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v\Downloads\"/>
    </mc:Choice>
  </mc:AlternateContent>
  <xr:revisionPtr revIDLastSave="0" documentId="13_ncr:1_{A27C26CE-F71D-4E23-B0D1-F16C3A49DA43}" xr6:coauthVersionLast="47" xr6:coauthVersionMax="47" xr10:uidLastSave="{00000000-0000-0000-0000-000000000000}"/>
  <bookViews>
    <workbookView xWindow="-108" yWindow="-108" windowWidth="23256" windowHeight="12456" activeTab="2" xr2:uid="{BFB09E3C-4C2C-4934-A4A2-0A08E30BDD03}"/>
  </bookViews>
  <sheets>
    <sheet name="Data" sheetId="1" r:id="rId1"/>
    <sheet name="Analysis" sheetId="4" r:id="rId2"/>
    <sheet name="Dashboard" sheetId="3" r:id="rId3"/>
    <sheet name="New Data" sheetId="2" r:id="rId4"/>
  </sheets>
  <definedNames>
    <definedName name="_xlnm._FilterDatabase" localSheetId="1" hidden="1">Analysis!$H$1:$I$13</definedName>
    <definedName name="_xlchart.v5.0" hidden="1">Analysis!$H$19</definedName>
    <definedName name="_xlchart.v5.1" hidden="1">Analysis!$H$20:$H$67</definedName>
    <definedName name="_xlchart.v5.2" hidden="1">Analysis!$K$18</definedName>
    <definedName name="_xlchart.v5.3" hidden="1">Analysis!$K$19</definedName>
    <definedName name="_xlchart.v5.4" hidden="1">Analysis!$K$20:$K$67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4" l="1"/>
  <c r="D9" i="4" l="1" a="1"/>
  <c r="D9" i="4" s="1"/>
  <c r="D4" i="4" s="1"/>
  <c r="E6" i="4" s="1"/>
  <c r="K18" i="4"/>
  <c r="L18" i="4" a="1"/>
  <c r="L18" i="4" s="1"/>
  <c r="D23" i="4"/>
  <c r="D22" i="4"/>
  <c r="D19" i="4"/>
  <c r="D18" i="4"/>
  <c r="J23" i="4" l="1"/>
  <c r="K23" i="4" s="1"/>
  <c r="J27" i="4"/>
  <c r="K27" i="4" s="1"/>
  <c r="J31" i="4"/>
  <c r="K31" i="4" s="1"/>
  <c r="J35" i="4"/>
  <c r="K35" i="4" s="1"/>
  <c r="J39" i="4"/>
  <c r="K39" i="4" s="1"/>
  <c r="J43" i="4"/>
  <c r="K43" i="4" s="1"/>
  <c r="J47" i="4"/>
  <c r="K47" i="4" s="1"/>
  <c r="J51" i="4"/>
  <c r="K51" i="4" s="1"/>
  <c r="J55" i="4"/>
  <c r="K55" i="4" s="1"/>
  <c r="J59" i="4"/>
  <c r="K59" i="4" s="1"/>
  <c r="J63" i="4"/>
  <c r="K63" i="4" s="1"/>
  <c r="J19" i="4"/>
  <c r="K19" i="4" s="1"/>
  <c r="I22" i="4"/>
  <c r="I26" i="4"/>
  <c r="I30" i="4"/>
  <c r="I34" i="4"/>
  <c r="I38" i="4"/>
  <c r="I42" i="4"/>
  <c r="I46" i="4"/>
  <c r="I50" i="4"/>
  <c r="I54" i="4"/>
  <c r="I58" i="4"/>
  <c r="I62" i="4"/>
  <c r="I66" i="4"/>
  <c r="E18" i="4"/>
  <c r="I35" i="4"/>
  <c r="I43" i="4"/>
  <c r="I47" i="4"/>
  <c r="I51" i="4"/>
  <c r="I55" i="4"/>
  <c r="I59" i="4"/>
  <c r="I63" i="4"/>
  <c r="J21" i="4"/>
  <c r="K21" i="4" s="1"/>
  <c r="J25" i="4"/>
  <c r="K25" i="4" s="1"/>
  <c r="J29" i="4"/>
  <c r="K29" i="4" s="1"/>
  <c r="J33" i="4"/>
  <c r="K33" i="4" s="1"/>
  <c r="J37" i="4"/>
  <c r="K37" i="4" s="1"/>
  <c r="J41" i="4"/>
  <c r="K41" i="4" s="1"/>
  <c r="J45" i="4"/>
  <c r="K45" i="4" s="1"/>
  <c r="J49" i="4"/>
  <c r="K49" i="4" s="1"/>
  <c r="J53" i="4"/>
  <c r="K53" i="4" s="1"/>
  <c r="J57" i="4"/>
  <c r="K57" i="4" s="1"/>
  <c r="J61" i="4"/>
  <c r="K61" i="4" s="1"/>
  <c r="J65" i="4"/>
  <c r="K65" i="4" s="1"/>
  <c r="I20" i="4"/>
  <c r="I24" i="4"/>
  <c r="I28" i="4"/>
  <c r="I32" i="4"/>
  <c r="I36" i="4"/>
  <c r="I40" i="4"/>
  <c r="I44" i="4"/>
  <c r="I48" i="4"/>
  <c r="I52" i="4"/>
  <c r="I56" i="4"/>
  <c r="I60" i="4"/>
  <c r="I64" i="4"/>
  <c r="J22" i="4"/>
  <c r="K22" i="4" s="1"/>
  <c r="J26" i="4"/>
  <c r="K26" i="4" s="1"/>
  <c r="J30" i="4"/>
  <c r="K30" i="4" s="1"/>
  <c r="J34" i="4"/>
  <c r="K34" i="4" s="1"/>
  <c r="J38" i="4"/>
  <c r="K38" i="4" s="1"/>
  <c r="J42" i="4"/>
  <c r="K42" i="4" s="1"/>
  <c r="J46" i="4"/>
  <c r="K46" i="4" s="1"/>
  <c r="J50" i="4"/>
  <c r="K50" i="4" s="1"/>
  <c r="J54" i="4"/>
  <c r="K54" i="4" s="1"/>
  <c r="J58" i="4"/>
  <c r="K58" i="4" s="1"/>
  <c r="J62" i="4"/>
  <c r="K62" i="4" s="1"/>
  <c r="J66" i="4"/>
  <c r="K66" i="4" s="1"/>
  <c r="I21" i="4"/>
  <c r="I25" i="4"/>
  <c r="I29" i="4"/>
  <c r="I33" i="4"/>
  <c r="I37" i="4"/>
  <c r="I41" i="4"/>
  <c r="I45" i="4"/>
  <c r="I49" i="4"/>
  <c r="I53" i="4"/>
  <c r="I57" i="4"/>
  <c r="I61" i="4"/>
  <c r="I65" i="4"/>
  <c r="E19" i="4"/>
  <c r="J20" i="4"/>
  <c r="K20" i="4" s="1"/>
  <c r="J24" i="4"/>
  <c r="K24" i="4" s="1"/>
  <c r="J28" i="4"/>
  <c r="K28" i="4" s="1"/>
  <c r="J32" i="4"/>
  <c r="K32" i="4" s="1"/>
  <c r="J36" i="4"/>
  <c r="K36" i="4" s="1"/>
  <c r="J40" i="4"/>
  <c r="K40" i="4" s="1"/>
  <c r="J44" i="4"/>
  <c r="K44" i="4" s="1"/>
  <c r="J48" i="4"/>
  <c r="K48" i="4" s="1"/>
  <c r="J52" i="4"/>
  <c r="K52" i="4" s="1"/>
  <c r="J56" i="4"/>
  <c r="K56" i="4" s="1"/>
  <c r="J60" i="4"/>
  <c r="K60" i="4" s="1"/>
  <c r="J64" i="4"/>
  <c r="K64" i="4" s="1"/>
  <c r="I19" i="4"/>
  <c r="I23" i="4"/>
  <c r="I27" i="4"/>
  <c r="I31" i="4"/>
  <c r="I39" i="4"/>
  <c r="I10" i="4"/>
  <c r="B7" i="4"/>
  <c r="I3" i="4"/>
  <c r="I9" i="4"/>
  <c r="I6" i="4"/>
  <c r="I7" i="4"/>
  <c r="I12" i="4"/>
  <c r="I5" i="4"/>
  <c r="I11" i="4"/>
  <c r="I8" i="4"/>
  <c r="I4" i="4"/>
  <c r="A8" i="4"/>
  <c r="B8" i="4" s="1"/>
  <c r="A9" i="4"/>
  <c r="B9" i="4" s="1"/>
  <c r="A10" i="4"/>
  <c r="B10" i="4" s="1"/>
  <c r="A7" i="4"/>
  <c r="A13" i="4" s="1"/>
  <c r="F18" i="4" l="1"/>
  <c r="E22" i="4" s="1"/>
  <c r="F19" i="4"/>
  <c r="E23" i="4" s="1"/>
  <c r="M3" i="4"/>
  <c r="L3" i="4" s="1"/>
  <c r="N3" i="4" s="1"/>
  <c r="M8" i="4"/>
  <c r="L8" i="4" s="1"/>
  <c r="N8" i="4" s="1"/>
  <c r="M11" i="4"/>
  <c r="L11" i="4" s="1"/>
  <c r="N11" i="4" s="1"/>
  <c r="M7" i="4"/>
  <c r="L7" i="4" s="1"/>
  <c r="N7" i="4" s="1"/>
  <c r="M2" i="4"/>
  <c r="L2" i="4" s="1"/>
  <c r="N2" i="4" s="1"/>
  <c r="M9" i="4"/>
  <c r="L9" i="4" s="1"/>
  <c r="N9" i="4" s="1"/>
  <c r="M10" i="4"/>
  <c r="L10" i="4" s="1"/>
  <c r="N10" i="4" s="1"/>
  <c r="M5" i="4"/>
  <c r="L5" i="4" s="1"/>
  <c r="N5" i="4" s="1"/>
  <c r="M6" i="4"/>
  <c r="L6" i="4" s="1"/>
  <c r="N6" i="4" s="1"/>
  <c r="M4" i="4"/>
  <c r="L4" i="4" s="1"/>
  <c r="N4" i="4" s="1"/>
  <c r="B13" i="4" l="1"/>
  <c r="B14" i="4" l="1"/>
  <c r="B15" i="4" s="1"/>
  <c r="B1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<sst xmlns="http://schemas.openxmlformats.org/spreadsheetml/2006/main" count="8397" uniqueCount="81">
  <si>
    <t>Year</t>
  </si>
  <si>
    <t>Products</t>
  </si>
  <si>
    <t>State</t>
  </si>
  <si>
    <t>Quantity</t>
  </si>
  <si>
    <t>Revenue</t>
  </si>
  <si>
    <t>Sales Channel</t>
  </si>
  <si>
    <t> Kettle 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</si>
  <si>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</si>
  <si>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</si>
  <si>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</si>
  <si>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</si>
  <si>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</si>
  <si>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</si>
  <si>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</si>
  <si>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</si>
  <si>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</si>
  <si>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</si>
  <si>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</si>
  <si>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</si>
  <si>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</si>
  <si>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</si>
  <si>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</si>
  <si>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</si>
  <si>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</si>
  <si>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</si>
  <si>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</si>
  <si>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</si>
  <si>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</si>
  <si>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</si>
  <si>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</si>
  <si>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</si>
  <si>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</si>
  <si>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</si>
  <si>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</si>
  <si>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</si>
  <si>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</si>
  <si>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</si>
  <si>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</si>
  <si>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</si>
  <si>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</si>
  <si>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</si>
  <si>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</si>
  <si>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</si>
  <si>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</si>
  <si>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</si>
  <si>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</si>
  <si>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</si>
  <si>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</si>
  <si>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</si>
  <si>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</si>
  <si>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</si>
  <si>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</si>
  <si>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</si>
  <si>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</si>
  <si>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</si>
  <si>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</si>
  <si>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</si>
  <si>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</si>
  <si>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</si>
  <si>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</si>
  <si>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</si>
  <si>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</si>
  <si>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</si>
  <si>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</si>
  <si>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</si>
  <si>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</si>
  <si>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</si>
  <si>
    <t>year</t>
  </si>
  <si>
    <t xml:space="preserve"> </t>
  </si>
  <si>
    <t>selected</t>
  </si>
  <si>
    <t>SELECTION</t>
  </si>
  <si>
    <t>PRODUCT  FILTER</t>
  </si>
  <si>
    <t>PRODUCT</t>
  </si>
  <si>
    <t xml:space="preserve">YEARS </t>
  </si>
  <si>
    <t>REVENUE</t>
  </si>
  <si>
    <t>others</t>
  </si>
  <si>
    <t>revenue</t>
  </si>
  <si>
    <t>chart for rvrnue</t>
  </si>
  <si>
    <t>means of order</t>
  </si>
  <si>
    <t>means</t>
  </si>
  <si>
    <t>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</si>
</sst>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center" indent="1"/>
    </xf>
    <xf numFmtId="3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EFFF"/>
      <color rgb="FF26FF21"/>
      <color rgb="FF29F777"/>
      <color rgb="FFA6FF2F"/>
      <color rgb="FF82F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selected year /other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027813160072685"/>
          <c:y val="0.20979157019173841"/>
          <c:w val="0.40287467191601051"/>
          <c:h val="0.6714577865266842"/>
        </c:manualLayout>
      </c:layout>
      <c:doughnutChart>
        <c:varyColors val="0"/>
        <c:ser>
          <c:idx val="0"/>
          <c:order val="0"/>
          <c:spPr>
            <a:solidFill>
              <a:schemeClr val="bg2">
                <a:alpha val="42000"/>
              </a:schemeClr>
            </a:solidFill>
            <a:ln w="19050">
              <a:solidFill>
                <a:schemeClr val="lt1"/>
              </a:solidFill>
            </a:ln>
            <a:effectLst/>
          </c:spPr>
          <c:dPt>
            <c:idx val="0"/>
            <c:bubble3D val="0"/>
            <c:spPr>
              <a:solidFill>
                <a:srgbClr val="00B050">
                  <a:alpha val="41961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21-4436-8EF1-D10993BD867F}"/>
              </c:ext>
            </c:extLst>
          </c:dPt>
          <c:dPt>
            <c:idx val="1"/>
            <c:bubble3D val="0"/>
            <c:spPr>
              <a:solidFill>
                <a:schemeClr val="bg2">
                  <a:alpha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21-4436-8EF1-D10993BD867F}"/>
              </c:ext>
            </c:extLst>
          </c:dPt>
          <c:cat>
            <c:strRef>
              <c:f>Analysis!$A$15:$A$16</c:f>
              <c:strCache>
                <c:ptCount val="2"/>
                <c:pt idx="0">
                  <c:v>2022%</c:v>
                </c:pt>
                <c:pt idx="1">
                  <c:v>others</c:v>
                </c:pt>
              </c:strCache>
            </c:strRef>
          </c:cat>
          <c:val>
            <c:numRef>
              <c:f>Analysis!$B$15:$B$16</c:f>
              <c:numCache>
                <c:formatCode>0%</c:formatCode>
                <c:ptCount val="2"/>
                <c:pt idx="0">
                  <c:v>0.58404967950439546</c:v>
                </c:pt>
                <c:pt idx="1">
                  <c:v>0.41595032049560454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21-4436-8EF1-D10993BD8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78611339226769"/>
          <c:y val="0.10494964081046963"/>
          <c:w val="0.72094967231856755"/>
          <c:h val="0.802778156190683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Analysis!$M$1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Analysis!$L$2:$L$11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Analysis!$M$2:$M$11</c:f>
              <c:numCache>
                <c:formatCode>"$"#,##0</c:formatCode>
                <c:ptCount val="10"/>
                <c:pt idx="0">
                  <c:v>6632745</c:v>
                </c:pt>
                <c:pt idx="1">
                  <c:v>5278636</c:v>
                </c:pt>
                <c:pt idx="2">
                  <c:v>5263921</c:v>
                </c:pt>
                <c:pt idx="3">
                  <c:v>4780144</c:v>
                </c:pt>
                <c:pt idx="4">
                  <c:v>4609952</c:v>
                </c:pt>
                <c:pt idx="5">
                  <c:v>3572538</c:v>
                </c:pt>
                <c:pt idx="6">
                  <c:v>3355051</c:v>
                </c:pt>
                <c:pt idx="7">
                  <c:v>2898819</c:v>
                </c:pt>
                <c:pt idx="8">
                  <c:v>2763987</c:v>
                </c:pt>
                <c:pt idx="9">
                  <c:v>2657607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9-4B0B-B5B6-11F278589DAC}"/>
            </c:ext>
          </c:extLst>
        </c:ser>
        <c:ser>
          <c:idx val="1"/>
          <c:order val="1"/>
          <c:tx>
            <c:strRef>
              <c:f>Analysis!$N$2:$N$11</c:f>
              <c:strCache>
                <c:ptCount val="10"/>
                <c:pt idx="0">
                  <c:v>6632745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tx>
          <c:spPr>
            <a:solidFill>
              <a:srgbClr val="92D050">
                <a:alpha val="97000"/>
              </a:srgbClr>
            </a:solidFill>
            <a:ln>
              <a:noFill/>
            </a:ln>
            <a:effectLst>
              <a:outerShdw blurRad="50800" dist="50800" dir="5400000" sx="1000" sy="1000" algn="ctr" rotWithShape="0">
                <a:srgbClr val="000000"/>
              </a:outerShdw>
            </a:effectLst>
          </c:spPr>
          <c:invertIfNegative val="0"/>
          <c:dLbls>
            <c:numFmt formatCode="&quot;$&quot;#,###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Analysis!$L$2:$L$11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Analysis!$N$2:$N$11</c:f>
              <c:numCache>
                <c:formatCode>General</c:formatCode>
                <c:ptCount val="10"/>
                <c:pt idx="0">
                  <c:v>6632745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9-4B0B-B5B6-11F278589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100"/>
        <c:axId val="448467784"/>
        <c:axId val="448468504"/>
      </c:barChart>
      <c:catAx>
        <c:axId val="448467784"/>
        <c:scaling>
          <c:orientation val="maxMin"/>
        </c:scaling>
        <c:delete val="0"/>
        <c:axPos val="l"/>
        <c:numFmt formatCode="&quot;$&quot;#,##0,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68504"/>
        <c:crosses val="autoZero"/>
        <c:auto val="1"/>
        <c:lblAlgn val="ctr"/>
        <c:lblOffset val="100"/>
        <c:noMultiLvlLbl val="0"/>
      </c:catAx>
      <c:valAx>
        <c:axId val="4484685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67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6036110684149"/>
          <c:y val="0.15733636669287174"/>
          <c:w val="0.68747957224050782"/>
          <c:h val="0.72149179732115043"/>
        </c:manualLayout>
      </c:layout>
      <c:doughnutChart>
        <c:varyColors val="1"/>
        <c:ser>
          <c:idx val="0"/>
          <c:order val="0"/>
          <c:spPr>
            <a:solidFill>
              <a:schemeClr val="bg2"/>
            </a:solidFill>
          </c:spPr>
          <c:dPt>
            <c:idx val="0"/>
            <c:bubble3D val="0"/>
            <c:spPr>
              <a:solidFill>
                <a:srgbClr val="00B050">
                  <a:alpha val="42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C0-4D3E-82C0-E86CEFA78397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C0-4D3E-82C0-E86CEFA78397}"/>
              </c:ext>
            </c:extLst>
          </c:dPt>
          <c:cat>
            <c:strRef>
              <c:f>Analysis!$D$22:$D$23</c:f>
              <c:strCache>
                <c:ptCount val="2"/>
                <c:pt idx="0">
                  <c:v>In Store</c:v>
                </c:pt>
                <c:pt idx="1">
                  <c:v>In Store</c:v>
                </c:pt>
              </c:strCache>
            </c:strRef>
          </c:cat>
          <c:val>
            <c:numRef>
              <c:f>Analysis!$E$22:$E$23</c:f>
              <c:numCache>
                <c:formatCode>0%</c:formatCode>
                <c:ptCount val="2"/>
                <c:pt idx="0">
                  <c:v>0.48553351591234095</c:v>
                </c:pt>
                <c:pt idx="1">
                  <c:v>0.51446648408765905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C0-4D3E-82C0-E86CEFA7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title pos="t" align="ctr" overlay="0"/>
    <cx:plotArea>
      <cx:plotAreaRegion>
        <cx:plotSurface>
          <cx:spPr>
            <a:noFill/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x:spPr>
        </cx:plotSurface>
        <cx:series layoutId="regionMap" uniqueId="{BD7A2A1E-B4C0-4499-839C-C158998C10D6}">
          <cx:tx>
            <cx:txData>
              <cx:f>_xlchart.v5.2</cx:f>
              <cx:v>revenueSELECTED</cx:v>
            </cx:txData>
          </cx:tx>
          <cx:dataPt idx="27">
            <cx:spPr>
              <a:solidFill>
                <a:sysClr val="window" lastClr="FFFFFF"/>
              </a:solidFill>
            </cx:spPr>
          </cx:dataPt>
          <cx:dataId val="0"/>
          <cx:layoutPr>
            <cx:regionLabelLayout val="bestFitOnly"/>
            <cx:geography cultureLanguage="en-US" cultureRegion="IN" attribution="Powered by Bing">
              <cx:geoCache provider="{E9337A44-BEBE-4D9F-B70C-5C5E7DAFC167}">
                <cx:binary>1H1pb9w4tvZfCfL5lZsUN3EwfYGRyuUtdhI7SXfni+DYbu2i9u3X30eucmKrK7EvxniB8gy6EFex
dMiHZ3vOIf3vm+FfN+nddfVmyNK8/tfN8PvbsGmKf/32W30T3mXX9UEW3VSmNn83Bzcm+838/Xd0
c/fbbXXdR3nwm00o/+0mvK6au+Ht//wb3xbcmXfm5rqJTP6xvavGy7u6TZv6F+/tfOvN9W0W5auo
bqropqG/vz2/jvK7t2/u8iZqxk9jcff72ycfefvmt+UX/eOhb1LI1bS3GMvFAeNScsGEvv9Rb9+k
Jg+2b1tSH9hUUk4U37zPH559cZ1h/LPi3AtzfXtb3dU1JnP/+n3YE8nx28O3b25MmzfzcgVYud/f
fs6j5u72zVVz3dzVb99EtfE2H/DMLP7nq/v5/vZ0wf/n34tfYAUWv3mEyXK5nnvrH5CcXef1NYR7
LUyYc8AdrmytFLn/oU8x0c4Bcwh1yCPMNs/eYPK8PLtBeRi3QOUMa7yHqHgmNdX1rXlVXLR2hCDc
3okLJeJAcOUwyR4eugHkJaLshuTHyAUo3vu9BOU/VTSZ/Pphef57+8X4ga2ZbTt0a58W9otSejCb
Ny2FfNClx7ryAoF2I/N94AKY/3zdS2CO7kwVRK8JjH0guWM7XNOdyuKwA845U5w4m/cXOvMCgXYD
833gApij/+wlMP+pktd2L/zAgR0jjG5dvrNwL/YBZ5oKIbbIiAd13Vizl0i0G5ofIxfY/OdyL7E5
j27CKLjOH9bnvzdnHNgorrRy6CbcWmDjiAPFiFZab9+XD8/ehmMvkGg3Nj/mssDm/GQvsVnD+0e3
r2jQbOdAaCGozfRTfXGgL45i3HbYTkv2Akl2Q/J94AKR9bu9ROTirn/zl6mShx37CtpiH2imbc7Y
NiCDD3mcvChxIPGOQP6y0aaFtrxEot3Q/Bi5wObirz3Fprt+TWVh+oAJyZFWkp12jFJ5IIVgjnI2
ToY+7IqNHbu4e06en+GyGbdE5cteouJdp9HfpspfNS5TB7ZAxg8HsjMuo1QfSKpsRfnWxTxF5mUy
7Ubn8dgFQt5+Rmeru/S6v65ekZCB5hDiKGk/JPcLbwObxqUjOaMI4uafRXT2Eol2o/Nj5AKb1X7S
Mn9E9Y3J6+h1wzPJsORMbs3aAhxHIzyzESXo3aHAi0Tajc6joQt4/jjZS+P2PkmvQ5O9YoTGQL84
jHMpNpaNwKk8Dge0OhBkDtIU4uf7n6em7SUS7Qbnx8gFNu/P9hIbz+T53U0T3bTNwxK9QrRGD4QS
VDC2xWcBj7KhPGAMqL0waS+UZjc0TwYv0PE+7SU670wb1dH1q9Jo5EA7IGocsQihNQVZQB0QbFuL
t+D/XyTLbmQeDV3g8m4/g4GTWxi0V9QXDppfE2U/BGILLoBSjhhaMwU++uGpm+j5WUF2A7IdtgDj
ZLWXSnIe1bVpq+hhZf57+4WyDJMKpBjfMppY9SfuBTyAUiD/xTYyW2SbL5FoNzA/Ri6wOd/PKsBJ
mka5ierXw4aTAwo94SjObDz7QlcQmFHuzNBsOU8Ebo/LAC+RaDc2P0YusDnZT5bmJL99ZdeiD2ay
UumHkHkZM8sD+HyHSL0NCxYe5gUC/QSZh5ksgbnYS4N2YaomfLO6TkzzijEzVyjDSEYcirxmGxM/
Nmowdcg35wrblg1YKM5LpdoN0dPRC5wu9tPxnJj+NfGxD9B6IYXi/Du5/BgfzZDTECIp2b6/cDrP
SbMbl82oBR4n+xmVncHOtzfJ+GDwXyEQQB5pI88HD/M0AkB1xnbQtAGN2ujSwpS9RJTdgPwYuQDl
7K+9NGZ/3NXNmy8RSs6vS246KDrbAtUzewPAohvAIeA2mWKabEO4RdH5xWLtRmkxfAHVH/tJQp9f
V2N6nd++ov44B3pWILGIBJQ8UATIMb0t1yzQeYkku4H5MXKByfl++pjz67q+vgnb+q5pXjOKtg/A
/KMnAzXm+x/61L4p9NIQQRjKNg+7YVt2fqk8P4PnyXSWGO2n3zmPwKHVrxusSTRraorujG1nxgIf
zQ+oBsGJaG2Bz0tk+Qk2P4YucdnTOBpl6OPrrKjD6DXrNpwdSAeVZv3AbsJ4PQ7UoDtCoayDNGij
WwuI5oryi8TaDdNi+AKqi+O9jBJm3mP+f1FED/v5FaI30Mw2KmzfmYCFFwJVgF5BG6TatqlgEVG/
UKjdMD0ZvADp/GovQboM0Yn95qR+3RiBw9XYDkppWy5NL0LtWZ0oegfm1s77n0Ws8FKpdsP0dPQC
p8uTvcTp3OTNq9YMQB0gFBBUo4fz/mdh8SiBJnE0TEm2yINeIMpuXL4PXEBy/mkvIbm4+1Zd18n1
6xk3qA0ia6Q4atPtTJYctT5AmQdHCx4iiEWp7SUS7Ybmx8gFNhf72T0wO9TTu6q+G18RHbDUyD3R
P7C7gqBQ0IFfwmGijU3TC715mUw/w+fHfJYIne6l9vxxjRAuDxrzmg0eoEMpZWAQti0CCwKB2uRA
oLHtexEIEfjjOsLLZNqN0OOxC4T+2M8UaN6v53dDdPOKVVEc+OA2DBzlWwv3D68jDyi6PDQo7afY
vEya3dg8HrvA5uJ8L7VnQ71715VBLe4VPdDchMNQlP7e+bnQIIVKHLoMHCm3+C3C65fL9ROk7ssk
P+a1RMvbS7Teh9Er6hCqpRznO8AlbA8YLnQIHe2KIJF1flL0eU6a3chsRi3weL+fmen76i54Vb/D
0MnuoK+TbSsHi6R043ccuKaFUXtekJ+AsZ3AEo7LvVSPT3cz11bf3T1Y/FegCcSBwxEnk22D+jKS
dmYujqGV+id8zotE2o3No6ELeD7tJ+X2AfDUY9pdv2qxB1bM0RIVg7lxbf5ZWDGlDhzmOPMp6k04
DQrhcaz2Uql2g/R09AKnD/sZr12ZFi0GP3znZrVeQZdg3QiqOjbdjRTKco7GQVAc1t0gtYgJXi7X
bqyW4xdoXe1nTPDHaHA1RPCwqf97mDiOU2ktbfmTg6EgDpD8UJzqIVuNenj2pgr0AoF24/N94AKY
P/7aS2+02W6v3qmDxIfhJBuqCBslWQTWUK0DmxHUh+SCNnipPLvBeTp6gdDVai8R+nQ3vOqFHRQ9
UszhMGAbT4Qg7XHtR+M0HM4owhNt2xIWnuhZcXYjsx22gOTTn3sJyefmOnwwJ/+9KZvPH6KQjXrb
tqlwwYPeXwuh0NZuy4WveU6O3VBsRi2Q+LyfrPSXuypDreD1wMChdqKEjf8tIzTcEQF3oyXomvuf
BRv9Akl2w/F94AKRL3uKyOs3SsGTo9OGzGHX/c8SGTRSwVw5/OGqmyUyL5DoJ9B8H7nEZj9i5ptf
3k/1OGJ+8sn/47VcsF/osxEKZ9f/4UqQ8DAcQfhxX9fjpGZxX9bP5dmNzmL4kyn8f7qM6+cXdX2/
x2x13Vwf3l+A9uiurl+/ez9d3Mm2GLpNCDcO58lsH8zfye3vb23OH+E3f8V23CbuXSzaZs2/j7u7
rpvf31pSHmjFGDp5cT8UengIgO3RBfn7W7RcPSgjEzia7SA6yGcW8/e3qHIz3CiFMyXbY3H1nKFh
CDrowD0gW6Ko9mmc1v5+6dwHk46gpr6vxvbfb/I2+2CivKl/f8ug7MXmY7OU8xPBL2l0RtoKrd44
gof3b64vkVzg0/T/pTSucton4s6hftPqQ7vghZV6pOii6YsQbZFcc6sS9Tovx3rkq8YeRDh4lvHJ
tyCveG55xh4SdapDMbarRFt5edzrLK3PU5EV1uiaZBDFN5E08WBWWKs0Zl6gFKd3ajBje5mGg0qv
HUcU/g3LWCkvAhmVBXMzGtUQhReiyt6HlDR9vgpSUSWFa3qRZe+oGkuIHGQZHc/sjOXx31bdGYx5
BOmORUJ0/WSNULazuUbpR89n59Ee8nSNFM2iNpShc+f3Jo/L4ybjKT9OeVdX6niqgybqvSkqcKA/
JX5k++tfP54iYHn6fBwtmnuOGXwlur31/P4jjKaYObUkMrqNacKSyGsMEyx0tbatMl5XQx9UzaoK
m4CHrsWtqcg/9JyNte1RPsmenTYyzOvENaZkFb1A40WJ934tJLbwYxkV2gEYTtnoOU3BmQ+1kHEI
I8sOK2bdSqvqiL0KJhWocp06vGHEzatGyq+JIH6DDovvtxg+j838XK5xYR6CPRv9b8vnFu1olLGY
cxuM2HPS7UiR1n+G3LfzwO3jqI3e5z6ue2zcMDQICd1fPx7c7GLaCqE/LrvSHJQ5dOgpNIHoIosM
Ibu1VKpK5omeSHENRbKaEzNFKr2ILGroOUvKsb1KakKm0EVtM8Wi/FoSeOWnkggbtUlc3DR3MCHc
WgDQyIjEY5L7N76eclEdmbLI/PHQ8rNaj0ejUw1A5deP/Ofk0UolcUIBB0Rnjoc8nXyoQj+NR1Ld
ctlDy9cjlRNN1qLq25ofRo7P5deqxaqXbi0RsH81ZOwqfdhFhhT9MxuBLiwZ/KUmYGVnRcXZSdyS
+FSaQE+x0EVjfUPzn8qs46EJZ4XIBhPiZsm2j/nEvSirR7twB20zSCUiErZXWSHj0cstWuVXOguz
Kl+VwlT2ZdZFef3t12s229NH9laBxscZAYLeGJyHhrYsbEnb+05Fymn4NlRNhU1A2oRgscjQM2G5
Q8U666qwk3JWmqY380tUBO3/dbFwCQuOljCcvHI44zBtTxfLKe26GWtpvuWpsGDDY1ivqXe7kTSj
OGO+gN2vgxYXlGWxyGFRqyKrqDh2rNjqErcMYW1nyz+GGJVHU9qd8SEpTPaMWaHLPQZaECcvbfRG
2HNENB+7eGz7Btbnhc4n9q32bWllh3FTF2n7oZyaqMi9vhxLCGeprMN7ZiwzM66cZBqtq74o/JNa
V2kceNk0kfEsC8u88d1cE+k3XiuIlV7KTAdT5uHipwEm0bbikeanZNIpvjWJ/L4sn1FTCj7gyQYA
xQbqWkuCVgMc4Z2DvMcTws7Myy7viq9KGBELr8DBbGxF32+1rjw6KQum3R831jNtOd5r781JQX0H
bw19w2S5bnv2vELzpRVHvxYyA6EprrqaDcliWyRDUmd+aIqvRQUtKg9ZnTj83KYhG89Y3Y5YDu13
6fQlC4dxVG4bVn0ZejD4vbwMysm3jquMx9OXympreeFEcg4QBt5lqT5KWjHDY2qmsYXGTonusqji
ZPoypTLpE5ek6ey0Iqw+ADK5DvFLNuJeyS9ONgzAjol4xEs9kaBxVoWoWb2Wqp2xS4YgQoBR3j9e
O4E19q5jhhhfYRA8QPLIyufYoClEllwPtczLYq27inZXnJmpeVdViV+5aZpVduZZgZ8NxwGHc/0r
d3Kff+lIR7HJlBMgzujK3CBE+bVtWJpwrL7CBRVzjK8kGoUWW4P5Yx5QXaRfJ5rVVeAONlFF7fYm
NukJa8sehuLXT1xaI3s+W2ZT+G30VOh/PLGuSB32Gev/YlM7b8a+5bP5s2uVwHnLrhTyqx+zCZuw
t9umDs4VDAv26a/FmG95eKIUTIEMUHBcaICyOaLkp0oxsa4tLS2zLxnPs4a5jWmFdWfKsIQ1CpM6
p4eVr0z0oaudABanCIUJDgOnsTvj4lhWn3ZuYwflWeo78mpgVeqMbt1T2V02jkUirxTTYM6wiUjo
xoT7UeFyX9JZ2UOCfWi6ENHFiR8nzaz5HW63eg8GSRWjy5KKDd3Rr2e8tGsODlKQmYGy7++MRU7w
dMaJ9MO8L2v1uWtzgiBWVJWNILab5n3LEWTx45D2A7btkGiGl6C5j2wtWcxbmrVxb/tX/iDnLW2X
0ZRVx1Fhs9lEllNN6LpMu6KOjiYxJtA6v8/mmJqOTgbtVLSEGv16SvbCsjmIgBy4TVg1IAg6dGGq
S5Znk4lz+7PThAy61RTBLEBjsXZW3Xs9Rt/1CNn8cJhVHLZyNilVUcLRWCFFGE8HMf/KlAmaJ1Md
K34c9em8DuXYG3nhlwM+FYVsnuIYZLJeJ5aq2Lpwqo7V3gh/gek+M7VFBoCpaYpb/ihUhQicNV9M
rRkSqtLWjJ9Z0M2WqqlKbK0pnSJz0xAnsXN3bEw5fVF2PvvHzDIUgAwyS4PxcMokbYK1Zlbbf0aU
WmE5ehUz7D7WTbAmeWRpbDHep8Vs3VqYzePILnqYtQYRCR4YNT7Bv5BjUSxFFnAsRdOo0Go8kbYx
VCLUdox/bdZnNoVz7+mvIu2FjjoIFxBdKVs4SDvJP0Jd2k9cjrK0PnWZMrAOm/DWDp2hSzxklmGQ
P2cWFu5ofiTHmQqbwC2h3XuZeJHYIIQsBvWpbil2SDPiSFR0BN+P9eFxwY049HvLDLUrUzZiwdPO
zxGywOhhlfpqSJsPStaOH6/9hjswBlDI7rICgQ8PkFlQ/GbI4ai2sAVln2Mph9TJoSvQohmOIBlm
IKw4onjRY6y7S2IyA0lEksA3JbKZ89RfrzbX7KlNxORnJwAjgcs+EAUtMxuEg7UVkGH8FIajTH23
aRNWeH5P/PhC2hOvxsMyrGThuNq2dRy6VVVG5SlJWzYIt0C0Y51VQWbxcz8LFfPK3gzBDYlSctz7
LZerROUmveVxOlWXmZEZ7rufaNq/5x0lw7Ry4lyLwisRP9btuu+F011UZegPxpUZyeg7RiqqV3le
aerFQ9NWvmsGp5xiN8y7ig9eMCQdlKGbqn5M3cESMY/X2qYtv5JpM/LAIwNt+/ao0H1IfcRvftCc
NKFCZOapKe2nCWkttmJxMiSj37plXcRy3WkVsJXIrGH61EtjR19angb+ivHGpt6I/NSMrgyaWq90
ZPeJF4g0OMbht2ZVGtJPZ77OCTmiPQ3tdWDVTkgOi8Rk/PMouiCxPmtDhuHT0AysObfqJrcu4TFU
eysqKavPk+qC3LiFMTSsP+phSpMjPwK7sZ4MdzLj6sQwO/RUNdWl841msZPfhnZhumGFrTKWd7pt
+p54SdrXND5u/LwUzgp5gEjlkZ9ZibzQVFlJctTJwq7T8C50ctZglQfKnIqfT8x02NITreoi/IgL
yxpJDvOcF4U6abUfhem7XAxJGRzGXdD03bte+EEUrS3DTSQvRVNV5kTGPAycNfaKZIlbdBOBW09r
J+q1G1hcls0q9KspHk/6oLbC6KiPMngbL9E9h4HtiqgVfxqrlaI+weboLd/rGcIWetEWiLq024zM
GeT71FYKL83ml1YUpXgPHWgcj5tMzctvU1tquzuNZVUE9jEdLEspb4xF0qqjIY9plrqCd7NfJMKK
MJ2ACTiV68EfcVebF4tQi+D92Bd9oT7EvhX36VolzLKLk6QdtdO9lzETkXZLrWdOQlWNCJMvKvB9
azrjPK2xUtZYwmSfw2qXoTizmF+p9B2NyoimH+K4jx3/sI9hCIJDE6HRu/JgsmaRxs5KiX1IgnCM
yhUpkrhyVnlDLJH/aQd2judlcar15zZwytKrkAdjZW2njeBBPCrD+UsgP0IWtyz1HNPzsMbsvSKk
OZPrOOznFWNpk+DF1GFjXeWZmk0+75rAUZ7uG4MNMOWIN44aXWX4XLGZatiICctXxgo/8CW1j6el
IUWSmdNohocWPLTFHzQd5nXOuY7BJVmtVQEKK0+ckN+VJRKacl1FESItr3foqEovckLRWkCQt2X7
pYnzNsqxXlY4maOwnTgdzp1YzSJHQLqYriR2Fp7A8Fb5zbeGeYPJypqRF6OF36U6m5em6yg+Chfr
lD1k6HDLH+a4nU9VMVZ+A+EW4ndiKIy8SgT3NfN4r0EAuYUKKdZiu3v8qdb4ShVb8+T8ZrxfjBa7
pvK2Ma4Wk5j/xWqRnDMSVdbVdqmtzccfFnnzOTAFdnKu7CKDADS3wu5bEskiqo6inI2YdGlP+DMj
bmCzICJXSMADo12xAcpMXYOthsy7rYKTnOrRFy5Nwm6U73XWGqxSZ2cpPmIX4NgqDzSH32k3IeMc
9AaZsPHLVAWk/KY3K2gKaBDs2mZOoR0hR/MKk8ueHo+tM2fnZAPtZntIP0mxPpJHGHEoVDpPfpBj
iH0a0Gp+TMhDiV+OpiQq/DxZEW+bU8yUzcu72UhTO7aQEpOcv4VGVY1xKGkw7K66CWfRNwtqTf2E
f5iUGa4OLSLyJD6ZcIp/KI4CAkaLHPZRa6DTOg5m5qPugW/UKbv8RmWQY/vUAhErJl91CHbf1+Cy
5y+0u/mFd4GDlzQnszpkk5jlz1sZhP3nNg3SIFrngYPvDUtGA3ac1KOizRnb7JUornWjjrZLruOu
gjhDxBJ8CTyAwcPjIkrg5ztaTpJ8RuQWO92qKK0mjzxSBz4eLuIQ17iumrQAt5mCMABlA5jC9kSZ
YFbnFv4Vv0vGVsbOOkGwOIynTNfpYI4bbkiWeanmada5fh2ANqSatvh82JQ1XhA0ivQiK1v8d8x6
kGiC9BRUUQkuP73oksYHKdBXMZ5Ow8B0X2TuD8gC/HGa936vYcrj9cBKGxbGqcK0dQ7TDC42Oxys
3Nf1idBwVcNfRA4x7E2QGpMkx1s6OW7SsIrXbZgi370ZeY0LmY+LOMRyHLF7nSmNk2LBar9P/OkL
Cx3TN59L1oe9PG42Ux90UGOJWDFMCWaUBH0tDuVEKKxcU/F5+ehQzLsGfNW8xTf8qVMnPVaAtvY8
3yaKbLxU2OD4fBmBCrXcKJ3AK6P7LMm1C8pilNk5K2iFT8iRzjlsJ9oa+2pDskxUpJW/bvOy8u2T
wC8nfMe0od58pOVgDUvBE/ClPk2Q+mYZcqfca1IQE+IsS+SsTw3vI5DwQeI0MJVM+iN8Xj3C0sRr
ZLbz4rURm6kCu3UScPFxmgcYjqsWMMu/eoRnvnXa+3VVRReaxTNJaVq4u3OV+Ew2HzlorNE/HPzY
GsO17AuR1itQF2j+cRVIIPmVB4wiJYcz1AB/sviEWck8m91GJvx5u1V2RbH5NisZNwZMNItIxLrT
fhKZrz4mU9tbVxWCabAKU1Fq+RX2FvvL6osJKxBzMs/BL3ILxh/p5cxSpRHiVUTWOjN98VXqMSzp
Nz6kMr2QsixGf81tUzfW331E48E/hEdjqXDrFPy35TkpVdUXMJJ90nwiQRkHgeeLkYXDZa8Q25S3
uou60v6r9h1QE0dV0naZ9ix7qpMvE29tbtwW3mFAsk+pQUyplNAtbbHLs1jbXodfWqpzVY/K1LDa
zmSDZVnEIIg9tMaP87TuzU2adrP902MwWxNE/7PyRnU2fyK/Z+/92J5/Jyix8IkxGOcP+gzsRHaI
zH2ubUSpX0CVA0SL/sXUjLQ4jKGos1bqbH5nu2URU8ISafR44a0NHz6bUyvwqmGsmHKpXRHnQxuq
oDduT3Kw53ycfG2f9GU+a3lgTTMdWKNOhBeOsKw5KSeC/c0J6g8X4C1nyZMIlcav2weJSsOlldgq
1tUmY8ujeFKJG+dFyz8mG4OVbIjGEu222A1WWs4kZF3JivNVFmSl8d2wlK111UaiwJybHlW87jSy
gzmMC/mAZ6guncVq7xXOMgn8iOuLdlbywp7LjKu8H+Y9qfzJTiJXhHWeZYdhnEIb15sFAQ88G70E
zfL4Xl5TKz4LbZYq5xnia5HQg8uBfcAOtmHcJP0HrRw2qCGAr7avQmMkpFZBMEAbegMzW1p81qC0
A/ESul1UzrI/k909ze3mx+Mv0+Cy2vmvCuD5C561agdj9bUCVbUxjTE4YEiBPACa9OtHLQh0aBPB
SQ88C5QV/ivntP5R8bB3ktLxEUo+7BGSDMZ4ZeFz/h5/jGLe3VqGM6htFANhwysOyLbG8deyPKUQ
0I6F/ePgFlhHohyOfW4/lcXvmA36Ng6ucK4YZiwSdI7H6xp/YuFwMgidn1vnfz4QXXcgDqSjbZCL
esErJmFFaJoR/7IccjiKIIHHP1FjAjO31exfT5DOtN2P8s48Q3C3RCiKA+y4l2tJZA5pzIO8SZFk
bSxGH04zaT9KNgqxHnjtdOu48KfqY9uzMV5lbT7bc1bBNFj1xOGPnpHo6U6HREil5mtcmdIC7bvL
stioidWrkZWX6UapesR10PGhTXzY9cjpIkAQ8naEZmoG54DQwgpnQeKCle3kdSUy+7XImBHEHWBa
Rg+mvsTHoR8+vYhGZrPS6zf1rGJjZn89iSWMAI4TRvCH6kDJUtyQ/nTfwO+WjT1Y3UVYJ7Nlmu4D
oaIWeftxtJyW4z7Gl1NdAgUQHF4nAHL+mU+rPX2eGhCN4Fbc9mLr9oYgLGOXGFhW41Y1/i7M/+15
oPznCw2gGLh8h//DHLDeBxPdRfHFxi0hSJ7RUEkKvcjrcnYYv37gbF8ebVNsCJSf5htL0Y/CwWgu
+Mx+nIaomkRyrHKrSoSnskyxr7KCwjyngv98FKBzUMHDkRokmUtTl/l2NraBDI43oUgnwI5gH9ll
hpdfz2pRW8O3o0NDoxg/X2GEv/q1LKDkpAn9eCj0DYlBU2/VypbJHCpWLJvTyd7p8swjGa9s5aoq
RaXDTRGK1l7D8kF9jnsCI/iMXJsWkUcLDg4TS6DRuENwxZKD015PdxQhqBepKKyPqskmYX1oi2Hu
kmhxFUlr/q6nHIV2z9QBOF/tZv6ELNZtRNDQ7AxRBFqDAs8kBRipdzYHJ0I+ZL4IAnM8ImYR5sIf
ooQOo+fbKIX9VZdlhvSsim2el4dZ2k524xFDZJ2tnEqAAnzHBmqY/KA3dcZEIkli7/08o+VwngRh
p9HK03YyouBqYrSQHCMBUlG2Sq24wBbZBk7KwrDQTTbhDjIHB05M3pvXTQqU3K9mH2Y2XApS1jk8
6TvbQqBtbAf5S263WG6EfrJVF6xO5yDT2sRcBYq2wI0UDp0iN6mbjE5uXlc6j1ayUGncug9UTAl3
HrrbAOs+skPFr8f6TqUzBxeq7Fh5gpwnkfZh4Rg8MkuQ7XSnBFWUKPDSIcNdNEeoM6Rx+pkhHNfs
Qo6N5sVJLIk1kxR1V4H/HTf5oe7HmpWrMGkz0MFghhSqH24cNo7xPas1QU8yt8QRJWF/0KUuVH8Y
lDA65Scx6m4yn1AHmSttiE2JLS9MU6O48SkqwIIHK+xztDmsw6qkNPYyimD47xEpce2cCjn09lcq
hrFxLnjW+8XHXOs4sQ/jvLYIMnQYtKHx0GKGGv9hbkZgu+oHe6pGl1hgTDoPISMVjjfy0e/fJbpu
6slFmbyPkOVrp0K9NgpJfcRJ2vTfJMmSMVz5HIlA7mYqz6o/czBCVus6m1Lg1kaWqNMH8p2TwZ/E
6zxMpd0iur+P/0DIz/HrmDezM9xsjfQ+Ss1VmiCVrDQ6dQq3q4jMKCxsYBTEsJPEdvvE6vQnOBfj
XBW5ttJ1FolAuGEQ9FdijES8GqPeP4p4x44jwqaTrBq6YzAs5lJV0vYGLcILFTUpAZfdVZ98bOpj
HghTu9C+8FtcFemfAYnMKm8JyV0/rPgaSTioLjsXZ05BvpoE6pj3hXwn+6hYKR6GQJdY1TpWAz+M
TdS+n+K0IYfIFppDZyQsxY6V2U1YtFc25cVZxa3gLOvq5lDUoMbRIBMcd6bVq1D3zkdVhCX6DYro
NqpLf5WGReCOPM9XwtflqTPZ2Xr0c1Sn80JwfLUz5h6Pc7Xu8ZUnDvLEb9Vg2iP0Y/i3pU7So2Sg
6eSOOhbrMCbmquCoGbgpqKPatZgJPvfD5FynVi5AMbTZp96xo0NiN+QUpx7DyDWWxd5x0Ifrqqlx
ADNW/keQmhH6qBqmbylKUMizaEEvOzsOo3Ux5tYhrbPmsu44iBCYglU9Du0pq6sxcUXWO56vtB86
f0adrccTdEa0N7XNY3po2qJB+hVl4eh2OJp85zRCZSvLt6rTTKNNYsVpE38cOpYgf8vMmagbWnq+
E5prEtfFuwHX1JzVks471BdzbTfo+tMBYfY5UUl3AlbeOo0SFtorB9bvlvY9y91pcmiIdL6w/uqL
sr8rLWvw7IhO13UdGxudDgXaGqepxs4N0yJ10clVtati6pPhVLZBGbiEFtHFSBUMMVI9r+tZyk5x
g0RanFZDWa3torXPRJoNLhjoL6Ifb0jr+xecQn26um1WoDxJ5AZD1qmVGA37X/bOrTdyHNvSf2Uw
7xrofgEGA4wuEWE7fE877Xwh0ulMSaQoUqRIkfr1s6Kq0F3Vffo0DuZlHqZQL047bgqJ3Hutb211
abHOd3JI1buXDrViCNu917VhYDNYU4x9JuvAJOl3OOaiTuJpPgoIGHUc8vXRRTN71INfWcPWtX9Z
Br+8KSd5XC/OuIZEStKa4v3BCS6hBeLCc8PepK7cHqpYD1Mz75Z+p1zuNcwn/opR3kstpY0eK5gb
VzJWZWNUSK7TcU6/6zJ3ZwofwsIOSQ1elKw1McGCTtn057wMxFhPEau+qwDFVluibqR1RvXykG85
O2Chz/OmGvfitEZieAA/BOZkG9RLLGZ5tMZFRypt/l0l5GVD//6yL3wvj4tMfU0X3v/0OCDHYS2M
6VCe+udVVRmpVbrASWb9WoeDtVd5xeRxQX0c1X2hq5dqXquPxMnkC1VEfNjd7j8NTvDWFiK+TQE8
HEPsFO3ilvUZdW9QZ9tsz4HS7NseivmYTBEBMQaZ+27wYYq9zGFFCulYQqfKWH7CnFjSSD3TI8uM
egFzluD92/g6CufkQPNEv0MvXB6qeVCnyE/VM+dqv+k1XTpXYMlFe87HuzkN12tl0u1h1kR9UWWZ
/kiYxeIQL97epZ7j4oHWdh8lq7lxqtiuxs0lAnpSOR9JztMWbTvIT8gx1dUeKHImWN4e97gcXkpI
Ou/LXq5fsOH3J1xsxe0eBSvYqnw8TBXJznDeo6RZeTW15e7nBOe7mg97H4gHBmvgoXdCLg2IlfCg
Nrq8y9WkPZr+fT+rKjU3AKgYVAsuvvTJXnGs2dx1ScHKUwQvsrFyT+9L2ydwDFTwGZAYbNzZZ+k+
Vo3nDjV4WxhI7eWZZYkt1i7EPeamtZ4qSc5bIPsHqD/TXZD6+XVa1Xc8pocAPUavmqOCoaagd66i
wEIzGY3XlZDxNxMQszXTsIW3QJDMyxhbuxyHeErSphqi4iYlQpWHKuRzdc2HUrbwl9O9tvDh27La
eVHTfa1szRMy34kAHMKND5YCxzoPt1Wdl8rCgIqcirarOV34feLS4LGYq1E2uVOD6IZKqifaj5Z3
sKL9cMNHJsY2UHMGUpOQKDgWVuv9yZezMsPxUnqEbbU43PaY4aiJrWfXDFqBmpqoQOXSZNwQewsV
h+omMVH/ZSt24RsRTvkZGCGJ2i1CiXizQiBYX7MRXanCOqLkmuUonPoZuNPJrnlxncUunOmXPfEk
trV3S1iZ6xiLXXhVpnAqjsvkZ9UOVmfmuQp6RkEG9VOlahWQfmJNkFbueUxA89TxkE6PwkfBftxy
dLtNWCxxeN4q6uYmVvAXbosJy2kLcG9vBRS3axqvY4N7lLHrNfBO0/vJ4z7le4LDP4eOt9CPOLvQ
YzLO+P26prRcW5/TfIoh/GuB66GE7dqYyMe8SyMzDWc2wDWu+Qz5udlXt8x1wj0MqcJQdprHNBNd
v2XbLRsh37bUje6U9GlUtnkZDgWkOqqiK9YrCZvUZIWv4w2ufL7G612QVa5oOCWprouUJZAIoSW+
RjJQn7ZCaZIo6eOjECRKut4OsYkblHBDIBowA0DktroY8icfpKJAYWZKP04NVtIVfyDCYMR8HSxC
S5l3g5xknfVL5KqO8SIqhk7GTmTZbRTY3LzAZObkRJcy/d5b+23fh/6lH+S3vpIZrdEm8OcNzElH
SqKOITaPEItErmDLFfvN5OPpTiWjOdhBVY1c5C7rAviorDnP+LOap7xVKve1KccU66td+Y+1J/uh
EBPsxd6RWzifZdhETm9Lu2OzSR8qPSTPBcAm1Y4WGhTOB5wwNTi97TMSkj3KZdZlp4uiP2sxi2ez
6LXvjOstuYKa3Rd1wF11xQVd2nhepgNbSPY8szDqqnUQN4xkwW3MXHoTS5ipotcw1Su0RW0cE0wk
MIU57i6OpxoZtYm3YWUX3ckoF3fgGrf1SqqN1JXeQtcsrKdNmmsr6yriBGwrQE1zpXN8uM5DfH/e
CW46SuDHL0cK369VuCi3evdM3WGXx+Y/5mxqR4r6Am+BPGHXGQ+mqPLGzHJ4pWMffYMi6A6Aiaqj
CCt+KGRBHwIaqsbyfHgLZ/4yURBqPRq3QxET+i62eBV1lgjxnoREXZs4Ia4mytGyGSHaXhMZ40P3
IZT30dkGTXhyT9GWXNstGn+wISm+MdJHbyxKtrOFo9xmchFXCaTsV5gCMbusaU7WCQ2X25yQBHUr
FsfLSZj+SNmlSfczv+zaLtYfwpbB2E35CIMWIrfIr+ZsHkWj1ehWeGC7gIhZbDRqkgnrSJ0HI81u
J6njj2EYVlbHE95DTadiKBuG520gy+GcGLzMrnhu4qJFC28nhVqL9ddcivWrRNc2NEwmSfgNG++m
6iooN3sKVpa3q6TBaVyy+OXCMxyi3TJTjz6Q91nm6IexpcT2gM7zIAwBpSVIlpxhKaob6QG71KpH
SXN22sgPFq9ubDTkT1uPdnI/1tXjWsFFiT7NSKirnxZumq3hFNpupja5hnjeA+Ua3Y5iHjjrT4zv
teTAi2G9ST36tzpAObK2E1mCrAsWDhY53G32uuppei+kdQ3TiW6nMFjCO7MV0TNcv7ICrYQars7X
bZiOG4qqa6x+89a5ZRgoSrkKpSfokkDcJcMWBY0hF0LQ8zCTnZIWyQeQMjiJmnTgA02ZPfQ2h8XD
WUMZijTVXdpY2xC/jDFq6mQm+9uszczuYxFtukVXQRiWtCoXu2xUZPrJH4MwpnN6n5uElDWLljH5
PgFnDebGBqWj5AAjj7nwlg0iF1WDbtulsjb7wLVpCmy4mW8H+GrlVBtQ5qlvZ+sJZze+JJB0Gm1c
FcmHyUK1SmoH/LwyB2XkMr71PUtF3264VGDvICWUzKq2bhH5euhRq81XZjAB/6UX7WzWDeCy+Nxl
CzzAZxLG8ISOEgDXOrfKp0FIH6iRDN9DGgDjMhSENbwJC/weH/8nD6oixHHUdPZtJQeXvWUqi4fn
30XkQF6MkHWqLpJtHBEnbxBwvSAF4Bgu/gyuw7347FMSuvwI3nvH9bZEuhrfjdyGYKjnEgJcgM6W
0C3HFoHleH01AwSF8ryioHR3Ia1Cnzam12Zhxx2uG74tbHlU0I+kNLPlbTatxs83icHH2+tRgP7Q
DWCchJPnZM3kmHc5ANoxuQ6NWbwAHzWuqHHQO/TLQcqSYj0OVtEy0FG3MSAzlO6yworpqxFFVJke
x7Xg3kuowxYK79gA9TLTlnb97NJx6uQGEqiCdjCL8ryj9Cs7Ekw5gTtnSSVNHaVLlXaF35P0CD+S
v8rSTC8BqJ+1jgUSqnVqcO10oGD4ZzgzVFmg8gfFOpHramitAj/j6j1eYIruufG/0f/X1djbB4i4
9gR9ejyLkCQNi3NzSyPveScTDojMVjCoZTA908ptxdWCEq6ok1n6tHbzxuajWkPQla6U24zQkGWf
cg8Jw9KaclLn2EdNuya7f9JjsDkUCMHUoQJFh0iozLKjytOVt4SX7iPYifOyjvptiZ5KNrKs3TBZ
+4fCzbxVralFazDvgUU3omg0dCgnlD6ZIWP2sw/cRXFBRR3Pzc6G/oD8mCXBgZuoBDQUL9XckDAV
okt9qE+RFsX7ZKcUgmVB4l40EBTHDB1q4fUdL/PQtHGYmfUNSAZwjlpJ0H8NWJPFokCKYvBOELfu
enTevE4X1OG3Dkagq7eEFV3B8uk66LUAYm8yhD7A/EkOpCT2RrflnFWwyoJ1OCJPgS+mcH1QJ2D+
ToucFtoYCGYfO0AKnBukejRBKPA5d3nII+kePL7sNq1IWXUUzMfPAFAVxEMq+3OAZVh/Q3O5DY8F
5epSdSXxeEIFk1+rtMjGDyyRiT8mNqVPYkvILfDN/rNXEY58ue0OGB0xUEb2fXS1HMPtpXSZedjU
NOAjIF4H17rgAqtpwRGiYFn1FEE+LNqKiu0qgmgxthuYna9bkiLfmDGdnuaUUmCTKnteSC8OazyH
b7nSUV0V4CMHNe1IDujd18hl+TtkPeOxjY22CJtNM8D9arSVvepzBWpOzzsw1Z5sDm+3mi7IBrrh
Rs6Fjw9wruD/hgkCj21vE4ulN0AOY6xXWQB7THq9oCiYvb5NjDTnPo5s2YZZL4sDAA35ZXPFChp6
nfEpQSkU31I1lH3NUYDfL8Gl4tWYYDHXqKn9WOeMVMBk2DIOLTZ0CiIMcsnDzqEA1HsuZd4xC/Cv
TUI+dvvi8Jg+A+YHnIXL1iby16aHuYuJds22Zv69wGphb9w6K9lOiy2fdKZWg5fLsgUNwQgViMfi
NplIfFMOEyuALxHPaxWR6iYIhvjDTyO7doHUD2AIaQM2Lf6OtI6Z4X8UlW/GTFPVFFs6+tZsnup6
UuVKOjOM5YT1VyXTDY1inx3WfMteAzJIdwfliiUQAwT39SR59D5WIDFqDkDkToB8CbtiyzyagipG
2mIhYcY7HtHhC8uc2hrsm6jqUJ+3Q6KW8nLc8vst2SBDJ7Egd+XEk7cF9EdfWzO9J5qLN7UKUWN0
KbRHkJ4AuHqLU35S732whT1qKxc0ASqPW2UQO9LQXb7NvQmuFMVF3aqRFferWcX1mi3IoKiCnaEL
FKeAhOUrFOOxwGnQ5x8y3pPOpaF+ssrHVwz3IogbasvtUq2FHEjPDImn0Lo86WSY83avAhROfKzc
cc5iOz0hxTu2CuJWq3Cqp82SZKZD+RLdzF4MYBa36G0g3r1VZI1qqU2ISGfGOl5O5Bdw57BNs3R9
KVHuH6OURB8CZPxbiIdkdeBw4BBFeEMWqLx1gA+O0q646krzHeD0+iBN6EldriKMcB3sD1UfMFQ0
UcqP2A/UjDZDJ21ZAJrBo8/bEquvFGJHWzo0Kguyznvthki8BuWUPtMhSXmTQtW/knKOYNGBAGVJ
8sMbqP+qYxJ6kPrABsW4beHNI131ho5WcPmkUi3S7H6lw4JVXmOkGJgptSCXDXjBecoXeA0wQsV9
6oH4+OMWI0MSt4kI3TpchWbgdL8CYO7XFzK6LfuRzalgJypKvqYNSVW4Bm1ps3RTWLwYKBt4beA2
aBWNedgCCIx2lI1l6MdGsVyF7sp4BxWzzmOXHdJ03spv+TyvWFQWySY3YR3LhjBrUeeBn2gDn/c9
QJsU7BcwaZTxoL08Mtq4aIDXpxkQ1UGKn+ES+EK3MFoBEHZabp4NcFLHnoFikj25wO04BxfYID3t
93B5tEm5ooUZE5cr9SrKjVjawiAu0fchyjQ6ekep0Ea0esN4w6gLZWL08mHYbiNf41nk6JtNpCjJ
6l0OWBlOBPFNWjVQrC+fJM37sJqOQ+9ssXw1Qb/HWT2SkuF3YPSL3N0Eq0bDfEO9JlPeuLAqC3v4
z+25v7rLcA0L+PTIzmI2M0w6eDJ/9ebGzCOa1I/FJxPykm3iv4MfnFUTvvBAwJb6N0blXz35yysi
xg2z8pIdhuV7GTHwZyYD4ly5hshL/OS/v6L9napJslnBmtfFkBpAcDZ0ASIfI4Up+PtH/mN+wsPv
zuPvcwB+CIlkTT+s//Dj/zr+FJcZBvp/Xh71t7/6bVjC33/6Ijj+/0//5Hb8oYQWv9Z//Ku/PC9e
/Y93d5mh8Jcf/mmcw78Y2PD0U5tp/Re//Ms0h7+MF/nzNIcovEwK/BsK8E/jHP739P3j+9/vS30Z
kfD7Q/6Y5FCmmFZXIgCUA0OIcK2ARPh9kkNQlrgFaITBQ7hjLgQq+Pl/G+WAubi48XRWYPA6EJwc
VM1//2+wbC/THBIM7kKwH/cVB2aAsR9V9F+Z5vCPXjue5cKfRAjRXZzmfzyTaSTjVCdpcKqCIKX1
SP1+MlWqv/zpmPxx8vx5aMRfL5jskrAuC1Qkl+E9IVLv/3DB7BEsHYjmwQnASvQFyQmUCiYs7/mG
FO6/uVQuaMefjPPLayGNipA/IriABy5jhP58qeC7AKVrE3Lykajuw1zZWxj/MFn20D3InI//Do1I
on/+eLhLGAbhhch5Ydr05Vbif35Jx3S2AFQkp9ErAjl7EesZxk8PWR1SdoZNfateQ9A08SE0KNfQ
iiEGf8yh1czHJetNk1mbbrVxMzY+OqpTJVwwwoxT4ccM8AISsa6OqCmr47ar8chzHzegdudrFBP8
cWIIy06BWl+iNZ+vEVGVB8T4xzvi1/Eu7RHIbpN+Ho5+wVY/9hpBoFXzxxgc6E8YqfvrwFL1Wsj+
NjR+7LZimhsDkf60xwm7xdyfvGwGmpjHWBv+a092cb8nG32Jw5HWc0imQ7YMM4owbhsj5u0UCoJk
7b7Ex9KGIGAQxeuiAarRtCb6pohWcYdWAWgstt3v4dQHpym/yIAq2E6Lx35Tp64iOZb9WPzQJUZ3
5Dt3sJT2wdThsqFWVWV6CHWs3kcWVBtr3aAKjWbDb6CF36sszrw+D7Okh2Iu0BNtBOd5Ew6YJIDC
mc8fRhXynSJl8ZVWLH6qsLMMzRbq6pOWiA3VwIsL2IOxFwyEwegOypaoyAB0DR9smMqsgaM13YcT
JKMGLrw4F4gm3XgoA6+l3xEKJaOCsHgx+OgOSy6FtHUP0PdpcGPYEEf90wCKttNRqN4RkbMH4cL1
UNo8yGqHfNWn4nw4DvPwwysq2x6I4k1flfC9oz0beKdxcIaZTLfLxPevGHUQPCaI1p/DHThsrV3E
oIraMGjZSElYBwLcZz5mVwTBOYAts+4SP7JzSHvz2et8/WCRp1O393s+d8E6Vtc4BBqpnvzHsk7N
Bintbp5CyB7F9BkmbkOFm96QYHU1Y/1LpVG3LUROx0CWqBSgxaJg3WbA92nYIGaU14Vcb2igUqg1
aw8sLCzpdxBoBH9cfEuISVpIQR6OVr48kW2Kz/mgHzK3bVFdlkWKUxtXj0M9ivkYKRCGyP50vAgO
mQrWW4Qq948VI2IafLPZh4T/eY8CHtjZvq5PCyJADXiCJyDGY2ey/S0wKrmL9yHuYr/ru6DY926r
8u15nivT9FFlD56nj/PGvxYJEfFphAZs03qFLu9/zPkI2IBYg3ImN4BDptqXMqb1jga+ZT1nQNZj
41njpyXfz+U2eXc1VSHmjjQD7JGwJgEKmFemN8QSADgZvfU4EGJpjbeafkkRHujXqQYYXdrtS+HX
oasiXfQwfqF5NAEBXlZnS5jX1VrO83GzYG7eXJAipgVmMYZCWm46bMcp8OVBUz0uKUIhK5h9tu39
k2XZJdAlR9vf5QuMo1oAMdkeeiisZVLLfNHDTUUCC1MWuH72Hkv4buDaZhIMHdKSVfxKAYVnByiM
WfFZOIiLsPuROLpmHkMo1DPjYIRQ8FeavQeZZM+V5eNRhTOWYcGL7GTDdXotiA8ulHRMfL2ZPLkG
7CTCetvtZuosGKpjtiZQT2OynCPnslPMg7BAU+7R3fG9ir7Eg+hprZfLPxckJ8/em+1HHs9QHudo
lgd4LcmVmECq1CaFTMfMlF5JHc7XKMKrbuVmnxu+ECg6EIvFzZKmcIUKW0SHKNeindQIfVBWazPr
sHQ1CAr0W4RU3+DQ8WZZg/l514ha1tkcGDS9duOPLknlzxSV5BlvZOwPDEA6dOSK7y0yJ9PQKUSU
r+CuV/dTNubfJ44WG8kti8CzLvhjsLECzjzyLHODHDd+lwUr/wXXc3pNwtU9TIzmCF7uXDz3fADH
cLnPeYTFg+UG1+3U/raP/5eqwP+bAu8vdeO/Kif/H6wCEwRqgXT+6zLw+T8chnypBv946B/lYFH+
D6TBw+KCiEYZAOO/V4MJpnehoEOHhRTvb7/5Y64XikEIcACsYsjYv92w9O/FIG74CzgkK3CbkSiL
0Zz9V4rB7Le5UH+pnQqooMBY8Zx5EgGK/GshY6Dtz4qO4oT2Ktq6amDJBhF3rLAJIZ+fzzGYjbmn
5WM1JrutY9yx9W7LMUXDTkNZtgpW8hdKxuRrDqjkAaD8/Gx1ThC4iVB8oWaQpwIN4UkCroSRhmN0
M2J5Abk6C0hDjuW8hWQKtQY+VJWcyykY7lgkAjCXKPWuzb5MS4cF/CJUer9FDTP54FowKPMvzQ2u
AIg/KRL+OsUEMOoe2EBSDB9DkqJDQ5tcK8zM4LAqs5m2QBHj4co6DZBM+Pw2Bu8gmzUmyZWBY4Dg
CyY8VNis586hF30POd4UBoaQ9SdeJbJQimaEbImZdVKXsB0GPPHku8pnyZUjc64a5HcF66AIZ0DN
MH68S/aQ/xrxhZ8ykrmHfM62vgOvSD73PIMnw+CmfJXYDvG8eGdfU8ws+TpvIXuqGApYcJvD/WbI
/EXqUtyvWll/4xbQJC3iLnACyVBg7584gJMmjBBfrvdBlo+O4X0tOayxmkaEcJRAI3zBFBzi4z7u
8lvUl+UDmQSSJBBUwqglaEbntpo2cShKrutsL64ABsl7GDnVQ4aRVMOZoho/aRy/gxVLdYbNtxz3
YdjOg6nigxssompjBqM2ipbyMUhxtlCG1bLyZXbiUc8bTlT0hQiWXsGDS66DaUyvnCnEPVML7JI9
5b7LCxpdp3rbmmViJm1H1Hb6hPJixWeOkgNqnuVj2/nyfpkd9VXCCEmaascokgbcn/5EKqnswDeu
OZRUXz062UP+9mn1HKMPxiK9u76rHKKlqMOTbzFxWtc48zKkoYZg+17uDN6jjqqzhC7cH0C+99ep
o/N4IsWy7lfG+NgfR3BM5xi75QYOsOBdErpyRigmqeh6Be0+QyZxk+apiKqMnYfEVQ+yDCKAVUiJ
v8yRT28HEJlbDysUllNdQivZM7ANak+OvfNhRVCH0g0TRgIcCHXy2SjK98UKWwdrtS0NtO+E4PsJ
NltjfIBZtg7zuMoDRO89NidgKsF6veYQ066mZfHj11gi3nCd4T+Agjh93grSB89+U7qJGbmF8GRv
Rrvqr8PC7xCa7c+TgST4g2YB2KQ6TrhIg+ueh8XcFvEUvmQIxB7G3QMR2de9IyD5DiHCojVyTxOi
R/32Oq4QvYNqELcaGhp0pfWJmmhAkSIxbK2gmKhRQ2jaXvOc9PkJl3fwZe4TchRK7Qp+T8Jlg9CI
hHMeQ2zDGJ9DsMa6/8xmvIeTD0cHVs7EpvWrgx5UhvRKGOhfvpqfxA7HjGpyRS0MkQrzfq43pFi6
wsGfSlcIXItwxw1D8T6zHSvNRFSzkP3oyoge/RhHAEnWAuk997xikF+L6NWxXGn2GinwstQYA4Pf
iPutDJ/QpMa1VTu+tos51acwYS2yX1gq8v5AZt1odGY3IZT/n9QXSGPF5B2DTbaT25bpec5teU+t
wIiSi9GVTto+RDBuDwsmuMBDHvwxzfe7cSn9cQL31QyDnjBSjWH/h0vZRAy154jkvmxZub8LUmQo
RYv7XarbFVYi7MHBNiwRsKzJDDI1D8Jbpch2n+upRKpNfFRYbY/zGJXdSBDVwxxKirYz041AmvC0
CzFCAbTBNeUjmKbJ29oU/TcxxnAlomFsWOExG6gyAn2fUF9BfKE15P36Qo1acWJswbFX7pdR+XT0
A/Xdqrboi41i8i1hGaQBR4b0MniAU1RlcXhl0DOzU8LT7GZeRkxjQlZtrGUv0Dcbll6X8BObyzyA
RyNRNY6Y4dNSDoVyzVKOsyLfizuvF2Cflu0j7cplXJ8qELSv1QItP0HQsUMFNdztVbl8zIKh90Py
gb0BH+eHyFhVY15jeeB6BZGxW/kO3yr8Wqk+6FbE+xqBeSB3cxmLGxA06sQTXj5iVtF8q3MX3GMW
EaYILBzYS7WYQ6/3/E7FJHJo/VcWoeyl/blivMREhRlOyLSOpoBVmaAAX/Jxb9MNzkSGEHBjcd+r
uwRwHrItgwP+IKEdFIKURzAi7BpxfLgDKMGRzTHB6ypD/RVn3Ly0o9nkTZiop5xQ8ej2NbxLKJvb
csWRNhNOg3Q7hGA3GhcN6SmOMaXD6hSOAynoz0Sn/Kfhirc58t3I+qzoC7AP5v56LrBjN9QvWZtn
Y/QiBmOfhoqVn5Dx+05WMKsXEn8LKvNrxDjRtzzOL3X0DCM/zV7mFGwOrikGI4DZ2kZY53a/kJde
pUeX0G8E+C/iAtkRIwTWeie7bZLRv3nrK4AkAvGXQn1f+IT5IUl4xQbHOhXF8mdPQAAwGgDyKRN6
srGZRRPvHiHWnEQPk86h+OuNPc5RfodbyM1nvivT8TUOQW71dlwbAKabRJ/O97seebROcv1pYPt4
0aKUQn0x7gmMicROpyKiOyDsELY+NJsV1B346QFGfbOmStcINCQdevbxO1j1L0GcizbZlvDbEBfj
SWBwwU8VqSdjo1+EL3WpRtCSQfE+T1HYooMdj46FYIw92c8yNIj3Jsu76GGY7qDutpkRrJ1SdnZe
wOlAajpR5/lVYuVVhoRQTfPoZYSQf8YICwy2G3N0NwrSUkzXoZEhPSoLElms7jndBw06ZpgRa8wa
M9D9EzBAitCLEc8Eidpm1BhkUhOe+BaEn+2yXKwwkzQ/OCNg1QXlD9LHbxGIl/dwwXgs6HVTw8vs
cYlWnFfZDx7z6GrcDRAr9C43crbixizxz4JvDeqCT40o4tAavCVMTtDbqZRor3QqMSpyAdZiy3w4
omIpnqLA9+0wbfQA88TdAwIgDwB1rxW+dDFh1MIQgrvVaZMVEqdoVPatH1zcqohGd4mkL47J/Im4
AZNltjEzNcb7iCcQIqKhOqgLm+PTQc5LsaWfg0Xnrc53zLAYj5dic4nme1GsfZNuFcAy8Ssb+9OC
uQz1EIT3ZNP3+wSqGYJ7ozRgUMm/qakCTq7dl02bBxmt92gfb1GtASfKd4/rnjiAgYahBkSQx1Nc
5qBgwJBlyQhcGfh6dp4pMNecL3Mz5KqOfZHBBGZ8f4hB1dz8/8bvt5nQ/+HdA/40lPn/sHdmy5Ei
27b9ocs2WgdeIVpFqJdSmXrBlJ3T9+DA199BVtW+mco80t37+TyUWZVZKQgIcJavNeeYFpKLtzZ+
a9bfb0ncP3DOf/3lP/s+/V//HgD8tOlbYc4OU35P97Bb4rGjmf33rs92/gXrYw1XcdlCsrehqfz3
CIDoFUE7BZYHswO2hUwo/plx/DLIgWD9h9786xEACBY+CLMdMfFrRvKr3rytiUk2aDoPWenEocWa
GJhCfvjpovzhIK875D8O4kMNxC2PMe01kLivRg0gi8dwIWNhnNwONQS9lbDO7H779qF+tS879noo
m8vi4tbGWGuZv+5hqyKa4ARYC3tYvCcJMoGTiQYyQEBaoFtIejYerbafFscOfG+u3jn8b5fTwyLO
aNDFd8qP9prWaeaL5ygM4oe0VA9m4T55SDTePsPXE46VwO2weXd9nd8N5MmvZ9i22jzokdEcHEM9
TI71ofMNeLWmgSJkab69fTAmmnzcz00BDmeb4C7oU8H4Z0/+6+Es2dhi8rvuYCuruZBZYdRh5WsF
r7aouMhH+9EGe4o2SDY94AOrSrE65T61epG1RbvpqihhQaWfGsSplx0H5fpFyK7Fb8Ipz1lWu85P
SxwKRg2TJYbLAZrhaKaF9dlM1V7igfpe2uhIg1WC9YGpeo0kwh+KTaaV1lUM0ntj0arYIBKYPrBY
tudESHqpIMzbeIOmrHgQaNaektkFtlW01i3qHOfa6cvsTrCVCUa7LYJB9vJqGEs8H4UfbSpvgPer
OxBBhmU5Zp68HFJt3FlF8d1287sqsb+IxbvFZ1aECo7XRa1Pz3Kd48CWEFsNCDmSf6qBrF6afdY4
zOtLY4MuRX1rYx97YRpf17PQNolftVvbLIatqpS4miZsS74mogtTWh9czYguMEz1IfDHGqHp+M0S
mv8Ahi7ZzEaaUqs28qEXdh6CDwnRLLMtqZCZTszfDwu0iW0Kcfqy7Nb3eBTokTerkyN1kdHDBVoU
SjVL/9h76TDtksr1HxoXuVDsOUZoeolLpZGm+qmEJ2vsyglZ96NdutpTnI3tdVkZfI43TeZDZWTj
iT7pcCCtoAvYevQFv6oTn6hl2ssq150tquxsV+BQDXCcpjdNRbc+VdA6x3kwdyOsuQ+oIbzNPDYw
4+PEHD4Nid4YyGBn46zBCH9I4mbZoiE2gv/Zr1IvZXtTtN058mfrL8+KPVjZAaO6cWlMljgUJffC
D+PK0JdoXArrU5y1zhxkySBx6VnTwe4S/xYeU7rXLPZMP1wsQz5vTLi2l6+dLJXAXhtAdpIBREpa
3P+2s+DNFTeJ2+3QSlMXRb2LHsyQz+mQxUf+7GkaaScUUbOZanVbz9ljanQy0MZU29tFOZ76TsBz
xEDBrlaqWy1Sxt6EzXIwQJfjI6Nwd+quOc0IG1GuY1S8LmbeG9zRDO4CXBb6rRU18wv6Xz3MeWjO
o0y1Uy+FuacNEW8EzY6SjVKZ7bKocTeN3nA0yd6Q5wVf30rsj3ZRHc9Irrzok5f1iAw9xpEg0dRp
SpG9uRUuGeFr8b4bGegUWaEFzH2Y5EUYyQonA0kmcnWxmLFxnsBx76JU+B+qqsKxmiXwd9z4xYqs
J99Y5q3se/0uoelxMGnJMFs9o9yR91ml24EBeyOwkuWCfdAQjlHWBout9RBLx2zTYNELxZLC4Wvq
27ShB142y9dEep0XxHo2B14kx2OkyWFraPrtNA87ZkbykGrIeiu/Vvsl42MlsIPH1tDcguVJaTCc
2mo3mJX10o2UvRW9lm037ZpaWg8OcwEUk1lbHkt37G4GrbZeWLe9Y1IorGEGNrkJL8c2jgd+Iceu
l6soz3ozsKJ6fqwMLz+zIC1HY0Jnh2r3U1upDtsr7jDlRVWI9QtzpB6fJS6tmBdAUKBA7QMp6aLm
hVFedYV3zEfzMStiaFKRUYbSay/s1tM2y6JFmyjTvEsZZd8i7E3hgqvBhY7zgp28/pwO1nhd2zig
Aifn2WNJENfJnE5nht75URRme7C8JNtUalEff5gH46TlyLqfzhSrggco0Mop/e6nWv5ksJ95iNzF
vrWWFLVyTosUpgY9XVgp1t6lEN4ylux4TsT0FWKSdp01Zc5lLsOsddMPTuyUBzTFVR42bT6Ehj3Z
YWqzeuRek++HxbXPuZWoJrDqZbwuOk87gGEVYdO4X1zDwsU3+vzueD/So5d67kPe4QssnQT7lGnP
THXm5GCuA0RD+DHwpao6VdNAS7Z3nGs87Nkh1qR89pxtIRO6KzM+0G6Mp0eDlWuD1dqj5TTnD5Yn
jRBZwGr17DPz3m7QUKuieOpp2TxPo4ivRCuWpw4XBSwIlVD8t+3VYNT9LitS7rzZTQ92hn2B+bdG
dV99L7OOsSJtoJ2QUXfk/aiOI+jXYLVzueKEwx/zzcbMu+F/pzt/VfLvFPkGApg3RT7Hry/xvxOV
f0h8/vqLv4t7Kj3GMIBnkflQswubCulvjY9huOTsUQaSDosEhrL4n/LeR+GzpsGyAsMVEqvy5p/y
3iBZEaAIkhyqPIfAiv+kvPfsV/Ub0yFIKHwtdIqMsX6LOciMqMGEFokrJ6aLI6Nyak6IiGdzq3nG
7Ljr6LnIrPICrZzI78klcfzPhul+i2k/39uAMZ0Q9sODEMb0lLlacqLGn1Asg5OLgroUXhH4S+eT
1WItc3+n5XC1cW4q1TzqZRNpAaSS3CpOmZ90+3HMKVlcnF3oq5vc2yUog48ET1ihmw5NWMyG3JRF
bm8QVGFFTwyTOb8/3GbMXltQ3Cri4a/rczeY/X4WY3MBHkB9xZvzbBe999VGpvuJqYW71+ukfm6L
TA9tpxBHPLQvFnp6zteL55SStI1PtKqng15XNgJFT7sqUy2aaCSNu5gWcxuFrU8HCB1xPRjFuHM6
PBRMvVR6rcWx+TTO05m6ot4YyVSHHW2Gu7mjc9APTYlSU39iqus/TsAXrqdysva16T9NE+a8UQe9
YY3FrZ1qzQHxnnmF1qM9DmhNQ2zBybkYee4dESeXEAxe/L6hK1GXNSNokZ0apIZ0PrTxc5e50REq
pLXLSiP/VuRJu11Sz/gG781DTty11cE3k2/DYLZbH+PRR8fwMDDIJEXAXHsypGPmPZvmkG0dClKu
TfVUJMUTlVJyydBvwRGtxk8R0uwtJhpcBVkCSbN2i3KlprGMAyLEJ20lfnHvLpMtgkiP6+N6Rz5S
RYgdOUEMxtDaA48xhyYJYtft+fYY2EFfj7wfR0vMmzqfGPaLzJB3dmZkN6hnF5onsR7Gi90wLzE1
akp9cjiKVW0JJLP3oIjpuhealdwrmtZn8oPmM/Bj69IEbr0TcaQQ9GOrL7sOe5Zn52Vg6BZZDplW
f2dPAxJEKtvYg0dVZzr1yWFyyu7cR97CHEwoCYc313j/1g509R6f1DzU7smomV+A2Hb1K1XOeiBa
f8EaVpp6GUJppXvrdcMHi9pCBZgQzB0pPM2MGNVF7w8sBdek6YSZVrD3qArTPzEom1LE+zYt5LGp
2p2vpjMcMXV2GdpdYBno6IPC0qBvbcbfq2GpttBQ/IObZOLcOqToLMCWLNxedMqZmwQWUiqTUR4z
Nqu26p2b6v5TMkJWGFv3VEdlcoNNOt7l0tE/j7znd4AMxBcMk8sFQNKRImqMxZ4NAu1do1cfsfNb
N1oWuRvd9UAi9pUvwzJT86liXNKHHoXKhUcsQ73BDRlvqeeXGzbpFYYA5FdCTDAvJ8s8dmbW3rEX
cPZerob1bV/d0g8G5ZBSpTC/lcmJAoo+d+F7BeI5TknAEqCuyf0uLFxe/AtjT6amY7on5GHeJspb
HnF3TcGIpWYXOzrbFx/cX9vb0SUw5PYG2uAGFGL7gFxM3DEcO7SltTBK1bEuTtiYBx5rfIbmdEyi
gl4joOibtDBhVCijw4NRe/M9Tsf6suhG88E0m/Q5YcC60VD5B4Nq1REvbhwdSzpK91PaQP5mCAM0
QL9EobTVy0rdMgJqz3NapyGLp37V4SILK6fEblMkFotC4yPyUvpxaQyQE464qu2mPGLeMI9Y4kSQ
wMsIp5K4l/VHxiIVAVpJ6gfNhaQYwAzo7xc/nr8Vel2HzJDnA4J0+5bUq4LNs0H/kJFUjE7PyfaE
YDBCi1jIdXPpAeQP0yPiLtqZdSlDgQrtUp9KjQwoFiIfQCo1pO99QsceH+ZakaEy5f62tftZ26RI
rj/xElwOtu9r34y0IZlGxVY4C3v4DmG5urIZVt51jTDCGh8R6Hv9hRwVdOhGTjFTjSNKwQ4REJCD
+JO5SNI1ivyuq6rhIvZFGVptW5/MXPY3hBVVOzV5y41uJP51hxSqCfohWrY2zpl9AbKaEcLkbbDs
jpsBbfQ3ufanIUZ+wd3NyIs1E7hvpmLoyo52jjW7CaraUU/15CehbdTLncBzg52rEp9g4vJsWKLe
IGTPj0aSTZcl3kEWLKkC5ST2c5aPZeC5TXJlRMiwID4YLwreyWbql0dEbVFoqtk8OFgqGbxrWJKT
xJg2tb54R1AJd4tuHKke4Oq1JG5soffyA5d4fDZuMt6qOpNP2uQUYTowh59FGUMI7eaSMTDzVF2K
5oLAB/dCekz6V9OJf2Dd1MKu18+dq1l3yzLcDHS+aMvo+YkIFhyc3HsPoImLi4jZEo9EskfKUCKz
lPGRfcddhkopnBQQncCyInrbcHEPySSYWnl9vu1AwDCFjc5pVmd73HfDMdJTtFaLji2qLtiSDma8
Gwomc7JnZ2WioNhOXlScpdOyfKtIvcSJXu+1URenZezcLyQm5J8hlGtXTtfe4kt07hfPfmSc311l
PtIvICzuse2hA3g4tbeN446PXREPF44oXoB9MGZPmc83WVKBApnBqi65K5iGyg7yZIRdJZH2XQeM
/QZ1AAMS3lxjkKa3Bm6yT5oq1dnnrYwCy4jGJyNJkKUuo3Mu6iS9wDS3q6y0CUkfuM6E/WHSlI0a
tMi3kJwjgJBj/kCMTL0fIFFf114Pfr2rrZ3eRN+8jKwDKMPx3qN7FSgmtYeuypdzbNvqVDuZ/Dj6
HW2yDjFMveTNxhbO8t1p8oe4KGEfZKl7j54Ut5KR9SHfD2B9al2OrKoMT4zniAldwDQ+vk7r6pwr
bb5kd3WeI8N+zJusvGhSy97aWjvuE5pPu2TKoucW48jeRl/8DNhXBNInVqQazfGIIXvY5aJ7Vgbr
CmQLYyfRFGS2LLb5EL9oA87cdsbq7XrpcuH7c+BmMsfQdXIrNEwBDipoI3klw9jTqzDW3fwx1UR5
T1GVMbr1Vl2fEblBojIvva6q3tgD6a+vcmnvCmHVe2/S20usdUBAJ0fbY0oudnpsyrNLygDbuHQ4
yChF/ziqVNw0Tj0dgUcYO2aN7WZOoYcpWz13Bmtt5bZOvUdDulzXEA3CzGmNiwrX0M7x1PQyeJHH
7rMhZw0Ls3CCLJcY4MTc2BunWqYvJSO1ZzGPtNaW7qWQNAf5It+LoWh29Ez8KgRl1B5ndIGQHTLt
IBeMOaHbsMXD0pqVlzVkqhDFqtiqsSD+CIXm16hvIbeTHsErTbR9QFjZdJdl6TV1b9gner5Tplh2
elTzBgXIcbGwDuCyp9pEaqUfIkvTvyPvcAJ2ogzeyf7a4G5GTJQULXPGod12eXbruAuWto7O6CmK
wB00pZkedX7q54ou04G+TrR1ywHzoZy77KLthi6UsdZtGgUtAG9+5H5sYr31mX67eG0W/dateSEF
9AzTK0P1xpeJ4fj1Mk0sCKOZh1aUmagblrw07r0pGlK6DyPkpS/JUIzChqsBuP0BrWjGwD5yaCyc
cNX61YOaR65a1X9lgD8HfkmlHKStMBZLwgQCd1Gq1Nk4Pp43xneypFERpez15Tx9q0Udf1U+35Aa
wfnI31TPmlTRbjaZfSJeYERujN600QksuMDl31w2Nf93RaQZRryE0J653XFE7TLzfRS4EgpH4jp1
Fch6Kr+2kW5cVsnkHYVpwLpQbOau3EE8IHeqg6Z1xFcbagFCZnepT5Hjq60DyPyuLRqLqWvRXmhF
XdzqKqbbZlWzpIOkhoOd9966GhCP0DDBrmxKGFN1BZ2dJDuAa8ENDeIOjUhnX7R6SwmAJ2TLKHDa
OGIusOyR3njSCVJ7nJLRfuqwy09Bl9RQZzpDA+Okg1gBBZDeKeTjICD6+RPpDteI+LisKE+ne/Sv
cjOCl4ngaC/6JcpdvIF9h9MPKAP4YMAxQxDJ2rv2eAvTLp+a4Zh2BjVyV5fFxVSk6YP08v5TT+nJ
nqkbr+ZykfeFs3To2bnYeIppo/o9uy/HLOIrLRqxF1blNG7FUOtHDJrNPbo0vd8kFf/rsPgOLsW2
vOslqBjZGM2HNm6Nj0btNR/LSn6IClc/22TeJMFS6trBMmsc5GS1QRAY9RMzhvqelk0HMg8SnXs5
TDFa7rh5cZeWBl6N6CsOtFhfQkyQvPaTRdK613Msm2jl8qdUZy6M1zXaeybt2nDGC71nK9Q/Zu2g
vo4ot1DQ2PLUFbKGti3LXdqmPIRTi9mwFdhc8T0wA+gJWTE3UeyozwtVHxW/Rne8rab5pnG9LN6U
fp7ctdKnEmuWtgnGdDBxFmrG1nQX/6gyOznGy5KenXhMjgVj9Csy+NjAToKbSdc+5161PMbwA/AA
GoKTs2YWDd3J5qeMpcLkzic9ZEnd5Vqbq2WTD3W071dTZ7nWSdbCfdUuiCqMBmVbBGs5hACmhQmD
iUOZRqS1sC0jwYSu/1Y3nPYMEzsPkhJRFSsY4jnELi5StwT748eqV15xbWRpZ23zWbAZawzeAkgs
Oxge5KJ2UFBoiSxfV+2HujF8LT2ImNZ4UhLa8UQ3sZ4eFkUsh01bjQ1vfzPoHUme22FwTWYgvtVO
6sQlaRG3VbKJRWh1RjVkwf8p7LGLbUQAV4uc9pHmNg/ks03vjDONdSj600xMR3Or647HEJbmiuG8
nvLVzaTS3DLUFWkwDmo2Mw4M6EfuVBzxfW0i+WwW1n5MzQt0TDvw0DsnNhDjQb0ZFhRG/ZZT3RNA
ucFUvX97YkdT6ffvJkzMSIKEXt9cJ5Q/8ZsLg6g5PTLVVV23V25NrYgxaXwHEv2ngzCWZiKoMxJ0
X18AJ+3xeMKtukLKGqz/CDiLjFR2P87lfwXn77UkSYf96Vf/3XZIhGFVvvziVPzxJ/+0JHX6i3TE
CcX5Wz7wU0sSSyL3Bn1BWkBIDhiQ/6M0d2lK8lf/iBFWpcLfTUmLcGmTtYKPg8cNHfo/6Uma5qsh
PaZbh+/lE/+mG9xGr6nXRYPTHLG3IgCGvk+zCnP7guaMh4hIP1X16JGomDZuvwz7DCVNoT9BAsUx
nJVor5ir2z3z5dUqa27zFiCnYgCF6Kn27hOBnlLQ4kGfawxhrSbQSDapoAVKdn9mzqOUxo4bfnox
HuGTsJ+HYgA5oK8vy3xO6dyNCRpq36vLswMe+AIX36gf00TMl7MdRQ+p1dSgT8VHravGvaKTtQZT
ER7lpPX5h9ywSKfBCBwnMx9idHtlyPZaaQyGFbZ1rx39LbP0RuEqWVhXRS6muwW8zItemxhQCOYe
L0maBbtjxj2lcjsOycKyJ/V8zysz309jm3uUQlXCeEY27pXv92Madohf91ApGduJeu73fZuNQ6Ct
2aRxYWeHOmrVLl1ad6FuKPlggBUojYoxGq9NJyo/9Wo27hThz+O+6lMCnboOa5KsZ3BVnZyXoMuY
6KdOM37sW3v+EC2MJMJWNpTfUwUgHxyKw4mCshnMj4T9smlzjHzfmYjsbObDWyHrxqA0ac+KPKwV
jQrpVofGy2g7U85RYHz5wFxpOpu98rt9ktpNv4u7FlTtSIObJjP669uGobOJaKrYW30ehaJyJoh7
ac+OoktTDSE3gMyALOK22qCTI95MjMWBWIJ4Ay1s8HamUmqr+rQKoTyPkjqx17nQkk5faHS5+u5G
if6yAJzfsV9IFgajtFbJWJhfCqLWzR2xSc5+qKb63ihpJCP0zz9WoI9pf46GCmtN9qTLxVLfmK17
zZir3bAjjrbw/EhDwty+zrSNyRi3UubNbh7BhsVu619PTgN8MmqHcMCjT/cjmtygsoqMDDQLmKcT
D7jv0DMeKX/NY19APiVJPnrmaYCrSf6V/zkqRgP/aNePGdvvxnyI8mQ4qrZwdwC1eFX7ZdTdw+D4
oitH24yzt2xojkHY4AlIjhUyuQIk5zT6oRSecS5Ebl9kseN9Wl2se96xyIScbjHQM4ymDDoMWdam
i5oHaLPtVePpy+e8L6INqT/zB2wZxSFacIKFmsbQMKg1aBRjrXXXczWVV42DrJ2eUJomgTlShjq0
bjZGHFWPAlFJoDSfySqmj6cepyO9uD7K7zK7NsNuyaB+9sW+r8Bht25ks6+0M/3WQRUSov+2/F1V
2ibJrk5kRKd6pRgNTl9fM7/0d53Q828MbucjBtsqnFZo+zjNflBG/ZdUT+wNAUUqZI9iH9ZMLrZf
5suk5idSYRyan9KfNv6IyoS5s8X8P2d620DwFTeqo0HHYQmFGeb2L4vz/74V33sr0pvnbfU/27B2
eQVS79fX4l9/8/d70dP/xUfgpsJtbZuUb/9vVOe5/+LWFQjuDNMgA8Hl5ffPe5H5nm74WCb4MNID
LUqqv9+Lpv0vfFfM1pgvuwiWfec/eTG+KiuB0VvOOkZEJce/Ejbya+km1URLsK4G1LGokZBq+Bho
QE7765TJB6/mtOUZax9qCT9GovPTtbr5q3x9w6Xv6ATpmhjYEXtR0P3m0gdNt0Aan/q9Gsxx686F
oJfAqHmG4374Lw5FEQDlwF7NZuuF+KlGbS3sF0bh9HvbwM6emwZpYF1cbyk+mv/irLiUviVcCMW/
lRqLgbZ3tm0mTtOEfNpamk3bwzvuJ/e9kPRXVc2PC2hxTjb6Joa3r2kK00jiZu5wAf0k8oNxNm/h
n4nv6AA2soxWiYylQQ2KMqTWSPjfvqRrWf/TluTvg6/uQe5iLESravCnS9pPMfqiuu/hjzCDw/oW
b0t4av9Z0AVHcSjZyCAmbdREK/jqKB2+4G5somGPvgl7m22WoNmcCcHYFl0zC/zbJ/Vqdv3jcMa6
RV3HlaDs15P+6aSoM0yLuduwl7MAJJ6138iI+e5JNotISk5YGOq/1lacp/9fctgfR6ReNdFwrqbP
1+LKKM5S5VnVsE+ZUGF28XN+LP89leh6mX79sSgv0QQAn9Gp2611e/XTedkDCp2syYa9xUgusDTt
zEbyembWzZCwcN45pz9dxZ+P9upHg0oCepzUX0Ys+LPXhr8ciz6o6d2jeKLv0GbZ57d/uFfZzs6P
60j3UazZPUTpvF7K5pgYAaV47IxY2Nd2ZecfJCjzI3xI70DcQUZpcIcQx8PUZ3dfBaHIF7VjHQbZ
rs17fwTryvuzVW79BUGkdmSU5KNs6pv7NZkAHqjE4dQs7yxMxu+PER41G4aHQEJs/nbHeR2iuAp2
0j5R4J8Ce7VgB1jOxy06OLa6HRz52qvUBtNMvTXzyX7WF3e6gb5XX7FfsUJZS/+arYl851lw/vjV
VsAIT7jDP68ehtQn9H6B4sjMM4alFjsbWvmAaD3Rb0kk7egAWiCTlYC+zWwBQUeZtueOWjDbFFOP
pwbAamZ3AEFpvDDkqOnMlnRmSlPOJzmY7RUdZ+24ZHSxmrEnC5AGaNiASP8wqAQXEVDe0LfwpLS2
5u6YJSbU5K23pQy+6DPsLUAPh7Cn/UkkMjnsdvY4KI/pjT1bwWwt2Q6HMPMhrb+ufCTnTcJOZLYh
j01RHp31eNafNIyf+7TMtDXp7Xs2W3c9VCkIejI79CLur/nkcvf23fr7A4IIh8KAp553sOu+eu9C
DnUGR60/ekdrMhti0kp1Rn3Tw7BENW0nMib+iyM6q9Wbffi63vy6APgkToDRzfp9G0VHA4YT24Ev
fmmfW6u0YRKLj28fb11Qfl1w2HGz2hBDseZbma804530x5Lfpt+nM1hoE5XyEWEZnWSzfS/7/Pfb
1ENcSgOK5pO+WtZ/PTU5OGOqxoq3IBSzU6U1xrFSg/vOBfzjUdBNUaZYlsU1/PUoRHTh/yUWcK+B
QGuZU/jagc2Gd/P2dXuVELSuY5yNx8yFahEgo/PqOFmiLYao2YhOBOBsmJkgK5kKuRHofNjmdiQO
W9z4umvJi9Z7ak25r5DIvLcsoUf77fejhMHXsLoKDPvV79c0FYz70SVkZcrdrWr8fBeptN/Zqk+8
0LIX+2iUkL5bvfr2wxKV9at03tHHy2JZAGpkJPK9fWnMP34nl4YQyjL/9yaotDUNbKLV7QESlke9
dba+juBlKfvmKurqIYzdof6UOzzK5APO18NKdxMJMDzfK/H8l/k3Ai7Hq4yxzLKoZ+T1Zoghs76f
CQcO6j5BkYnw4KKcQfbr/XvFxZ9P4AcsipKe55/NwM9vYcIt/GKGkLK34/kOeU29G5QtH2NWMZDm
brqJQPMgOBE9b6y2uJjj5QU9/AM5h/6RHnoUwmIdt7Fe+bfV4lYPHjylhT7KheUxY1W1nDcK5yHv
ij4nDhl859s/wQqh+P22+OkMXt2dqoeuK6u5289aSud+8UtAkAhtUk3f9EnLIj/AYEe9f2TmNIbd
qr14+ytYf7wLAJXpML6wmLx+3L2ZtWR2hm5lnPfMXgAjfaasunHtDu+gr3+t8nF6ck0j/tKtQa2j
DMlKiTcZmElmd93O1MGrQMd18TQbCjaDOdTr2FjfT/QFSK2Rxre5NAyWSvfetdCp6SnIHc1/YjPf
HozR0c8aTabVj/zijvq9mDmQBOVP849h4DvX/PfSDSYuzXVS1xwgHq/9RQ65XWCYWRCaNH8qo707
pvlGW0AvIJe0tm9f3T8s2+hAHXaetssH66/2SQxwRdmy6OxrWX73Ey/irT2mgT0t/jtHWj/p1QuC
I5F66NvMDfTXhT1sMYRtWLv3cysfMkTUT2m+IJMpZnYTzpxB7deF5l1Eggict0/yD29focMQc1do
2+/Zcr1kPhalBEgN7ozQ0LuZ3OaOPJTvudt/ZssrNm8f70ft+du5OsjnDaiTQFdePTVwuLspSbhl
2YaXd4NF3TNH1mYuEQdZRLvoEYzDJJ82cq4pbmwvCcdOtgjflndO/Y83k4Ni2IUDaKMc+XUFSoZ+
ZKjH86u8qt/oNWoVO8bsqSVIJ5w4/f72mf/hpSnopfIzo539fWojyP2SxTDxI8/ttJcYesIFfdM7
e8Q/Xl+DTgZ3EpfX9l5VAEyGZUWEVbdnj0wm+ThB5i6BeIrI046qI/RCjtCytbnJtypCoUg3IN9O
o3ZaoAm/87z+vin3oCtSLYNSRA3x+nlVM6ivuMv4Mghyt7FEINS1C1EuswxlAQu/7gpMFS5ujCob
9Hceq9dswLV+YF0UXGzqds9+fa/BCgNVX+rtfjbs+HPtrnpKONv9dZcYThGgMiTQiGANuFV42vC4
jaLJnY2e1tDFmJPEWYiYR12OsYWly+z7AceBhGry9p3xh4XG86ESsca41DmvgxBjzUtmpxTNXkxR
uxvsZdzCv4KLRTrWO5fkD4fCRGjjXnRpw3F1Xt3zuJsw07jNvl8irHTWDIGmjNGsaEL/L06LGhQn
qFhbar+tagiml7727GbvmEl7S56T2FWzG53StqeL+O9G481fq8fPzbM/LGIcibYIJSLS49edCnOJ
ZFoNHCmxdLmJ+rK+ZzADWk4nLI8gGhtNFBLXtw/6x0vJ/hq6qDBsPAO/XkopdYKpYqfZz6YxhgWg
PBCeBb523ezeORRs29/fEFQaOoZk3/UsVqxfD+YRqDDIxeAWsVu92Yl5JoMtiW0F7wDKWx6KtjM3
gpoc3441Km3HznGYtgtRh8Utvn8ersSix3iMujn/YNYwozZY1T0S0nLQQUGP9POlYh5xmSFV6XYy
zlemW2kgHy85JRwComK67o+OMnYkvVvz6QccDuymu2zJIQYKILPYeBBoj41NbkMK3KVGMYmtRSyD
+dEn4qT4Joi5ZGZBDoqIT2AjrWjlaLfxY5dXxnxEt+QTEZYYBcHWem1cFGibtH03ZGN35RTl4F3a
/TBHt6Iz8nLHf2sKSyNZX2A8bB+URpmNtrz03NJxN/BqqnQ3oOS7H4k4ii7aUqsOqOBKBLuyNQkn
iZMPBfR6cgYGu0qPIGVkHXpDVWW7OUtmuUXVXrbndGQ7SdYRFjUGap3yYV6OzjyBZJ8j/VRoXaTT
dyhqc1MXzlpcJcxfX1yCwJDnRf0Uoqas2vvaSTSX8V6XzjcKNsY9iUZtvyWSynfv9KrwSNRhGjUc
KWIxuHloYneoPwUhebVclhDVvL8v4a5U2xykCKoVzfQzAkQc7xGiD1a3vKissCP8ycDvhHK+8IZb
+ry7YXTqp6g28485VJ67vhQKfkQ6HbQVO2k1/jX2yl3ZdKCj3PKO9L9gtGO5zRbYJqadKQKEs2In
h/HCGmcVmnX3kiLFDNCaMmpKJ2sHtuurbWkKAsYMX8du3b3olL717UTsbR/FEhXzQliaj3DHrqfP
bs8Y1h7wg2Dde1kaAZLQWmeJEwL0JP+Aj2ErNNHcOBiHt6SxJTdA0ZZw0EHeIP6MLy3F78FuAUbi
/2XvTJYjN7Jt+0UoQ99Mo48gGWyT3QTGTGaiB9wdgKP5+rvAlOpmUfelnuY1kUkykkAEHN6cs/fa
Wfw4zo639wwLSTstzXQa42McucV6zIueTUUbrEtWiU3bBvMtcO6j7NDdQExapHXFwtZCdOuqU4Gh
djObBZrZTpXkhMboloOCcFcHVBJP9iYO3bvKSEf06cj40cLM68no+k1so1yb2breka4lXuuwNS/r
NMBS20l/A2BU/fANoBFGp8UmpGANNabxjhApaArDlD2CcEKkP5GgTpHiZFt4gj1h0QWdniuzR3yV
xQd0/fdZPz17UM62yKco1PXxcwU3Eq0W/Jqj7oN6pw2iKWfPeEA4Hp/a2CGHNWnCrZkjVi0HCdQo
jyABcG64y5Shb2SiiALoR9ZFBxfGhEC0HMlynQwCJSXwuNDpskPWVtWhrkL9w22x4xDmSYjPpsDu
Dzqjb2SN+G/FTlMl8bbJIuLqmjCdVzaD56mCpoDBR3KOYDFlkoB9OrwIvvuzHBhlOamZq7CwjoB6
p63RdM0OAWJ4wb80yJf5umPPXsiyeKgTOLOAOBfq7GTHLgzaubXVC8KwHUhVELWGzT3vg4VhOyLD
FAenKMFSVaGCSDM1VgBMxPC7fFUEIXkC8JM8Y9Fjmy1FWpkdlOKbWnVFXW5mtMoPH0A7u8xp52LV
zY4oX9UWPaREhwmUqMn0AOYegNUpzVrzq2/G7Cep74ptMCP8Fiyy3zoYRD66LIJAcsTrzuU4tv69
q4v4R0RxHxRxDSN5JWJtbuYpHL/QZ6p+KKH8mryg1nol8xiqbS+8a9CqYklIGDYtCsZ9x47lIZzc
/EWjDmcwluOWlAF5muFVrbOxdo+ArdsnqnC0QfI2nXcgkxgJqRPJ5zQJ5TdiGnEgj4Z8DiRhHoQt
duXRAY20y8gyefIaSYc6aIZh48ce+Ld+bnk5StvATGO6xSbxfW+ds+E69ou+G4sDJre0ixQGHIv+
P/FQ/HxHHMyjjIdk3oaAisJVhFA0Iz4NUsC6ojV4FKTRLmPQGE5JlKf3ZpWWK2TEWNRh+gjjsY5c
PmIgiii9SOyZW/UL/ajtsR9w2cbJdRbKcANqeL5qOjAtburyVyGt7l0z8+91Z3vzip2IPKFbRbM9
tBD4aEyiDwZMkChe1W3dVPNu7sdiNzQjQQcBsWfXZSkWbAammWteIslLxdOlCC9PRRW51wFq1K9K
J4r4G8B6bcb3neXFREZPPe3DlC8V+u5EhIYtb4WnxFfCJ2u1rv1ZAK2VEG34ZrODN1b8WaMfbyzl
ypOw8ugSjb742k1CPSOrtLdzEMhvjZUgWJyxFBDqRp7ciSCzad9HXfseDa137c7SGFD+Rcn1mHnQ
GQcfJcT7jBgdhqqwEXiXK2dAzn5psSyLDVF/Cb7/UEoIWClanLDv4xYom2k9CNyK1wSqx1+En0Ks
9frm1U/8YtMRGUNYHLE6FlAgNpFe79hYyEMJH9uMN4nR6wtV8eGRS41fQiKpCdHA7OVgpsOGYSTX
fQSjdwXygB14bYZ0LBxZHlURY3OGrVfkG9Qp8SmtOn4g1lGIQncou00+iwbkG+85Zay6fZomitYk
DrTvQeJ66ziesIzgQmKU9wgD6LnYuD+qVIM56GB7DQ03WXrgHcNOiTcnT/17A3Yhucz1kF5PfgWP
onVr9VzKebwJMVo8mpCN77LlccPmCi89gI530tVcqDCmHcY4FJ9sMtJrt+VbC3NInGZiTD/MGTOG
MboeeYYqjO/sKneP0kxxfTgDf7GZC+CE5vglMunIzIOG7TcrSuJbg6DdHwE0MVz/ICSaFfWWFmSg
j2di7RsNnGwQ1xWKUagVd27KkWsl+lZOx0pjguazM5JmQyqmXt9lpDFnpdfAaxuLtOq5uTEcgrro
mJY8axTaKRGsThPW6wj0RxManJm0WRGtUw3yh9Hk1qObiGGjh9b67iOXhQJgj/KW2WL+0di5UGvI
o9DvVO713+2wnz2eGYAtQwi+Fp+VvN2bQ2Gp1cKSf5jx+N1FnclsFvgQpZEY33YxZktgVOLc6Um8
kFYmb60uTK7hAoCTi/pwk7Whgww6jUhHC3m/ycTsniRWNvMW+FXLHN8UlXdspoYvD/7PFWfieCf6
GFEwWoKAumnnAGiLnfB1bsPuHFci2Wui0g8uSaxHybJ56Si3QNMSJNmN7wLaFLXbflFCk6k4pz+6
pOF/tUIINPbC+epFCREgopxxWQEnwwZVI4Vy/D0OF8TNOJE3Rad4Dzunmu6sSgFIxXf5oQN7xF3l
rkujuSeU6Uqjf6IXiZsHo4LaDH2UnyX1HwJMNLw/obhs4V+bQ2Wd0wCms+/MtNfNzMB4QppePXnx
vR/bzQJQ7RMm3WpeWTXNRml55pFc6JOeJuIPeTevzGRQl3US1KckrYkdtx22gBHtP0qobxFanmMR
1LgjGu28E2V1kjjvmNJC/uG0clv7IGnGzr0Yx9x9Yr9NqI05gi8clj5Tg3yMyvJRxk1AtyxlQ6rz
ZnoKxyG5M+t02AWjOPgNpptoMDIgHrLB/je/Uf+rXooqmEFKQz1ggiGCO/c54awD8KEpquiiPRaG
SdhoDOmrqFyxw1flXVQgLzZuaVe3/EtAUT42Hnpp4MpEan/Xt1yk9+IAWTMYMArT04pDqfsWZZH/
6Lddeciy4HHMzWpPuTRlH8hWjiyeiUCBbEivMiy1C4LxGDuz9TU142FHzKKJpNsCBp1BUcdmgv9L
pGinCkqFyTT5F2wu3Kfc9QAhjM2O14kJuMk5nWIgi/ZEl0Q/dNHbT6NwrXNURTOqhcp9IM4uX4/s
YXcecxcfrS0fLS8IbifNU/J0O8pdwL5wReJ6sk3GUXyfaTXZa5EQPiBzhkFWw10i5KeGkyAENFB4
juAFBQFNNBAwj5NF1Ac+G3qyCt7Q/hWnZKgPXSFLcNqucdkAo7idTfupy4xqx6tIxswMMoiuHhuy
oD8DhIy/lEXDNsPVu4IpEJFZ2GV3oakA8FROeNFO2RKMlm5TIBerwlHedSW8BnPSEFk0Lcr5OE3N
EhZhsOxUoVHwwpGmIJKRUNncwfAr8xnHu1IQkFclkQBiRQ9NXxF4lD9XtuvvPYsCPKU1kuLlLChp
9Jkx3uApk5cTxWxOdYEmCBOGenHCjG3eeTDtVR6Mh1h3ax22xVXJU75o6wH7htuAlKfBQ5B8211S
98Xz1eYHazSi54ieKeecN9XU/bpKvXktl0TTPKjTcKV1Zz2Pk6uOjR18tWb/e6wa+cqOtXwtCZ1i
0mqNLxhLjB1symTbBX11OxFhB8hPWTS9o25eE9GaCrZD40EjlM1OZMAP7kYHZhscgsKyWGNcv7k2
iBZOVjVkpWvKN+CG7TBH0tqXJZNQY3n5a1Xl9a0tw+rWz6gjE7bJBJqnQ/detjb5FmBg34nSIjbS
NviDEhXAyVN5cz+5djg8K3Y8PLeMQ06V+pAytOE7x1KErCjRKF5YLamdzaVlA22hIHkEN2U/sD/m
ZAoNxYVYNbbvVYGvCG8TRYR2IsOigEWMYWHu4lezzS0CHRagSeNO400rx/gVjzKHcDfOgAKLOW7f
gdfDI7VnDcN5Lrz6vpQjE0ObjgsgOel0s3OjgYoGPhOGR2r3bHCaumzuU9IBPPaYTfwK5ZvficRY
qk1A6sRinzAZRrVDeudGt9zlNveQS21qVFoBh5iRi+aZW7cX2QydZAOwXgO4GbC9JDs2r/zl2QjH
5ugOlB83qRtNxp7cJrYAHR1SnMljFV3mqYmRzlcVm1YMLjwlY2apW5djH79qpcHeJj1RX5h8PPDy
fc9Ve+lMpEC7TvT688v0NMyclUN7MlvPrYkyLbDgq644TzR7J/LgFkuiw0E6L0UBpLr1vYd+rN6X
WU65B2UB/kbyPpEhW1SBrm3pjdau82bvYlJdc+8NKCp4hPRbCeuQCy4/8KiHKGEWOS4bXeh9BcA2
vYp0p39oeEG8SrYn0ivfsMhgm7S9r/u6fkKgG9wWQSRh3IrQfBhS0U6HkTJ8fO32fOiDrU3ukV05
d53VMQ/PnzA70/+DUbPmmfDuUvtPJ8xaoJkYcx0/P9d2+55xeslW3Gx0OaEc/57lbV7uo15JGhhR
leV7s8iQS5cm788Kx5o5H2rqf3CGoTuvGIfs6EBxCGx4vqKIQkB5mTO5ZETg8U5x4GYRZv1aV1De
EIOT3lnBKx3n8jrVDg6+ZQtZBrUNggNt4BcrRwQvy8Y80ZNWh6HqndsqCcdLtEzZI7nOw5fBdvXP
svp/Nah/o0FFiebTJ/53afgv1oyFCPlCqvyv3ow/fukPEWpg/Sv00LNB07OWSKRFafoHLyaI/hXQ
hkNbx9u6cGHoZvxJjCETivY/8kKEjIiqlvrrHyJU1/wXvnoHW4YDp+9DuvoPgJCfispETzKmaVc4
SFNANn5WwFk0ILRpJs2RPQVOsKJOvGsH/u15Loe/k5x+6n99XItmFILTMHIRWXzqBejWJOw2tOpj
wCHwPOvJOucoXR8nvoFLKf9pl3O5Htk2tk2XA/XdX1g4ynDwj4Um16uIi14NpuDlzsfZOnfjsoPv
Yt/Z4omzHgafVeSXcfD3LYLl4jTdfBexsI/y2P30YckmadkZAAmbVde9Y2ppfXytOrycmEfvRrr3
j7Ft/l1j9//4ij2+LYelbxlrn8v2zFu5GsKgOqrKWnb7afeuwU1gJ8nY/Sfm9I8viEoFDSyDyF96
L5+FqLlpjMJuVQRDK24uAsAZuHW7iCBIxyDjR/svv/9arU+tF4ifbJFpsiHd5su1P7cbJ0QacxKP
GpHGKFkSsJDY1/MsTY2tyGXyJEfWInyTAhSpONad1F79WAsRDOsURR0wnKAN7rrJthenjddrNqlp
S9BMND5Pdvg3o4Ct8H82Upb7ZXvEu08NMuJl/9QercGaJHnV9Qc8Uon7YFRYby7apKSpkjRswiqZ
WMPJol1U4qzoPOuBd3C6M0gFPRDx4Punj5NnNQnvLXEQo6zYFzGWWk5bF9UcWmdCIqr0pE27rLa1
0taZsiffgyw8Kp49rHwgMSpbPNz2HO4E6/CZ6FBDbfvAJKDGmMY7q/NJm8jgqC2wlcb7GmpHsByq
GcsuXGY7v1DOEmDBLOFvspAIxENuagPZAI6VO0lngyEX59KBE9ROBntCopYswESRP3L+ga6Qj1ed
G2n3dqyn4bI205LuhocTRKNRgFW9TARYUnhPR04ZN8bQsZcupAo5jkjx0lMvepmV6Rx9XXTUzbUW
L2Hl6BuTFBxCJuTM9DWSjL3NLeW9hQqDPfU/dq4YnsSLk3bjnSEN68HrltP8nHlv8LhsrCZTNL5A
s2ZHyZ6BzXwbe+Nd7yo+KcRaIKVlywUjKuGPNodAnD3h4L2VPd9jOGu+N0XMXR/x0OZQRo9Uur03
mgjjHdlr0VY6A7ymqcm6cB2NBruEVsfj3c+xmsKuRTkF3q6/AjXSvrM3YL9BY1m82JOmqd4Omq21
QbRCeoo4pVfHQpIU3618FA/9tmNP8JTqIXoMBfPppiv6YNwi42Cc6Np335o2FC8prvabRLI3jCbk
nQI+H6TGOmNkoJc31i58ywtF6CrlOdEgb+1hvmy0/+ENtlsKImPODjBpinkBpCoeUpRa1F3T5Vg0
iOWzDm5Usjts1OHj+3fHzls7feiSth4QoxwaaQuOIDLPHz9DHDMBTJOZM2/MKS0hLW7pyuvNkETR
rpctAzhdXg+/gzF0oAsVxxcWrEmBOGPoKV4CEbhzaDorZ4VZEDdXV2K3PlNLbYW3CqvCHu+FTy+e
iL5mjPWuzCG8w1HgF+oys8zjYHWBHuG/GnV6altOm/vJ7PNhI6mfxXdC1B5Q78bDhQUCposv7Tma
XtA/4wenf6bXA+fp7GaYDHt4avn6gWHWeOlaO60RxpkFlbNQG5SaC87DHmB1N2kfhBOn2zHjXBxj
UNxFDv3TVI5HLILuDo2Tc/bCBXSphwM40xFuZzM++BVw8lSA1vVtYwKvA3GCHFDruTVJxYDU6a+6
abSuDSSzd0MqW0owsfZeO7eIXMZXO6BUjrLxQgcG9aawSdjymzZHTrOZz6Hqk3eSXa0zzYDgxFkJ
FpFZk0DSzy61WjLReOAj/sfVDDhgv/TZ3yPIrPQCDFAzGwZ3dHJpOuJUcXUbrawgiB8dTgb1xjLc
L12aUC1U8q22AlJhwUG5B0lLV/ODDoOOiHuG1FQgdEgt/mPFvDzescwxlu24TrODb8Ss0tQn99jc
xItnddFjNaWgZoIkREJPpCKmSlwRj0sqGSQlS7xAuCAoVhfDG2bF5DHHbXpRNXbxgF4uf8rVzIv1
Ed4Tm2RGZAiWjqGIkHZFUVxvWEabB5+YCJIj6g10BTfZWQ6N7ZNXztC15lZYr5UyjPk4p24fHh2i
mAlQsgSgUAeuf3HygQV+nRPt+Vs636cyEvHlYIjkRnEKPiZh9EAFXz6WnXqbqnGZ/TPrETBnv8l7
vifYnczzdOOyU9QI+7U3YqCrZTqYVyIagnsYdrAxaAMdPac3oD0N0lrzXgYXLuEv4Y6OTX099rQp
drNrP1ZpKDbNSNL9SlcAntzJlshQSFrSq8qJ6zN+f/draTn8vGDFUl+8NLLjr1E4ZEhupYib3Ryi
lFrZCcE8ZOQUxiUIup6vriLnZO685JlGYnPgBBvSnHBMUFGEGASWgEFE06x9acaQvYjoPEqdaMzX
haV5rJJgj21Wti6ThVsm6qzCdjpOTh6eDfx5j6qCMr0xQNS8myUnMbKUmN4Kf2bQSIrNQH5AgCWj
sQylnk7CJkkbUP/2orCRKPzbVR7xd7TN3fgdBqt24NGsy5L+w6rqycQEbTMhpxDoDzGe1AzB0Umi
S78UWbVJ7IL5XmlCeNIl5Eh7SdvuMeWEl5EojXUeNlw5ZzEBvxZQqiAQmnfJg3i4DybWcaJUsr0T
z+7bPBGsuf6YAgPwsGobGEtFZRrMMr3phjok3FoM7uXQ9ybwVI/YLRBI7XvtgKVZWYiPfVZW6b0F
JetjS6922FR0rqHgyIZ6RNl5ATuGiXPN/udtWbWn6FinlDJPRBCyfAWUrC5kqdQBDPN40+mlggIB
C8RaWU8nGxJN3a560hDHK8tPKKKYKmpeBluKFOOw5q6zChLImgRCLlkrSNt3rhRlC0nCB9MLeT1N
JMUfcnF0EFBccv1TX7TglDLpTfcQwrwXP7WYWCdl5JeDUCNYqrKnTkimWPIwBDOk6MYs/Ut3dsKW
eTGw7kEgmifRp8aPTlHDxGNNDYN7ZpeDxiF6tAFY4S0vFSu5BD7yQCz7UrVTI6RjFbjFUubKlm+U
6IV5VXr0yNe9CKkq0iLo6vt4eaI53aq3ua8YcWXLYzQsIsBWnT2bygTnLYwMMC2RH4+WMblQ5Vkq
g+Hedyht3wNoKpG0UbVN0vAOum5EMB8oy9khBighg2mReBiJ9SUP2S0n+3HovFVgsd0ozcbbZsgg
CYEoq2zTDdQeB5/mfmVE7EFAaJqnAs3L2ak60jiMlH51OkGRRih0KmlMQdxO5V1DA+hY6NR4pm5I
Ga9DRoZ/l6VnCqtDgnVnNY1EaJb98AHY9TfQI8hvCqILlwxtei7OLc3sbOOopN9ZZmKRAm+R7zGO
8tjoDnt4V1p3tcsUA9R7YXRqla2sgh1J51fFDyNzPSAwTXxAflEh8yGxCuJbO6yZFX7Uio5OOV1H
I5YExjUbg16a13RZzWuvmvSGxs/ab6fqMCKi2bI3ju9HPLW7nEV0k8t0INaedp3ZuVcj0S63PG3W
5XosT6x8FQTthSlowHwM8TMmUXlFTlCL5Sqdrk1IN1+E4ffwlm3n3OgKOzgmezaQo9yXUUnNTN84
lXXHzq/e2sZg/vDoj54cR7tZtoLcmGOpqYPBjcODkc/fPenzQNyeV3iHIm1INxRxyoaNtqGB1rMC
A3Dr9TKDULanvJv2zIa40JfcE4Om1yTFVVuUDNIqZbbJIEPJ9axxx5AuX6btzVQMOXJUtt2b3x+j
llPHL6JYNyRAlQOHR2HBogTx+dg/azuPWPHEQXgfm35Nav1KLRvf31/nL6cfLkQ+M7UMjv2IMj9p
1qI4BQfXdOJQ0j7MVj1yxAfZKiKtXBwWF767HF0+psPfX/eTwHn5fIgbUalDnFlcPp9OXRzJSyfH
rn8gqdV/64yKdKZ2LMcd5Brmr6aqpzufUCNmCr3scn9/9U8q1I+rRzanYl5wbuKzvnJqaR0Mlt8c
YC9xAJlDhVZimXXzoGW27xLgXitTKI4ly84bpy6T+8ct/Ldi9zcVO4+6wC8P6y8Fu/Vbmf1oVJ2h
+Pzf5Jefv/UnTsVy/0UNBY8ItmiPIhx/8E/CMw5w11yqci6e8gjP6P9W7EjnRMPjg8hZiBAf1a0/
KnYOwS8OfxB8zk/Yyj9Kcbe4xq/vLnU6DJaWzxhG9OjaCzvmVyMLrsNGLNuecz040VYPS+UZVuGS
HRsM+pY86emUj7outqZZQOlqXP2FWXBhe0W1fPrl2/s/ylyf6zHL3bgm8STIYE0c5Uu59Ne7IV13
0cX0+mzL2jonVFg4NsAFTDmiQ42F2Of2LwH4B5ikVcj8JvPl/BjPbeCCew3q96jraKdG4PLhnJfW
FzRk9Hon34u/W5OBIu33d/zhnPxl7vu4Y+z7i/vBw2TxWYbvZkHKs526szNCcdj41Nq/aOp4zq4L
pgbxAScpFCABYcJz4E8I0grT2Vdacb6mONK9wxlrLdZgQYemywhk7ODww4NSkB23SZOnN0UfnSpi
ANsNk1T02KbyoigHNhp0BfwrjJy62v/+U32aaPlQgctxlwcBku6vdtGAmgtHi7I9U9UkZyHBDbFy
oQcLpCVs8oZRRfcitsrn31/2U/mY8zUzdhg4kc1Y5B/Lbf1ibfbMMXEFjE1S8CirWkXan2v8OHhX
0sffX+nTjP5xJepnlHJR+KNJ/jTOUEJMswSncg6F6b7JgdrOHvvIZK8KkW5N2XOac8wpROnmeEP1
d4Pmk/eKyzNQUHsDbAB9DpngPz8oxrgMCGGVnQE9em/Q/L23Aj5Fuffmqt36CgjPZPLo90MpQTHL
ogm+d9AJjwOhYZej7yhz7Qx5Uyxd2+qLo4RN/Hk4Td8Fm4UNlfEK0DbYZXXwHH/ufy4H/0+j+2dn
wnL/wTJtQK+wXd7VZcn65UGZfu/VnhcbV4RKVm+Z6igRWAbJHi78uKlOTkOaFV85k4rLcZbpDgbz
CFnX0sGPjqh0qJeYKdYolvX3TDnBO+LeNDj9/hG73l8eMlx9BhFeUuZW3s5Flf7LXfoqzEyVds4V
HCARR+EGwTtxnB9kF+SD/VqN0rzVBJ70qzRNg7WyauotSpCJCSCmKGV1J0oPakxQDgkRlLS/KRjg
fvek+EK/ElqbrGN0owt9Jusc6o9x3tbnYcHTyAVUkxBdRMH0g19j67Q6eLB+7uw8uYEr7Iyrsg/k
GfH6Q/dBwfEXII6VIcnfKJfooJU5hPllucBzoCK5p3QB6kCng60zmKlbrZmpMrBxC31nWEA8kJ9J
7cjHb4S6dPe9acDrGaouIBMc7qIb2/aDTK2h2MeBAeVnTguO5I4J+yerpfHaL0AgIVr7WDS1OFp4
Rd8zLdBvA/Up7inpjsFKL2ghtUCGJr6HPQlQ0bUcqnHrDkrurA8uUYkjNlnrAWUm+irQRRXWnU0v
ouuU+BQTQH/THVhqbDKiF/BR2AXl81iZ6YWtInHvOR2AJCJBEE36Fc5JvwFJao75vNOkKe2McTTf
7AW11H5Ql+YPAlP9QWMaFzATwuphO33QmtQCbioRLR2o29NM/+A6+R+MJ9qv8J6CGMVE0CwUKHcB
QjkfbCgFJSpB3G3eDgs6KvugSOWMpG7ndAtdaqSedEkPAF3HbT/IrqqQE5NmqN5xYdn2/EL0yxhU
FIAUU3nzzZ6qvHPQdXR9L8xzV3RVMZ5Qs817HVEQPFYqY++e2/T9TU4dx3xy2FH2PAPk/tLkeDqn
FR6GOo5ZD7uyGOQWZnpirlXZ0Z5OJe2/5lBMAWeHCcJ2d4kgyGFEDTE+wGGNls3Y+Uaax9eaV8cH
4E+HhQHnFCQvUsZU0YqsajeKMVRlPgIbHOHeCocAvvIGGABV1KgHjDqURJpu25hdwc6rE7I8Q+AC
87q2C0K+q3TZket2SlpqCkZVbZskC38g1goyc2M2Nl55N+zDswfnKD7VTtAFHuGwIxzd6dBiQlPp
lpxlcpDjVlMjjlRbc9gt/Wo6UJ8nw9ezJwr+wehN5R5vLLUfHqv9ZIiK47vj+AVYq6IyDcQ3Juh/
YprqJ2rOEXGWKgJBXaSdfzf3nePsgGHZ1kUKSBUlYkCod7ePlRb1PYuxc8qT2S52veAOECSXi+zX
wkC5DnNq2ldVODG0DV4VtYktqz/R1vDKTRI7SY9HWfM4s489eo1qdf5eFjQwNiE3UG2cqUKaZsGJ
OiRZQAGWTE/pADDNkL33MdoMY1AiusmxaruElaIfWlUin40Lzn7uDv5CwmE/jQKxtfAWN0dMJ6SB
U6BNAUnxcysLSVjN8EmcxReAF33VjZnxqmo0hQZZYEVony3cEWjkQ+SazsNUDnZ/xrCO+q+OZHfl
9TVLUtIGBb8QYY9wdsQxWPULgRkUuRFUcwRqB2/OLqwu6R5c1AVvyPqpcIQWg3fXI/h2tsRSUiCp
emspgjiyaKGmxtvMyiRZGwM7izzJ9X3r+cNXoVLnoIMB9X1Y4I9DwRDzd7yyycfdRzdqHoXj3n50
tqzO4CcG32iBHlsT1V3URjnS99G2h2MdJLTyPko5tSmXwZnnyCyCEsH5DQInGiimXJB66VBzY03L
pHvBChY90vpldFfMkmoTWhECma6NYvsmV31R3NkhAu7j6OY0WTrk5Ww+cWrc4FT30awPFZdumpm6
EMko3YygI1g+/NJIG5ifuC+B6hEdLZ8CoTlfVUpQMKXjQvPqwIUvMsg/waIVQw349rNJYtldnV5L
y50U+luBafyYDmrsrzBxiCXZopfjjoQI8L6En1Gw4r9bSZHUYgIZI2vZJ3d1RYvYiU6hzrJwFZIq
zriYEv9tqB1uY1T5dOd0o9leUP+kRdeIusjvQ1YLGhGmdZZRIl/wofoEtLikq50og0f9RZw2id5M
mPLoUgSTsxc4F8AGB3L6VpSFdzP2rdkcpDnp4gkJd9IeyHiofkxztMwhmaToxzkgdLaZPZEbK/wq
ejKw0eKLEolcBS7T3KSGFJFx115EVbGAnG1lJ0x7UDJWOrUp6hKvl2xLu+Y1IbPKiY4u6XKSUJOJ
ImRoMaS2wzJjo5FCNrAbNS5FFplBXlhI8/01sJ5Os9I6GjC5IqABQmn0YExs009z1JEo27XYglaV
ZQX6mA02f2qsrHReu0PiJ4tAPx3WBvSN3UwiQXc1TkF5n2sMHmFA/mGF3+owDz4PpzCtdt4LJIfN
Ve2P7qXRgXTapojg9UUyDSJdY2Gr0gd2ItSoaRWKFVNnC0Q9bcn2igaoyKwCk7yHNm5lz1ZDWVOv
ZnZg0xfROUbEH8O6BRPQKJKTEYvhKzBBQ6/LgDy4Y4bH8naEMjfvFc2xbEuOLoM0s7vcuRmLcvbO
lY+vjpAXAPtXLlnORMqyu2m3yKF4akNItw8RMdrdVdi25ZZYvFFtNMkUak/bktFfuGMCajvGe7GO
gWrKp8GbrIf8QyvHSrf0DZOqvakjGHq73hZRvgsR6Q042V6SiVgSG7alVd5RB6czNHgJRTo3LkN9
J+N2kU2TtlxtBWJOuePgAPQxc7qiuQyUSJ0be6Tce4zHJuJzYcFLrgplLNVtjG5EZNVV312VZcz9
q6jA1ZsuMGUQatCkpct7D3s4oHMap8HVx670v5WUv6mkIGNa7NO/1z5dfR+zb/+RlvXHr/1ZSzGd
hTKLJ4U9KWFZS+btn7WUhVrLWYZ6CWKOAH31v2spzoKmdRwQNjbnS3AdlO/+rKUsaNqI6gdAWXSN
i67mn6ifPtVB8bdyeUo8rkeVLsI6/J8HDpm75TwkdX5J0yCb3tzGhdZdu0Hnbs00MmpiDAl7yadD
5jRtZSCxRVGu1hxd6kODpnfPWja9K3YP0C5N4eH8m/R8MdZ+8J04O9pzVCLULA81+YvkDdDlGCb3
3sAPFaKT171tM2Og78NSY04JRVv8j3OeRtdo67vgVjekgztb2ipKTPdOjUdq7Q94219KZ0A9vGQh
MkFxLkbyccowp0IpCchi1JU3zcUqmb1iTC/9n7RccsfnBniuScOcOLyfXN38A7KLuwHgbpi7Tmk+
ZT9ZvPVPMi/qz9q8YPUv+u1sym+p0apdIMV049llHaznacj5VX8y5ldRk3r03xfw/y+pbjmv/+4F
vHir27f21zomasXlV/54+SJwlVTQEEwxwNFKWb8UMk3KlR6SJCgFiNOA0v375VvegT9fNp9wOqLP
FiQf51TkL//kZQM7zdv0a+UtWmaBxU6+gOLsv4gNJfWaMk9G/6KyRUjcLNpHzH3WMA004lpDdGwe
8NaDFULE38Tnpp4sb60801DRZu5gadIElCZpxC0WajVujXlUbnwI4x4Zce9oXt6AnSP2rJTifLBj
F1e5w7lDgZGO+Dbp3axdSnBdsuvasvIvtSvbbwU5qx1lwXht2QZFjtQPdiUazGkHaG0j7Hm6N8J5
5hzfkVxPb9Fif7oC85XPe9tSi+V2tEq8iK1JWGeg2qw9lDLs5Q0Bc8W9knH00pazQwIRZ3prrZTO
xQVOPI4izRQ9G2C1Gi4x+fN2jEo72ws8DewbJ9ZLp8nCJTLTf5FBMECfb4bXTLv5DQrxYNf0EzEP
ZCV0NOJs4p0aB7rDqmsMsS/mqjzmhCC9+q0nn+3WsRuCsbPoWxOF38pxOuOXoAyii2r6H/bOa0lu
K83Wr3JeAAoAG/byJID0mawsx2LdIOgK3mPDPf18KIrTbM456tG9IjrYIYlZJhPY+M1a3zrwR3gZ
pCXw3BE2CxdACyguXG8SKs/cAdfmDcg2FZM6z+CGxmjgaVsTvLCpwCUhTg5hD42aOexLZlkQ8mSH
FqMIDzDHSFml0Ly5nT4fFTdtkFsjmlY2Yagk+zhPk29cD+YtzYYBUnClKx/IwXF2k2m1BOdM2nkE
sfAYL3ZCrSLJQV8M2xuIdKg8w+n1CxIGWskKBcHGanTxoTLo5ljNg3vm8XIYEm05sRlnv5hIgyRY
vZRsT9dYEwIAt2IkPzw30okhV9gsr8pc1FsnyZUdWQ7LwYj15ata6PYh7rT6YUEmdZVKU50rFPKs
HBdgV5NcLBinFKlGr5Pf+/P/+wwtdnxRTL2GkJWohZ00mwbFW9keU+amY3nEYjPm8LEYKaXuVm+V
e7IgCKlgcJ5348JjKNTUr/+UNGWf9PN/KGlgKXIk/f8rGoZvVfv527/VMz9e89/lDMemIRwiO3kc
gtbhsP23cgaTkElN4urQhv91omqshnQU2wyugblZOlP0X09YDameZbMhxm/p/p0T9r1c+fWARVnt
2AxPbYdvZ7i/i45xLte4zxg5AM1eLyc2Vc4sX9o/r7gf1x9GQ4fQFbvrrcQ8C5q6MSAE3TBt4K7V
DPfhyEDJycSlVBj7c1srCLhg1KzaigTfQ5b2U7jLHE6K5GxG49DEm4V/G8o99w/f60k1ieZbEAvI
AocMbqYf1QjKZKyxa5GiDJZDwQImiX4XxMJaysDKHdRP+nuNQ7bRWvCkDdBxuIVGNNo3/PiSwihJ
+mDEtMhCvXB0pfAYeiA7zWXLnbhhEYKGIsI87vyzUv1zA/of7homhn9ZhvzfNvufhcj7a/68axz3
D8uAQcFY37DAUf3SBFCiWBTelsVS4n3VSoH+k8Nt/cEGloUWkSM6w83VOPHzrqGpwD+AYQH7A1er
/veaAIe25te6BM4N/xMqE27Ahvykv6kF1sge1geSGLvcIbTGVIZrW/bDbgnj6UjHzhwAHzKKpHGc
v5lVZ5/NzGjIdtC08Z7QQnUjEQZ9ZsaqXjLuyytLUPFosWOIiGawSj/qDPsa50N3P6dD8lh0Zr7L
UIYcisjSXqs6dII8tdMjRVPQz13zZWDOvSd9HW1NkrK823Sy5ilUQ1dMSF3SvXAigZpKA2thmZen
0BZkZQukLlNfXioASB5DaERzKfoKDcnsoUwKpsEFdjpfVyL7WDQSg2aYTx+q2skZbjirxSmCN2db
k36bFOleyRtVL9qckBIl0LRg7RfNVreJeNAqPXpZ55VXRhh3GhqdS6jjrVaZRGpWSNZEY7gKEUe1
eGO/tK40ZstztKHUvbZo+zt31sh2Txk2AmucSEhahYRmrtbfRpSwW9GC7GgShpmlrLKnxkgZYk08
pHc12al7nOLwao2xgNI2a8wSdfmxcpLwA3AAajnkXV/deZxfIHKjZ8qceS/mtL1aAmcpMPTEU3U9
2RIZLk/qZDVfsMpNUMsiewunaECxmPFrRNPECrXM90P5vtEz5DfFFZukNWcPwtBJLyP2M8oUyCTH
6qVWyETN8FJk9ZoLpBxyEC5+1FTLR2Nom12DE+ENwAQxWmmfnHrLGHeW6lIgFXFxpxElRsyEglc0
RoilBFhe5ak25vQ5mhP3k91YRUAoSX0Ma2t8qDlfH93QSC4L+MXLyKaFVLhWJB/D3ujOKTqkB5rZ
elews3fJXq7UvQlMFPpILsRtgfJ+iXDfbWebHMaNgsDunqmVRqJEj+o66cRwtuhv79yWa6WKeiv0
0sXIv0osv9fQsvL9PElxsvo63xW1lZCcaScvKAS1axnVJgSofNlPzFmvTLHESR/Nat9Cgv6APrB7
TJe1siy6/FAoEgBHOBI8WJrOFY2h/olsSuvSRAZzLy2v92maA7IsiGPdjgYojLweT3pMXNRQNe1e
UftAxlH/OZYOAm/sxCRp1aH9GeE9Ci0ymuD6oXCdV3N+ExrbHx4VHHXPwsi+zqOoYVBEhv7JdsrH
ahDLc9fVMDRUnP0V/otyg6xYOZpKt0qDGTVf4wG5kzfCCfrMzC69A1YMwsEQwv2ahE68KwdeFC1J
/sQ6E7komvMAhXNxSiM+xFEIclxkzl7ByIsHW3T9FyqOoYX9oj32VXlg6Gwdq7HZlSU5F4u1pi8n
eZrdYMUyXgvzvTWP/dEKl/JgZEXlg1/FCcNhidjDTQ42Q+rtnIjG5xmPzbOc0vu6U43vC7gYkgnT
2FtisoFToihfbBw8T3ZZK7daLyqPD9RWN22c6X5jafWd0qKZyq3m1LSDk3qI880+LXYUrerFcVyU
pflt4MH9ooRwpDNLaLdUjcS+pKnsvHxUhytq2varQJ++CQ3VH9UJHpU2MvvPNakw8RTOC8KLho2l
uuTJZkSEEZTLHH1YuirbKcSqIsGYTZa9w2SxyFFGYvrIAZbl0pHlU0n8HK47PEULOJpNnrk1STtR
wzHXIVbOZbHAJZ6ay1yGaqBpykuK33dFerDtTXIX4LfVqJ7bllhklYQQNTJ5c7VTAwJeaPPSrPqS
W/FyCqvYvZmFYx26DmTKZomU/pb0CugZG/ACQUSfLdzdK0veuVPZgvYEqwn1OjiV6pGFSmi07uRW
QGvrPrs8Na6LEccfW8dIzsUyvOKMt/Y8EUE7pWTqdZGB1J7Ay3OXEolL8q57LrCl3PVY4i+pOjbP
Spjk1y6D3sK2EHm6W0X+woQqMLtGfMxYbewt5EIB4JBqi7Nf/77YkbyMplt/NkSzPlxQ+L/EqLif
wAkM+cZKMncrUjciky/O6E4jajUtjO+0lcs2UiRCcW2mB1Xy1pc40X3AcHXQTbpzctjop/6UA90Q
JGxzoZGM4yqG2fDJymU3R0LuymTqD5m71E+5DHcJiZ1BNofLXcZ+M6gHDB6buVeX1JMK0gQzmrZW
Uw1XbYj0I8F82evY6JmPRBnju8bjNuEWP+GFqvcoIPAn4xhyP2WWlfhFOaovedgyHrCT+BD2uj+T
CHK3QB7+WgOFP9a9o2wL/GAfNKAFB9gD4dbCo3HL59F5ikaCrzW1UR8I4lP5dnaoePOsWFtBcs+1
nRvc7Mv8VV0kx79s+4V09MlA1Yu70We+LzZ6p5zMUtUHrL5tggBLArwrWPSVAMU40RL1xiSu5dmf
ptGjNClEMEI1+eyVwu1vTdTk+yrmlt6QupllGwBIpLkjTGre3LbODjD1UPlMo3JO9AIsSVncDWx4
970pP5mticen6qjNHTnKL1lvfTKT+LMayjc7Xz451XRfagtjy2Ws+X4NBq7SngM00496E9VH9B32
4wDm6ZmQhPLr6uT62Ia8EF+RwqWeQATMACbwW8hj3XTNQOqGNTWLdaHUAiG3YRGromqGsG8EVpXE
54m2yZfjJJ27pm9m66WzwjfmrsIhPGnkg1PmWK+3CqseL6zUnSR/fdnR1FSXpG6U6lPNAUrt5Q6+
NoUZ2b9zVBwxrrZ+N6a6T5GXnTR0GkfZJvYnE7XDq2rDarwLpzg/2bGptY8rPijc5Qtbk5LM3nHB
HhD1ZvqN/gJQgtmEkxmQng0aDC9WVh0aOxGE16szMRgVnDOr+9iB7UMTHeW+SggXgk7j44QLaG8l
te3NuP2u/M1p6+Y25WQeH5PWOEvMjKg+0b5vsoinjGIPyp5a5Klc4jyIMQmjNHaVhxgqyXmyc82L
Sm2+EirVXFs+zePSE5sUJ+NnTD3zsXUtBWqEInegwOdNKddySyy63NC7tqckOWQhnnqLsNEq7PdO
LrBsNE6y6/CtMugwbgWkVDTVSnRYjKg/yDCEVwg36dir0ZmM+JyVoFaf49Dq/Tmym1cprNxzWOHv
kmZItoSGugHSEFKukryC7Qphj6DTjAcZ+yPP5GPeS7WGTQAbZWeqofpGFAZldJ3VCYJ/FHfaN9pA
y/nYqbK0u6/SWNVVT2FjUHHgFciTIv9HF/u/Gibb9El/Pfooy+9f++Sr7H8dKP942Z99HFZ2nNuE
ZdiMg9fhB33UTyu7+MPm5mVr86fPnVHzTyv7+6SZHs2ih/vRrP3s47Cy08JZpoPI4j2f8G/Nl413
L+0v4w+8ttwhyPQYaTP0Riz479scNCa0moDx9lWJcUGPE+6rpXQ9s+9fZiv74qi0N3W1EMgpJ9fL
UqvbTNOcsW4GRqH2zqMzONlRyfvsMsn8PDiYB2zFoizFNZirCodvipJrlga5ZNQfW0MUKn7BWjDW
aNxtjeMIYYt0PZSat3esHvO7cpMaThZojY3bUON7ctNAb9FKvifPFz/Nupchd3kAJJgq6kpfjbFf
4CqpPjPqbpNpnIfkDraHemhfNMTi3gLnaZMuphIUof2MVeE+FdqXAU4nr61f8goRNLypzVTZqG4s
/UYoa7fRwUnRkE59oLbNiwXnbdO3iGjGd1Mk6gtq8lL1B4Xg9dY5RGXfI+jhrRkQGEV9IfD/ZW96
pkwbCxLXpnLazlcbvmgOj4pmKXriV+BtUIm6T4gURpdDxhorIW+oDWq9EFKtjPVqnxptva1yDlCr
AXM6ZMZtdGQfrK9M8VdsEhdv34ITaRPNvAV1LvrA7LXlFlX5zSUDO8g7viX6HvNkGg2ezhEKnGz4
gcTKecMk/pR1K+TEXsvDqnybS0hPjWh1zwxnSohsRmfl5tHXMFc03gf30VXpJUSZ116nwqKPC8Rr
qE6cTaUOtK1g4B9DJ8zODWRXr1byZVsv8D5Gh4tDsKZn520fHE15fL9IkmbGC89+wa9t8IrIa27F
AFy8Vd3HkU4Y/dCK8VXN25DwQ0VpZhzoFBjapbLzcWhOR9vt9WBgpe+rPX+XvM4rkTTEz1WdHthD
nALZthCZIW2AwYPKqjDNK9fz2+QSA64T8Ql4M/kCAILPfuGfUhwe1E1K6Y+903n2UPGagneJybbj
Q0tYLmrTuV7btS/vnzdoEdCylMUejqQFSC+XjO22fPQNhYW0nPyoatEbNzlXNWc5KhWuTgAEgqwh
XhU1/fyUx/yj5aRfhMYPwp1HMVVnyVXydtmG/Tij6wrGhvuEDUd4HJ1iuYCErT3X7l5sjG+eZfMJ
O5KLCf/59f3NwISKA1fhr9ZZ8aWoRj0IkbAcc70zA3xUNYFqXXicaSbviw4aE+HR6WZsCUYQfV1v
l0LXobFUql+0wCThB/AzRHF3cjoFWjoq67NooKI1/aIHmc1NSat4TkZAVIwkuMrKFZk2ltnF0blR
2ZKovjPwJKcmyYGeZm9qPiS3ITav77eXSJdlr2qEPU8GaZ6S/Ew2J0wD1IKP24hdMFixWgJVI/Rg
YMPko/eqvPfPVllzxZUQdB/WcY4QLoGyBl+J5ajGh7nqDO1s2VZ16+5oG7IAnZe7JWYzJ32Hy/n9
AlivcG7xW2Is5U7MHGOQdfrAWNxl//4x93LES91yGTFb6oMB0uDnOjGVvRnzqy4K36uUmoItWXB6
mckXCjc+Ai17o/8VtMbcParC3VyI3vX0UguPaivLMxrC6WpO5s4Z0y9KxKRXscfyTHB8FlAgJagc
SfQmlAeGJhGc5xmR3JatOZDeQpRnpSOve4Fsy9lbMIjkcEAEh0bE2LlxDkEQ1Ng51MaBzZ4gUr5X
hY9+EygXXIrDaHXOKuxz/Ckp1D02OxEoAMo8O9I43EY+OsXO3F0o9RtoUme3aLAzkeToQW0Mg2eC
kPNAQCbeKDXuIruu9oyd+QOH0Y+zSXcBZL7ftEgwB2YJyiNfO74zWy6J1jRu+pzOkDbZy5n05zx2
Ri6mZgIfR73oZVWu+ihBS1TixnSVdvZGm8VbM3MHvL/XCBcg3hZ8SanxuRolQlf89Z2vOCZH4Npg
2bkS3gGEQ0VZ4Tp1wuatsfnXmFsDbnpckAnniaHkyVZr26+OqphBqSD4rRr7uagQM2VKDHSBmHui
YBE9ONFxTqYVHZF3uebjwVMDnago8qMmPHQ+tsvXzMyLYQP9xLAC19E6ZQOYOP2iY7zyaexcNpOq
/mhGWe53zlinF/Sl8piMKh+hgHKHyy3S2MelKkmcMSbyO2LNrZCZqZYzimu7iZTbOQPkjwu47QLa
5VrzrKZRjnUoPytQer917vDVSNRKbiIxZW9OI5QFcbKyLACh3Wnc90RqbNGgTW69aZWGGPcUIycw
zEHBlqdjTtSc8OKO1YIrUgBfu+KacOwDmsGu2Pfz0isvcwRRKZbRkINZcgURaoAlLK+ZyfO+mnAS
5iDSy1C5Bw/O/M62Hn8pxf4fJpvfZPFrXQNhBQWGZbOwd39PNchdRV+Aecu9ncx0IaAgk4yHiyid
R9lWgsuKu86AE+L/9ff9bV//4/sa6/ofW5Mt1N/qKZwL+ow3U+61FZk7Ee61EUn2rRwVVpx19vbX
3+03L8mP74ZJgV2A5hIa/dt3Q4ejGKQny30+c4GslYCbMQglK0/98Xv9I+n6D5scYZH2+cuH8j/c
cR+/d/3/eU7aKPnNIPfnK382AjbVPtZKl4Ej2ZcsRP+7EXD0P4hYcbnl/7Xr/NkIqGSuqhoCEDhY
go0n7cPPhY79B/ngeCWxfkBsciFh/Q1VF/Csf1/oGNwqjHvYWLLRWYNc1wv7Fx9JNBtjXqZRfOgK
W55gy3JOwq/uToi4DaICenp+F4btvbCZ6RTwNlU6Uj9XtXEPHFBJgzCUnEDApB842dBSi9x9Tpw+
36EKi7gLpFudqslstpI5H8B34pIPXbjYxGmkMlw8UzFGcNyOmZvUxablDy5Fp8n2Ys8Q+lg6rH82
LZkA8Eec6EkrESyDvWiJ3LNSogvGZ3KpQwJiiE94WvphVa2Cy0+GNevJSOUtGivtyLSYsdxUdiPZ
HUo+8JQOm3sT5uKZlxC43ar2sKsr5ZaEddr5zADHfSua6rKMM4PtTqgfF+Qop1So82NYz5Bq2i6+
0130n6A61988B64Y6AUTtURL8y2L7KFEgj0XD1FsmltdTDXKF/6zrTbaydWSpypjxhE5/XBxjBkz
eN57SqNWfjRU5It3idE/ZHVq3+FxELcQWxuVkNUaGmkdkt845/TGF06oqmMPBsN8kgUs0mN8fubM
Z1yOhqdCd4JWx8YnLT4i8q73zCfPNkyLnSbjDxFgnt7XZ9XIfepk3TNM9gWASRfj3CstPN2uJGLU
sZaeTIJ+745l/2R0c0p7mCxaoAw6cafpLHC+d6XJ52HK8+Lo+z5VPyWI5n3J7xJkYf8clrMK3rN9
mrPZgCeilq+rYPCoxbXN1sGJfTPj8aCBc0T7FN2DdxaEzttVfnHSormiyy94q/Mitjd1UVkfItlZ
pA4ooa/E9vCJAaZ+A+6QBmZkTed5qb/3uoiY+MyLFazkxLsFEM0R4dCmTS3h4V2bzoRHhhueUQQl
lEp400T/EnUVU+rezg6x1YbRaewpUG8TqMrmcxtF3SsTZfmWpIN2s2ClsqxoxENmGamvmKU8m13X
WF4/FLxlI7TTi9TV13Ey5FWpdSXQR/U79K1Xexyrjj6kbA5DSj53ngj1AxxHraPOnkkUj2L5uCjg
bFJ87oHVhGRILoWUxV41pJluAVaSLpKX4/gaRwvluQbQiwmz0nTTJktb6K18ygFihSJIym7ADlYt
ORLtWD1TE9vCmzTiOoZavxtN7dPSuZ+oQkHM4JVtbbWo9y5Vl+sZdty0Ozwv+k6NdOujGTqPUVh/
V3UZEqJm53XQEma8N/NhcD7E+Ms2pUuxCrNb30ecOfd8hWjD+ia+dk1ycix3PExaWXRczAZJnTKC
MnLp3G6JqMemNvIkhu8C26i8b/vZ5kfq8LLI8G6QpAu2TVaTUyQGvwMjsQUWvJsNAcwhW4bmpi86
/AaCZAsWIORXnDJBi4GdtC7zzURVe+lMEQa2qOIDoistaGqmhZatKFRiDNiMFs/cpl9O6DOptfsu
Rr8BcCyEJ7SlHx42rjqP29JADxZNefYymWKmSmrGExl4lJx9QUrArEnU4wSlZrC2b3FVZChTM0rA
MS48oGCGlzZFc0wzsfisZQhrN2CCDFoRXcbBHHkHaIIeG/g/B7N32gv5FMrzGPmxzE9SzSIf1BZL
6SQiNmJSBPBfZHLz9KKHk+VXBM4cpiVcApO/dQKjXl003CngOQ2FDXlTNTqEDonM5pBZg8NJ1TY3
4bbi0TGd2LMsWlwmwEjY5nqZdyEIDpsteZZ9WlJXMke3R0YJ2kpLG16Bd1CTDhLZIFGb7ZaMVm0z
LcM1X6L5jRnywH+17W1sRkDt7aSWuynsvqKCa3xYpUSkxFap+ZWuykMIyNSrqrA9J7l85cFibcny
Qyi3NOw987BanT71OFr04kn/VS952gQ0xt0ZGqm7HSLtIcLPvBdKgQ5XtWuvLZ10l9uAW+MFiRyQ
w43GAzYobbgpWgnjSW9L9aDOtkYLkcUHazSmgEpdZWOLtowntrPtalU/S0JEkSvbSTDp+X1oLbNn
d5G9G0nBdDZhm6zzeYm5lSofOxNn78ieyKdGbQ4IIcF8p3R/vjqJu1arPKWa9NkzuUUvcR0lV1o/
B1smjDHUyC4ukEQ7gl3BkCab01QUTaAuYM/Mqp3I56rHICXz4IzLK0JRZMSHdnG/YL9iiWu23/Cz
yEBm45eioGtQtVkLpORxo7XxgUlUtJdjLvwidK4DkHzcHwJais5MQg7mbTSSYtsq3TWa03updspt
jNO7iff1yMAf+IWaXyObEIbJyuB0Q60z1Y01dNbWZO3iM3OPoHcPsvdaY5qfjGxG7ih5X+8bmUTW
cUn7WV7mDpZmoPPkbDd6MsF9oR2dIyDYY0UHZWGTJpYsdOvloUhUV3kZO32aMZvbWEETkwkci+KS
5DnW2HluBHavafO+0aKHDEdx6i8DsYMbmCHGdYBoz2Vlakx62B8xSNDa4jtBI5O5Yd3WfNARUsY+
7c7yUdRy+lhUKiOlPtVOsilJNJxh7HlDYU+Wp83ZcFSxJnL054w1pyHu93OhLojEOTEdrFKf59RJ
feq5FNSgK2k6dLu4d/ChHAu1YB4izIBp8ridWXN8w9JEiFI/mnfd7DTb0Wk0NB09w5MCGwxbOsEb
lM3ZtI3VKHo25rCGkQxEhrUWfSTWNWOftIsxMMjD6ztWktB4nm7LCLa5Fqe2lkUc9Hpbr035LBkp
8eRSt2bHs22DyY9ddWeTK8qaJz4CjSzZjDrdIA/EDstTHmfKQWkai8IPm27G5sQgxtlEGexV/dIk
BOCQh1aR2tv6UEIsP4sa9VNnprHmT6maIkZrm/vUxWGDP3UmTwQV1Y5IoGnbOqq1X7QYQUaTTZiT
VKxWDC/auf8Idt0lZ9TVzkW6YstyPvyXRSTGFonuTvShbEgG6uW8cZhn8vok9LpKDDgOlXEgKLCL
AJYqxdWYLUhVVEAkMBVorg5GYqgfw5CRYIQEMPYiKZxsW89GOXC59CoiYYbgHN5LIHiTTpWrfTHW
neLMJL3Y8ImGDbtzlS2922YxCjsJgbyVpu71PXkhnmHFxQfSmtBtW9j8g96ML7U51lsXtzK8Kts8
WBDG1tUlUt4ux3oXdGaZ7xhXtCQy1eLoSJaEPmTO+duETuIVIF3yxMzePoVGzPY9mQf73KmUZj6D
gci9MBwVnj7bL4yeu49ziHXPikxjmytL5OkTyQKtPi+th1jK+iSY14weuMMWs4bNOZDr7iVPcdjr
uFa9vkm0z5ynCQMIRQswDVkvw5B1s5e1hR1ulSaJ8Zuri842sGi3c9mLe6lVIsDmyCpwtrMgMxLY
+VMhA3MahtNiD+MVzdR439lsvdJynJiLkeRXgST4PDcjG1+9qvB+YoSzNrVWt0HDMtgrKtZfgnTz
AGCftdWZkH/TS306110Cjq9Z6od6ZMXhcZ6nb1WvdY9uqeYvkabmkW/OqXtkMx8eEwRnR7WGkG9z
vZ7UJrJugjUhVvO6OuiYNVDIm+ybbaMO5tLWqP1JuIIDIL3K7kkbzPKi3I5Wbe7SXCkP2KnICXDz
8RG0gdgq7Kb7ukk/JFEbb9K0GK4pzNkTh8TgcwNys9iDTsHCySeyNvFipamDrEitYDY01CTZMDeb
qui411sjPeH9CoO8UBsKqD7/Smq8uextiHZB0kjrDV7I+M0qptjBVulOl0HXCfkaW6Pavje1//T/
/6H/hz7zl0pO/3v+efzcfv91A/jjNT8bf7DUyIoFLCdSI2nj/+UosU2Wg7i4qHN/apx/CjndP+jH
2Q6Sa8uKUKxrw599v/MH0boQhC2GBg6Ue/F3+n7NXfkQvy4AXYhPCEMNVSOmGp3pbyOkLGUnoi1u
s5+tOX7pU4IZfasWo6R043IkzKrot3Uz3+WVvqwsRZYqQFU8lEH1FmVmyc6JlI2XMOHq3pQlLm+s
l+P3qbeUdbqfouNBmJhH/V1JUA3nY/5qKC2jOHqUbRkBGZhJhAzaiYfChjcx2YfsZB5S0H5kb/XL
NU9NCnNHsjeycXwaXpgW7dHSwJvJiuG+wu3Alp+cJQQX7WlqGINbhUCiR6TEDqcC7mvRWvXBXpLw
UCltf0+6HbkSXfKa2o3ykuQF82f8IhujmUqQDHqENZ9VWe109QeKLZDDU3cbeEibSsYvGfKbarF+
Y9aXbV2KRX8Gek9ZV/Z0RtlbjaqQNBm3x2Ousjo16ZC3etPX2wa09T02ipslJhXffH/pKxYBeNpu
BG09hoO8aCG1VDyVD8jBtfPEEJiHDI8ksh7WPwrCPoqz4dQvdOG6t2j9dGR/8sqC7bDqfjarWJEy
4bUx2f0QXfcwpcryKctZj9QiJlfaqSW9Eksdkng8LsHHiSMmtFOcdqG1/gjNxjL50m4ziR3hLuoH
kSnKth+y6iHq3PyZmYPxrE2Cnci6+YM4JwiBYznD8hPftFq8dUt9BxBq2YdEJPXG3HyuDHQktdvT
AyQ4tD1R5zhs9foOxs8+dBbM2mbffJiHuH0xMufR6pJqV03QSzUYC2crzIiVsF1tTw4VwXu584Rn
SWmQEI5PkRFGR6NAZMyKoituuhvKr4ratKVnN6q49XourgWJSsQ16PHEcjJuliCPywcBKykQLbYi
gHvivst7d9s5oEyFiLFLrw1MSpigH+f4iodigqHYNgIZUVRrGgsCAmdSvJKb3hms6koygTxFSNwk
J7BiPuHqTk5GYamvBIbQpM49ix5GIYlv8l5WW80BMIL8eFZP49yY/aFCB7cxTcriN6U0F2XnAMkJ
32bXHi+53oqYzC9WVTnqmnbDwB+xXKo9/HPQ/2+MLpqO6favBr277xVD3s+/HvR/vuanZl/9Yz1G
XXRwq8n230a85h/okvEO2qs3hjkr09+fR/0vGn31D2HaBrsp07G5bPS/c7I7+GB+O9nXhw1fTLVw
K9JsrxPfXya6rl4BlqicfC+c6NOY0Zb3HfkpLExeSsV6aNFSlUAVXpxCe5lHEmOljX2PSEsmLU5A
Gpl+EGjQD92afFkC3Tm4axpmO6s0HmtCZj+47dsMsN6vYvIzKwdbnxKRqckjR71X3nM2uRl8kZMH
WjtJsg2VEu13ZN/z4HDuxiXhNOqLUzkmI19NrlF3TcPgSkd4OJLyqZKg2wzFh7nTTRi4JIGmRIK2
azaoCXPcr+zRphMb5aOeuHhY1jTReM0VNRTtNq5Jo10ffbQM7Hj6mkJqr3mkvUoyabpmlKprWinq
kjagjWnuHGEHRpI/S8Rhcs04nRuLcFZiT+mlEGWQ2QuxqJ6+JGs6arbmpIo1MbXOG6KNkPcy/iJP
dVyTVUeDdEeO4m99SkFmrPmrCZPBVVvxWR/IZlV6YsLWtFYOppGYPLI1l76MAtKFNyOr/Pui6bY9
8+ulUj6Ea/4rDrppXwuyRCe70u7dNSe2H0iM5aDfFu5441lQ3Gem4zA0cRjgpQ7dCoF0+aWtRTQG
ujOQjlI22Ysk6e6WiRj5RKf0nhAl8V11NLQPLAPDB7ZN5ol2nSwepTBbhl9WwxqvTq5tlY8voUvM
Cyxf93kqREahX0k8qRVpnfHggrsYkWUAF3NuTDbJZ8kFTUiug4boBWR1O0lJ1kntIX8usxIpCjz8
HSR+gCHlsiYVaTnBvhGsx7Pd6I5PBazx5rm61DaxJPew0+uSh3cYUnng4T7CoOKR1Tgl29sEYBDF
OxhVJA9VdZop77b6aKevtk4ukj+FURkwUgmf3xFEjgiLYCqS6gH7AvhjC7SksSbXYGRIX+sas+XG
1WyidpJs0bZFinWB6cR0N5sDYow+Y8AhI+ZE+Ff5/EaYmaIfsVmZyTD7beOAXVNF/jwTz/mllbY4
KOCOaDi7nne1rfg7MTh83kAFc+YMnwJBjfZInEB5ZFsN+lRH0OmrxBvc6RGXpsmkNdub8PDTTTNH
8z3tDD/jOqe4zyxJMlZlWpknZj4HPCp8QeqDuAlwoZVgU4rZn/qi/hRz/+0SFksoudEc+uGUYLS3
4z5/rrUyudLqEeSDMY3VgKi/mxNJGOF/sXcmy3EjWZT9lbbeIw3ucEyL3sQ8cQqKosgNjCIlzDPg
GL6+DyRldWZ2V3XlPs3KqtIsi0EyiAD83XfvuX1Z3f34yZIgqTyg9oKXz+gSeQjniJANhktnDard
e1Aj16Ayuvw7Gj2bG8TwT22ihnXpwJxgruYXh1U1Xeme755cRK3vcCoSebQ1N5GNZ5XT1vRbvU8G
lbz+uNI4A/Ld5tDX/UpM0j7HI/hl/NPl3VABQlxRKkU3K8WQn5U/yOehWPqXu1y5D7h61bFMaRAQ
dFFhdOBsI8PeVYeKhc+u71VxwhTDX01ibthlDOcfnRvFuPDZLZDxns41TNJrYCbedaiNfBtxRWIt
9u3g1ZecO3EoR9RiBiMvpD2+ozsBjcrCyHgs55pQlENbF9Zkf19ywtj++GvlQ14+xuEE16dNg6Jb
i0576zLhnZtcZV9E3aoACxAHbkqBefl+mMK1m41c9TP/FXtsBqgqXUvQzIzz821bRLeag3pvtJ90
TZ+EtsvXAgxOmDvT2vduZNffmUN4H2mTA3kXHfKk+W4P/tm3SlpfafIqpHtlw7WzdLRHwvgcNq2z
ATziXRyKiZGzYS2gNclqKteeLMprx3OsX0mrxFMbC+dKa9NTKxJQ3kyim1R4wCLdyloLF7pWnE+3
8eiDIEEVC8qTVbjBveiM8U6MEjJKic4IANuJ9k6Z4lvyWWWByqQMsiK1ojVnzY5mjWhjQKopwnGt
a/mtLjRobkLm52Tu220hc3G0pP3eiO5QIKvQaMqqQ/cWfVph8GKE8ktreO8ItMQRCpBgGcs2tk6F
psUTAZ+CAurvQO/odeU45WMPamPNGDN/5NQRUNGBpIkLeFd142OR9BUVE+neSrpobdszf+DYIdNc
97TmsHq7pI54ciZoLJRtHdNxyo9gh6zDwE14Y3p9tQW0HSxSEq7wGRt3Wb7UMPDYT5bmBYime2q4
8PfJ5KDT6+DFFHm9xtu06sX03ZqqaxV77rdYMjWBEDJfXcpGNyJNPyGAJG9Y760tn3XoSVYNCqoH
Uo6U1i1hVVWv9DxzP7B0dgiT2aJ0C1Dresbe4QePdU6xwNQFW7PwptsxaoZqaxFg79ZFJwkNFXMD
2kLL4lIK55bYdfrAZUVoxwnEvUWsZAtnqyBN3hvJIS3SaqNa4nCtkNW31sbGhJnsOOVlCuqpeusZ
Lje11/qbROgvZoBPzSx52vt0oO3xzrybynypI2tvTnXwNIhqWlkWWxQI0ukaAIlx0yhM0FNhrh0+
hhzai/AL+LJ2XbTWphOmd8ErGW45JHgfxCr11aUb7inl1M0Zgil83SpnOg1dMJDWkIGHtK6Tp8RF
51Styr+1zEffOjwsJx/pa1WEbbAptUGVoqOGHZLYaQhzwFRzZ966QVI+4AAYMcvUnKwsw2b913i3
la6G18KcstcBaNWtQ65rbXPCWjVOPG8yPkXcybuY1tuosOt1QE+4v3LGJLxoGFzi1MpAjKuonXHX
+nW/g4+em3wkws900Rh3jqD5JbXkCBC7JD8TNKGx1WnSX1y7gbouCnxCZW1jL1fzwGNw7MvbEl/w
SZF+Yi9KcwMExeCzX8dUYqS0OGznti6KVecXxm0XevaRk0K6F2ZZb+MRiiDDW0kDQTN+L3Ip79ha
dU9DEw8HkhD1s1N31MlzL9xQZ0cnnzvgv1IVUUJ3PqY5pzDab42TWXIDq4SsD2Vgt+sKzZuO6img
r1t4/FhZzVov++q2mbdqm2C4Sx3DvGmCosF9VDb7WqJJ9EMarDkz3IxlslOGsQ9lSDjJm1+Spimr
TVLoDDtO3TAxp2IVR0TjcmUixzWp2s/lfEMnEEYhqrhXrDMXHFur7+eUM16qWc+WrMfugG5kj3XS
DgePkfjF6shykmH6NvxgFDhTt/MrJ9z1Gd0OhkXatYF2uCFlzUfcsuSK7uUrT9DyrnBHqo59ROvW
HOzPVjUCth/DTWvNj5NjuRQUSQy2HiurqRB7YoUEwwQQbl2G3+pxQvfmkafpL9jqOOm3ozmOp1iL
lnVhGxwxhl7isL6qwLY3ZF+SI4vv8RwkXuRTyWxEBP5YDFz9lLurOLs9FkS9TaooEzAw8iEJHywn
qZmW+3YIqSIfFC4E3zBCHgmo+kQ3fTOcKDjEYDEeR86/88XmqAKqNcxTewvOW29Gr5LUk/YpQPEV
z+2+3GCJQOslMhtNSJkIGtAnrKCUB56Gz3QAPhimr3d54S9Vlf3wGMBR3YppZgWV2CVyk61uKET8
UrMA2M6Vc439kjKJuUNUobtjkxGnuqvdyv5Kk9i0TmQxfxWt6G6GHIJ/LPS3JmQTPtgSowXkjA36
nDoRBxqWysH2noJKeRlcp76GHFUoUqEqdjLcV7baAez+PnkbunCCY9wo3DGEP3IjdlZhYpoERdpi
rXU8QgLzIh6VpDyp3I33JqUlvkGokAD0ebY4aFNn+OFK1BxV5yRsRbrOSvUeYcOlSzj2T1M4Q9NP
xHLohxLWfTUpOf1Ar6b3YShwlrCTOFiQCI4YrB9N3fsmHng9G5tUd+lxngNcZzMLxYuKG0KKWT4/
Zyzrbtoof2cADYFVSrLMq6HDCk7Gr9zERfRe5zlPfZqSPlwNERugZtdBN4z1rhFm88LxxdlKvCtX
cMkzDTniasWJfYdLN2xXAo3lhBBKgHLCWzD2xfDZIUR1Js5cXOZMewhFU5fdpUWNSj97VvSV1YjJ
Pj2Jxx2QOR4Fpr9Y6xkNS84Bme99eKHJjUOHtrjSkew9Y72n0srKi68z+CaIcYGlDG757gKBNIfi
U8Ghf2uL2SN62JU7eA0jMMv5GE9YpauBIYugc3obh/3wIjo4mk7tok7aFObgVk+ISUq++R11RuNd
UnoRg2/sd5+QYRtwjWh1BShxuDFxx9Z3jIdZ/7DXYJaoW/09avP84FpdfGgoPCeMXnxLR6KY7RSA
8LPaS9r0mALCxrs6uanvw6irrkQHaeBF7CMpQA26vWzym8CKN4nvAQ6N4icGv2Dj+lG5I5vuHTPH
wAP1j+rz36g+UhDP+U+qz01ZdG/Fn1SfX1/zS/URpvrNXFhPYBeYzUiK/cvYJ4SzaP8kfJzFw0et
4r9UHwXIzTT5V/JnjeUiCP0S+JX6DXgReDcuKps2hr9HkFLLuuKPAv+itcBd4T8WihLoKkSuP8pA
1VymMgim6M6tKl+Q180NPl2RtDFqO+l0cMvUKnZ9SlCBcKtV3YSSgp4sDqMPjOPIG24Ie2rtmVE9
HqO5JlmN0uq8z41klGG+UNRVV9OlrNMme45nVV/KdjY/EooaqLXi9t+vTFu4eGMMbrn72HDKJ7fr
XHlsa1/r02jFzYBEwT0v6tKxADqVse8mfXRTobatwW9DWZmMi0lxDCxDaL5rkRQzJ8apedW9bLgt
RdlR6dGcCAJ7dN7bZg/T1wrVjg9RRM5hKOxoWcjGN5kuh2MPk/pgNH1z1GUOpoXxeHzQtbGXSS+x
oPgMkKjfEbkmCBBhufxU05w8j3ZLNoCZeNMDY4yw7lHehnNBIC2nIujYSGTJyOra4txOaJW8DJVh
Tbu4DFEQVvzleZfJv4r7WMb2SSVze98Ss3DOA9vLd96R6Uw8IQmaT7NTzceu4dyszm4Tjul2sXJV
mCTHat94PK23cpTDTQmRL1YZW8EJZkexc2Yv14TtSUp31oG7K61wI0NmpXv3PPdj0XD75qko5Ajq
Mu2TCCtT2IxSH0WeCl+fs8GHm9CtRjgkHmK3h22w2lTSVi/akuLatsBgs9o3xg+/cKvku5+IFiXQ
lIN1K4vWzsUjBVdi53Sxi2+0cgP3SzVkDDZ17usLldhUfRU9WFe3SVm9TxQZHWPlFwSvs/QBcDaT
xNIxTEXvcNeSXcJtGoOxzkYwE8yE8AekECePpDn4cXPezXGc7lNy1CKueEI5vYo32DslwlETFeus
7sKTB4AbIyRMeUjEiRcc4BUQYcmsyT7mo9nsyHW0b6WssnfZ1cLa+eAHbW7tM/slL/Ay1twJwSWM
pxzGEXrYPoTZKUHTFwdV9K9RolhVzwwk9zC7YnsxXoSvYaPMc5gopL7RNvaktouNy7e7yRwLsvgs
xoeChfU+GjBQ3dHBjAmy9ljApdJMz1KEQGcH2eqNlzrFUQ+mfRt3qCWrscvUhZDQfCqC2eTxYU6b
tI/e+BmZps0cbSMLb52o7dmUKeeCOt1+icY0eI0a8iIlCfp9lRAiT+uU/K9wqyem31u7cO2H5cq+
CwQ+ctaTBaZDcTMn7sT2pqIpyKpoLIor2fAOVOb3UkzmXUmVw5eQTde5qdVwKXWaHVq6nQCXOeE+
STQ89rglwFCDb5RD2u4rp/EfQ8VRA++zvFDN9nmW5l1h0XrlGoFzwcdnX6q4NgBatMOzXZcDO/V0
HC5jbMkXCEkjKa5pLqF/Z6Z1xSYPqoyR77vhevjrqHaMdik2o2PP7hyuHzGtOGCdZ/RT7XOwd9Qj
q84xWktyXe/Km8JPdqJCEztCY3/t8hKcgN+2vEYFnMTLJFJpZazqXmfHwXTKUzrW2PjwEm0DDb3Z
KkLvAIONIqqKAM2qZ3rbUfKG48btIZgIaj8+sapcTnw6/dSO9QOXdXn15HTxB0Q0Ow38Azz7in2Y
Vbsnj3iiv/Ix+H6MThHd+5kXH3RQFh9EhHzc15NM8cCaWBSmUpkUKohj4CRX7BjekazRuEm5uh+F
UVb5CmqgPOBDCtYc/J6ofhQQ1O0QLrxLKCPJMCmDWLBeCRlS4Rn1xmYcBGbW0XTsF9sb/I0lqvla
jkR7lNsMz6B6UUNoDbqRGSYk8v7jO9EivdXS6og4DdTV2aza6NkCJa+k9YUDeX43i9i/06M3308F
p3oWWd29bJrqHJDKfHRFM6frtm7SeleWuHda+IVvLC1xlDGxXjkklR3JsshaR0lvrBRY7u/jHJqH
QhfuiyU7DsIzlxYDwpCto27SpFtC6vuKkju/x2qO6jrt3EhwW2s+kcjzoZBPnG+rMzWl0amEFHBf
k2ffdGTceGf9aPoWcxB/tCE5JOtaAttvmeNZdoo2ByxUOyshtDzOzTT1ayVhMuextRUjbS6WLcub
MamSNSNhc5mLcnjAh7hlWvJvai1tWt+nOAqOlmOkN5Ep6g2zcPLK/Ck/JW1W3biVNz2ag8DNi/nF
vyp/7A7a68YjLZ2xWpUB0qqOYvMOpnv6nPtl/UwIsbkvmEQ/V2kQn/uxRjkYvPlJoBlugWszWTZ6
2gZYC1cm7XXRRvHbsvBH3umORTZrElBu/6SUidwTq7bYGLFdkJUl+VRjHb6vifRbW5cd04l4i8Kj
kw7T2U5opEXiFXLrlcrifeyGLxhFl8LJyNlPY64jPK/BfFoEw3fJ69P3GbCICTt8pk5i+s/TbLd4
m2ce9B4rqoyJsY13zI4Oybiq+hS4ugnpB23gBoaBF6uNN4yXvi4bHJqqL9b/HI7/m8OxYKz9j9mX
Y5bFRRm3f9qJ/vyi33eiLs3rZN89Qfn60uX+f2IvvgBWZkMlXnwnWF0WMOCvnaii/QlqC5YZHDO8
nqIj53f7C3xVB2snnpmfXLS/tSSFpvzn0zGxd0kVD8l31rbYnP2/tPHETqySTLTRaazZ83DbJofB
Jeycq9qlVIFeI7VRPWN2ldYQi7rAxl9oas9G3WuZBw+NyINg7ZUZftbZVZi1MNdDncAW9oB2nKs9
yK7JeEj9pHmuC2CIBLutkJResDwcNQ/2CysHDyshbC256rGQsiYse+fiJ1RdrNqhoS9VzB1pjKTk
rpZxuNxqkfDYsoYyAOwaQGtSnlF/9ZPJff+xMug8n2KlmWf3Cpp5164nzyaDIcJByYsvO25gfu7c
DIoVUK57rA+42t1W4CLmtEUeFO9D/FglyfQwRmZ324Qyvy77r2LrjqXBR9gbQ3tV2GborZykumZ2
xbYohGMvaKI8hIPjn2TV8MyLwJLGkrsuecWSKg22RLKN6LrsBvLcm9HGjKcYB7B6Ig5hbcgeOZqS
j4zUa6in6g7Cor9h8Lbue5ksJ/ZJbSIh7yNnbjc23OitwRmDeJ2R3ZNOym7JJF5tcwCokWVQoqvR
jd6dQFZ75ZbWGo0B5EmeZ5Cmx/qqG8vlbY/i8KbtW3U7RAXeoa6f+4s5YD4sy9ugavLviXYwlqfE
c1o79tZh47ZX6fjvdoB+IgIRrGkdwTpDc9UKys+zzw561QCiwplnn/RA47ZLWcVj0rTW1aI7/WxV
7nAft2b9UKXR10Ra0ZtdOsOG7pszhv9pY/eLlUkGCoUY2pQux/wxa9J8XaTUVkkKTtcd78jiV39o
sqSj+zWFmcon9gndIUC6luPtFLfU3eDX3gqbn9QYSQ+YOgg/zaAl6R31li6FpCAetLRHcO6uKnG2
oto8TWb/kfH/J1+jsgdXF7QYsGH3ry4lqg+eVOD4aTAPUDTm+ZZ2jW6dVNrYp+ZY7gmsFFdTckW7
Tt9dKE1R5ymTK7xRuDu57G/K0ZpfdIMSvzW6LmIWwqBTKRqJEPe12tRpOuz7JKAJp+7PjuW3J8rd
b7RuKeFFIQPdT3cnp6/ROGBE0umq5RrktEJPUB+w1iaq9Nkwsh2K+dVjA7sL3LPSS3S/LtDl++Q+
spo7g6WnmKAl+5m6itrMtoVXvbcVFFzqLj9PFhsfpLnX3G2yXRrLbsLEI4k9cLhgCXXOpg+DFMyq
FB2Nvr35rHqf1dTkB4dq0MbNABp1G/RVuElM9cLNsL2TZNp2IMFLAvehDY2/VZ+Vs4DIaTvEjd+Y
yMdUAyTGyQ0iexXE8gWWUr3t3bwhxIAzg/jS3BFZI+K8Im+/mtjaFkELYNjxSWOoHMtaAjltqDBm
D8m4VmnSXrHiZQ+VZ4ckjXibCRhYRx9K0UM+ZvO+gL27qaqKeoN0dG5Uo09TYw3HZgIOsOH8MRAJ
6D6zejIORj2R0qc1YcGwl63i4FYkhsr8TS0amdxPwWDll6GkZaHxvpY1Xa2OM/ufEpZWOyULwh7A
B+/hGMV3KK9vhapgSRKFWc2Yjp1KMz5Hjdm9tg2/8kJp3TRVJs9hVuQ7U9pc0maY4clSGbHvKLuf
uO1im1uwpiWuqbVbTK9zDwcK1FqwRn3uLvE0Tq8UhIOYJElQP9YNKzyT1B6HpfyuZFVN956f9dV9
SAnl0aroy9lXUrnVKrNxpbdzUh6rlOM3RVJdtqE8xL92ifu9Ks1hHcpR7IbIy3oWaQIsFc54MrlO
kZcBSWOorkTHiWsh/MeOsRNzNO882eW7CWGFj3jBaXXsP0cZ1nt1mHTRnSCLRFQfl0b9nhpJyfRF
jJFodzRI5y5tKD1fERz3DmnPEHgZabB/GHlgP1pNwEckHbj0jg0WkS8t09wpmnO6PYCbMdlw9ccI
K3UYrYURuIqGmcq91pnhSUp+zOZECsc71VOA789PihBKbXeEjxcS6+qzR89ILNJYUE/2lGtx4frz
EL1UsF84+qucZGEYvdE3avoAZ9FVceZ06hJaDXVcGKtdQFdDHxx15fH5sLTWuOBmlGpu7d+LVJnD
ylIoG51u2/tplABfoDIRWII0ULGPsHHnrNQ4989mYNVvdWPGLzyTMWMMeX/DEiW/o8rd/26OUT9j
3gusq6FT/WwAsLrNTRAawsk4olvOh134HMDjyKr7VW9rBHdfxUe71Ecc5zneeCGnDYXUXr7yA95F
LN2R97nXk01gsM0+DJINrAF6CabFqeLhARKT85nniL+tGEp2/TRJzrfoJ6DSUxGFR6hm43sax77i
ZhSybcPcSaimRgqnnt24j0HsVCtJN/pLgn//1sqqkNqDoAPgLf18xoVVpx8c1tMrgvZjb8+eSdE9
aZSUTmGWvxEf1qrETDnX4DjW7dB600oStIB3Jn2a0HGPv9gQ5L+RKKhfPaX0jnHaR23x89BfjcRc
To1I9H1hc7+B09IY78qc2rupKSAQWIbXHvCKkRpwjaF69cOx8AgrBWApRWdhZoqTelr5bp48Q89S
auWVVsfchhMJT65Vs/mssiOfuTjZE4kkADGpsaYROfK3ltuYL4HfBWpbxGYKFUEbtKRlKr4SATL3
tTW5MDV6bMe4axhirCgBEiE0PeKpdC/T0NUESTsHEzPoxElDCskkFxzpxJmih0YxvLBcdRJ4HXYE
smAl2uoB9HoHitT2Lzg90ehd1geb0U2qY+sq+oiI+DQvRPg6l6hdT5VlP7blF3g4VbHtlI9lvwK8
/M3hAHUTmEO1saTzVYWR/+RGRf5WkiTdwRYhBsYtPqBEDQOosR78lDuijQH0GLume+MDaX/VdpOx
P61we8jQBtsxWZP11R2a6NwFwvrss/qjkSa3RtS0ht1+UcLWCL2Rf0xhSnuHxIqmq5cGtV6PMhJv
2ofFUxV29YpTtnuwffa562SU5ks/c4DchubQcy2ZLVFFEg8ffs38uQ1yJzRObEOCL6xAiid2206L
whGN577tp71ODLJSc0MHU84O5Uio7R5hE6Jp4ZIY05gCc0yznoHPt4/WxdT5D6rzTXAdKtyEPmD3
DVRFeedknA09QYIOrhHcDbvR6qsP2xU/dlmFnwm/IDwl+cB2RBiWIK7XUiMChyi8bWkZx2kwg4RF
v9jPyu42c2VlGJzN/iKMaOv0RLyiRPZUbPZUjDgJ7H+K26i8TyFmP4W2G3ylTCDY6RKOzIq/JhyM
qlH9TSRHxE+OWbgmApt1ExSARK3CVCUfFYvKYkV/EmslI8q4tVgosUEdPWf0UH+KbTPamwsJphFB
f2mqkYZEkTremeiMvw5Nzoj5gCQ550ZL6VfdH7zYhw+EYpx+abGHNqsoGDS+ptjGhVFVYI4Zmudz
aojqNLA1uPAbZhdJz/Z7MMcdPsKuO+RVrXdEbYtjnYVgi9P5uZrGoV9TgtG8hUhK9xYwkG90sjXH
f6bk/3JKXujY/x6Rfyw+4r+skJisl6/5fUhWv7k+RDdXsUj6Se3+xYjzvN9YD3MCo9lnCWcsGPzf
Z2Txm8uSiKyFawvl/Njr/D4jw5rgXyxf9mu0/jtGYrVM23/cIDEjW4RDFisxdy1Pgg7/0wapZ1qL
52g0joE1jxurzrI3Owkwk/TAairytFrq1dRO87rtDQJlaQgJyqEE62Z2Alq1hKBYOTBj/eH2AvkP
n9yrbyaY50N6qViP9ka+GUEusvmfi9fcDqwjOy15h5PEWVo6GusGV6g3wwHKWV6TQXBwL3qPLA+y
KxVx+s7Ub3nZ8JlhsPzcYUR6KdNYGzTDk81kIKnGN8z9+biKW2OaOV2HGHJH9g3jyuqAERPKrtOv
EZ9iSBVNDsRnkg1VI3ICCol2xh0g8/ubxWBM4x8GJbWxG7Zt26z0yM83FhsQ/LaJta+pX4UvQT3m
hYJp7W15YMX4aAvU/nVq0JFZtVX1UhKbu+3byVz3VkYbnd8O76xtihfVxTbnWi+czvGQ1g9TlYRv
MpJMxgllJDDIcV4CnHJ4crKB9obb2R7Le9ua0BoHj/TLasoHd5+NcXrrWfn4oDIL7NoEkbItj647
UKJUMybqom9Wjpr2g4zde+yGPiWFVv4+Ai/iOJZ79/Q2VEBgk+7RmrDuQKdrt2qYrEMwVyJbFQZb
A7ujAS0BR3b26F8MjnMr6pOeSYuuzND2w1Vs1+6FZYQs1o0xZZ+tvOofe+rHwLaKYV71qRZfKIcM
vnRGNR6rwa63ReEbl2HGPdIVDPYldrL1MAYzrbCif87Sqaop/s0bSk6a+hx5ngbu6s8JcKmFLdxm
KrrTqsi20A2KZFMMfl0g0Lr6hnGWHRq4wfSt/mGvQIK395CecANKkqmvkLOheA5BDVyZyG1IaIny
tgOJqvjKIct6lmEeP/izzXejuKd5FJhcdn0dqbOQxGmxKJfRgVEYT8SE70h2uj4Mk9DXEGbw2smT
8cUowuYE/cz/RlEW+BPHzEOOIRCk4i3+d/+K8EPUCut6CXk5tJz7SMVMTNrDP7+CjpC+q6q0/IUL
SH+rCcLKB/S3rnNRfOLvmOKQg0jijkl701KceXJxM/pbAR8bNGmhNoYDBHbD5Vp+Ystg3oUNdJeN
UfPvRRkqVGnV09VX5tVtQp4ybjlX8yn/MhYiWXjRIa0FvD0QjE38j6B++Z+yEGHHytDXU+Jc29Kn
nO5SoIIVHYdPo4OYNtBSFOjZDK7ToK3pFNlRcqgH516wx2Pyd6mjthjOJsVeaITur7ctTMmXIPAn
4i4Bpye3V367TitZrsFG2I99b+NjmWLRrZeYEca52LxVjNeXzsZHqurEXrVliwOUjNTWD3S69SwE
4obPyzVoR9SvGGPp0/hjXEWoMGGTx1hA/Y2qGOYf1dzi6gZX4BQ2AR9WUUPffFYcoR+M1PPTzbhM
yBajsg4L56ZcpmfoNliRlomayPX0gEohj/0yb5fL5O1NbfYwNFZzzX7N5eQiLB98QcUfkjLqFf02
8UrU0S00RfRAJnyTUV8np2qIeSXLqPf9ogb4yALOog/YCAUJC0EUcKgGYMV4mUVNWHSFSFnqGCxa
g1hUB3Cj7V2MEOEvigQRCSLbi0rBEjs4hMvdekLCKBYtA9oYf2Sq2lp97mbew6Azz8kPAUT4qbkz
2+hp/KGOIJN47oRegnCCqzDbovddzUVTCRBXGPvunCFJ7jtkFyxp40pOZ7Bc5i43y0cdQ4zJR7cj
gYtwYw6p3sgfak4/Vt7BjbBHTYvY0//UfVCAiCW3p8Zqz2C9w93ke3ovF8FItNDFVgqfBm6ZNDrB
4Vcxv141v0T0z9/440BqHKuX5DI6O4ssZYaNBIe3SFWA3vdgW4w9relcTVM5304/1K22hPHvLZJX
PU3+1ZoJe2/CuMseoHoOd47ffLhlZJ7SOBTnOfdJELeDl68rexTLbRbH+Mrj8vvkYiLa2MIuN/Ui
x82LMBc64XSbLWLdpEXzNKdhvzZshbrnxw829DU+Esh8DaoXSgrSX5NDwNdZEDzYizCoFonQLtn8
WvyZfGaPTboIidkYvEWLtCgXkVEucmO8CI/OIkH2ixjZWc6pXeTJsefSSQzz2V6kS3sRMaNkXKhK
/KQydd8HRourZ/j01hGN2Vm0mu76wc2+O21Q3M7Dtl3E0qGjCI94JxIq9xjjkrD7p9UdVM+ViEe2
qRfZ1VoEWHuRYv2xjd7VD33WL1vAmml/5SLMwECb2X1iB2yFF2k3XkRefA33LkbczSJ3HvNFCs48
y1/2uMjDg3i1dcP5mGKNx3wRkWH2yOeuVPUOoAwaM7fDRW/WJtwG5RaQ/hc9msKiPQHz+Ey1jn+y
22HCMR6PR6fjETmms3M04AGJf0hq/xVOmTuX5GT578/JzxOxnCL84zLp19f80WrFGdTF0SRNntcc
oX8dlIWgMIqsqmdx5P15hP79nEz+WnCuhqVMtM6kbeJfuyRl0tXnu8JcyhthrJGy/hsItcVH9Ycg
temZtikUuyTBzhKC2l/idkE/iJhVxnDb5x9hmyE7ff3Du3H/86X+R9Hn9yXqYfu//udfjuH/1zf4
C6GtGS14tSPfwCOqGyFI9f5brG9jH+zux3/+Vjbv5J9/GSKKtkUDFxAP6n3+ijGcsAdldqbETWJn
09Jjlf/qtaJ/NK3t1zYZQ+89KgOvM/dmxQN+pinMnuLiZFpAFfIPJF/PDZfVQWT6LnXjobkHt99/
i1k6xvml/2lsMheTU/bT8ORhYDk7rPeDTxMN9ARl7VMLfOU+geVFoQUlDuRk5GKq8n74qyQ+VWgi
HCawNdtZXkfpY016WzdrB4qHy4229CCkxM6EPFf0Elmrip+ojYdnEtQY7Wc9ZcMu13Fm5WcXpP3G
Hh14EiK1h1ejNMlEGxz4VlTmNdjWbWXdKYMH9TnpfNI9A+ErVWwtdDzfIJ3ys+bL/dH59eMv8g9/
4f/DX7C4CfNJ+/d3jf8nevHnF/26bYBZkKxVF57CMnYvH/Pfbxue9RvLZG4Mvkvm1v5xc/h137D8
35QNuwqbJhBRudTM/WEHzatRW+OCf5ISrOPfuW+4AofoHz9sjO6YPV2Xl+Sn4Ga03Fn+ENTFi1KW
wEnEwfOmIhso6fHWjQkLdi6mGn6yRUooeJ1IM3EKwsnyZHJ2WyvTKs9xFPa3VukQU2w0oQWXPSTM
Ntu7j6awOjccnD5RCVoEKySJI22i5PsD+FJTX7+ZBNmbeNOgaj0h8RafJW7p+ypf8otaGs2HHRQQ
G6PQvyh8Qm80eNIwP8rWfrMqZ4nLOconelIa39LRHZ9Sq8zHb+RXfWq5YlZCt1Hpbpu8XXvhmJyB
r1XeHhxz8WmwaE9gWjN6RYhSYp6UUWl8MpRddSsSVprsIqweFw/QqiUfqzZYDMZb0YzQmeve+Oow
y+tzS2KOt6WU8kCyL7wkFeetPnWQ0XgglNvAGwZ7x0qPfXqbflX5XJzDgaJx2/sxv6v0S5O0BGFE
wEwEqGPNpuB/s3de25EbabZ+lfMC0IIJBIDb9I5JWyyybrBYLBW8dwE8/XyRI52RNKd1Wvd9o6VW
F5mVsL/Z+9vTq22n81MBJYqsqm5AMV4X9QOSd9ODV4Zlltwo450sVJwdnVJfYurgTZaQuLTCMNl4
rxBpUAF6WHJY1kOerVcqDc1mFwZRDkR5Eb1939wivQ2W7C83l+hQC7TmMp/qdxEJ7HaBZb2oydFH
ObM4FkSaWC9B5mIlm+3JeqH+RFiZ1y6/vieAGDImGsJrh81kAOjcIa10AN0VW98d4V9g/CjJLWkb
fIkTMO4zICwoDLd/zWFULrgWZCtXzVDy5+a44GdokTLvUpeqfofORRKa2xf4ZuHyJ2sXjjm8TIH3
NIc5aG0i5QavfpWRTVjiD3i1BqPH/+LDfOTSFNaLbbl8jYIEt/3kVWTbqD5wjk7cux81BpJuL8Db
oe5V3XIOCLHlexZWdbYjK1vWqVi0VlQfFLvRWJw+Y8RwIv+Vv8BkNSraelHK0S3GsH5HTlGECIPI
j4L8gxhy4xMOgkjIq6R9pY2cQpwBoRkd+3rEVRpVaf8DHBgeVkxPC5sl/WtRzZKlRs5M36wroxyJ
psd3xP8h2FyEJCDpL+8vPT0aqS0cwXZS/JcFQ8FRyEIcFcIJNuRdX7/LCIOvMGq+BNRs88FPRnm5
faLEYqZ2WJOd45SjXV2hCOP4phOboanNen8NIYYRi5jskST71hIfpMliGhURXmVpwkdsgFgDzsKk
C/MqdcUjTthgmzlNXB0TtNXdNpSD4yBbS/j9kYMkYj8X+ExjFChfRZ/Oxuvtb0n+2BCBEmbYsHYs
l7+sW0uuMl791jVooZpCIunYsHZy0hmUxdgsz/2UYdcmJZRTCmJBH5N0NrtrP4N7hXGPB7ut+N/B
nDBVQ5WC0diolgSxrsEFERQNLmfQsyGsclyeogBSt0uaOv+5LAi8IJgZ+prCX8K40DX8Yk++91Sd
PatQg957KRg1WT9t+sBeDnjjpieTMdjDmM71O+3G4GAlHCyw/ixiGP2IAFieD8ypdlmLubbR4Eq0
iWUZijJy1rBcvaskAeecBnPwysmUMTQQz3pKsUPid267+r0XQxfuvNRWzyNXMTZlv9jhoNQoush9
HJK++0zZVEAa56Xzmge5evalgQDERhe3stup5ctwAC7SFAbfrshAUi+4vrt1P7UQ+dygZK/CIRuJ
hAtc7zBZgffZgIBFVVhWvgOvH049kxW89hFbiaNT6uM7M3h8bdFPXSTDgJEPLKb7yXLFll0jWBuD
/dzKxs7MlAGUwdFBSIspmQgCAtHn6LG06vIJBZPEhpPlEPLIErC/BNXi7YypnX8VXuGcwhaHSzr6
1o/c9ZZXPxqUtyMvOr00OBl/dRo1Eczhzse6II2ZMVu4rhLjS5sa7Wtsi26D+1U7A2GD7mcLNwLB
xvnFUiXWqECVO9Mv5m3JXAvRJUmEqJyYkPouLv7ViJYKqOISOu8zgoYzZnuvWdN4WMeBvvyu0CIn
d5qQB4YoGfGaAxgmcJU8IMkeiAVfLLaL35LbpeZmPpW98q/5ZDxZFLhqi0/BadeZP3bWJb9RRBcN
FIXet+9HEKMLDIhNp7GjkwaQZhpFWo6oDjWctLxxSq2yfAO2ACe+Z1IX7cchcS51RqTVl7B2qtcp
ztvnfBIPsTs2T8h30S5HnfUU0u88lxDGiF9TvX/foIs7QCurtyYhB28E3KkzKR8vS2TLrwyO7T0s
ZdyP7oR0h/ujJvZvbJW+8aeDqlHzDLX90HXYtmHTxu4217hXmO25jmzuzccuxiqlGJaQpcVMtEud
Fono2JOFRgYdtCBG2NO3sFaMLUHOw5kldmEoDmCF4c8aFsKLESwy6UZm/4Kgw39P2C53vArB1w4a
ZFuYRn0cpcNVPTnpN8Xr/YwJYLgiMf02tX5zV3fLjE1iUjUpBGXYXzq5pJuRYPbnmRi086xS6zGz
ZP9zFKr9Nt/Iu+pG4U1uRN4erfAxgo+0xiL+BtkufIxjcBGZhvlSCqrL2FvOGiA/4mTZnobOMe4h
AMhtdyMCz17xa94jHm202zV0Z/sxTfrx3U/gAEdFLB+COnAJq56QSWc37jBtaH1Fnp7dmWFjl5BY
TeNRwG/eeFgWoUnkeL2EVKe6K8pvydCLtVvVX1AAMSIyW7YTYJBZSLqbLjXfLTs6psCIL8bsirdp
ipiGedncrq2ws7ahEcfnLhLRvYPY427w2gPJZP0q82zkMSbOGAhPtRKXKUYeONLirm0Gfvkmqu2B
lmg2rkz4wfVCei4mvzqA2fgapsJbRbkE1GxXYl1OfbaRKs/B3o5cB3aNo1cxhoycIFw2kUDcDI8Q
1rSmnDG8s2vn0Y+EfPADJNEVm1Je9Ljw+T7g7bIFaZMHyBpjLcyWIfoizcY6lwjZN5YGX0fl7O6C
viieUb6zPk01Ipvoi2QDTjXttrVJzPnQSxd9UhfHDwUT1h3s3vnFbMFuz51jfgU3ywMKJMEdT6Dx
kCj4G5u+CB6d3sTTUA7EdPW2qM9OsTRPsQt8bz1r5Pdwo3/HEyDwQSPBkwRjfRvKo9+n/qXKovmL
eYOIuwVSnCF+S8MixNlP4AGQ3zH6MtZBs/I6Bciq6ZyTZKZ6UNCQVyKI4ecOmLpXfZsCMi8KE5+N
7w0SMqJmnY837DlKPOSONxg64BNWMTBp9vUk/Nc64IuPtWqfMZB7kHiaMN3yOsRtnHbJpkEeCWLM
IICtLJ6IGMPM36ax2Cxz1J0rAfp4dSN1Kk3/m2wb7gw/o+68Gx6QJLfxR6qZgehDoQfeQILYgfNP
lG7Ngf0J0tUbcVCzB3NNIVxuQMJcswkTTSnEQ52AUvaHuwm79iacoZTPI3zKzINwyG5uvC6dXztf
eL9ldz3gF4zZROUUD8wCsdhnbvU0FCqST8QzOBr4juZk7CGIg+4U3zPLNqNdIMuSG8ikFgSekN0j
q3omRUJdYKp323nIENelMLoeO8oA7TuoefLOTvTmsT2rCBFMqbFE8B4BonxawknPLqJ4x8ZrBsjt
utemjNmRBWzBMWu5wwn2RX9WVjPvfZIWHyy3717iqTixDTnXPgtPJgrNfcEW4VPytNyPfdOSD+yG
+zbyXynUJnSzLXjyVjymjBOAv4xZlu1SBST/1MULZKUkALWwmkSLC6DKS+ythS2Xp8Ex6+8qK6BK
88jD5FSXpLc5pdZhOKy7sqE1is95VB1+onm5N0AXJ1s8Nu7w3e/rl3qAM4IOKxlEaO9REjjsaJXc
Q0rwnior/4oSQsXnMm+88OKU5kc/BfWdcinkEp9r4ZixsuM8pzNrETJOvafAZhj0NSn4t3ZatVkZ
PlR11+xcYkFbI1+79fR1ieEWCKf1I+8hsuvmgbffsS94g06HP3Ty/4+Jl55o/WGkhnUSz6ITsH5G
zyCE/MviOQqmYbYj6lqvbcVxcuhEyWO0X8jiBUCEmGz/95/n6hndnz9QsOp2bSaIpqBU0GOxP3Ti
sFZmrINddSiLNrj02HPf2Re7HxksG42IG3Bpm0Jco9EfnGPbYl6f1x0yk4JBGWiqncGNjVmqFO19
0Y7WlfDopT61thW8wgcOwDFUFIDECYWUbQSV/TAj0wlo6EW/PNvSCMGdqgwcKyjw975O3Y/KHaf+
ucN42u2WnvRsmBZSOuLbQj8B3clXNGxR6DrU+mA8VhlPjBcEOfU73vzuB5dM+dNfRlh3QURF32NT
L9aMV+t3sxBKXRAOeYZ+dpo0WGgBHxcDGfQO+1rb7f2oag8zf7C9R4pjyX0bWziqO8uv3m+9cCEb
6/r3J+Evc1ROuudKwaTGdxGfI///8znIqJBD2ZnVwSUVik4zSekNSPGhXfv7D9K/6M8nmw8KpKAM
EL6DsuHPH+S3dHCA1asD2wlOce0XxbYvG84P95746BJS4+gNFU3Iwlv2/Z9+um9ifcASIRhKwzD6
86fXxmx5oIOJeE5r+0Wi1dwkTTI/WWXeHipl8Kmy92gCjKmgbfv7D7f+YgrmIOOqQMIZYGZ2gv/1
3afUBeUettWhYyCKC2FiTnvnZY39Uqak424wZvDlRzFX5z7Cbrky23Kg8SPvG1qMUNbL7S/0n/Hm
/2e8yeNUcm7+9Xjzvv01qso/7kR++5HfdyJ4zJF0Y66xGSJKR4tzft+J2OIXlzGlvpGIBuJP/Y94
SP5iS50Zg4DohpflQfi7/dzSSxHBOPL3jck/GW5yG/35LjMZibsEnNhMpniYm/Zf+bLsBrMJHfZD
mgWgDhgssGldtVEm74OwFuJRSBII6UFNeC5s+nnQMdBP5DoLMWqra4O1vaYkbhgF9knWO09IrI1c
fXX90cjg/SCoW9U6wjdaSnN66PPG/FGY9YSI2Ouwp69bHCgmUBekDTHoT5v2bl8FItoWcZOeirS0
fjpRGVcoKxr/u6HHL0oS5uVlMJKqKmLm2XuEiPtTuCdeY9mwrDfvsyyhvy4dOQyrxm4LeGB53brA
cIXxxTON775iclC4tLckEzNTIBL5mCxLelEwsY/e6A7fppRsO2HWgaSAlvFT6/mslrtKzQ/jsIQB
lmvEB1sHkhsKyWHp/W3X5PUmMGkLGtJ8ATLRZ+K1+Z5MY/+FGIw4vbq005suqb37pDXFhDpCQbfI
5eyuwZrBjQkDVBqQZ/pkfvbcvi83nIn5LZyrcqUBLANjhDB69oRDoExXIUJmAx+PR3qi+LxMSr0h
OrTcvRTKJPHSGbeBzKCfmFaK59jrpQ75gCTwdW5VuwYYkzIC9sbiZHQg1fDtYeZcF+Hi3/vZ5A0r
J9fy33RJEPx4CrfGJiU6pd1I2EHvPVZd+cA3Qe5kZ2Oh8GnEapOYg7PtTJ6S4Azin3gz6FqiJDuQ
lTPsaKPgljXJQIkXe4/NIlS0KmPiMuy5rx4zCUAYvyxYnqKxHg03mLblWMhTKLBqrVpAdj+gyuFN
4qa5eszXULmxvUTUFCE3sHZNadQXfMLpfGcSTO3VJ/wtE4iTgBGO7285EIKYyDEu6wcBsaw6wne0
xMp0mGjgyKK9bFF2dDRuYUbrs4oJf/dx8rJgFJti4eg9Dl3EuVqs0Xsu6jKZYG4SyPaatyOcQ7fC
mT3HAU7j1kSos3aUwjoibYTGp5Qne3CRNQSHokGnvU5zjzIx9+fCuIxuEnW6bKiucNCQlZR9fJZh
OX3YtLsIPrppgLpWAv5U0Ry7wPTtsiXTTprxgVkOWuOAjCDoRNaM5mjSke4HEygWLOckeUjUbAGH
aSCmrao2LLizQ99DNF7PSb9pU1CRa9g443hZlmTQifPCWaOeALRTjxpbYJZGS0KGAWLzQZYm4KO2
GArvTi3FBGfMNfdt5g2bOCLQhytOAOZNMchucsNLrvDT8nGH4wMitGuZsgVp709vdtJV+z5QDZhg
s3taFEPbx2AwPo0lKLmnIFKotY/tz732ldMtux7ZQr+Lhrl6U6Rqo2Cfh/hlIc6o2gvcYOWe/6in
lwbI4wNPovlZNIECIO9KxsVJnttyz8DFno5eiprRqer2Jx7ZL7e5uZO43fI8ZvZYH+CyWtWxDWe1
8WsD41XXmXcL7v5HUU7cj7Qy2HhSJNqQlMwSPU6T7hfl+KeU6XeG8dWgiFOWnog6XUmITN1me98P
u21uRSEjbc5VtYtq5io2w6xHo57NcecMKDJkkNpnRn2o7v2UZYWR1FS5BPFYL/UCPwFypc15zkSU
fm8bL/1Izd74gj9vfO9YgrTbthKCe02ocWNAkNsWljT6I8lIYp2Duey2sAei9swfYBpkGfjzGLhK
lO0rifAZx1dnuDbrBuG5tblK55zwCjVI7PidxA7hyjaCtjDWI3ajVi90ejTT/aqiOReAW+oBl3wZ
5i/WHDmv47R8FVzCrHs7RcUC/t8+SH/yHiWst03Uh0An7bg5Agti6FUuBMXmhkvOQQV76wnzlLjm
hU3GWIFrz7pjRkvmVw+7ce83lfPW9OoNLOhIADC4NjQlSZj763E0ewJaMf8Pd0VdWNeF3TlGyQpb
HnZzFT1aagwRGQHpmJf5UDhe77kpywDkVScEWpN/ZaNi7f5TT/17YuzA/1uRybGaPv5YTVmURvzA
b9VUYP5iuZ5HP/AnGXYgf6FNkMQseozZbamL9d/lJY62KltgwijmtQqbdub3Sgqcs9TCbgIo4dbr
n/on8hKHcu2P/QpdgkMxJZGIByamZUevkf/QnM5F3wM4SPyT2RTqbKRdDXPGzp6U42Y/inJcjhC7
MAl5uYthKLt5h24uolQbikKvMx4wWXBf4S0ZHwTRKa/Zgobs3GhHUtwnaXQERo9lKCwRGa6bm38J
HP0WR4P3OkPhfxza2mHsRFhueMJ4k/8YR5xQYzP4rzHkPRxaN6tUf7NNldpBxcLhGGtP1ajdVenN
aMUjB9MVUbXyB3jV/FcSthji4s1KAzV+7Vn4PuEqw7o1jHX4s9d+rsgY77J8wIuJ0zF9ZwHQfIB9
H7+qCAKHzaTwJ2jdmts+cmEEt8p7qCU04o2anQ45WaTuFq8lEYdl5PzTKwzjsSpTGGzUJdF1NGzo
+TdjWoTli51i5YiLHadZujZRpWGKmgCrLHVUHnLJsxUWZ/xOPjUQUscv/H2nzeUss2T+PFtxfI8s
FRPZUEWHZMojysbAPzF2GPdmpWpnwzZVPhcsToEGlzED43nGbIKF1B4wMVIRRJuSwL4fM8VyjXW7
9bB45SMuWEauazvMmtMQZuTUdpZcdGAKqMNGBecWHtnNvl6uzKDmyYIoHHXp6A1Po1eQITLH1SEz
zA6pO9KddZAUObOcRdbPTT71J8vzMatRPz5WQQ4W1WCFfG9B7zEhaCyEmsi5As3HzPUtJ0JgBWan
93F4Vx5GlWWGxhJGXoC2WYJCigAJEjletvdlrN03inhvAEh1wzITJhFEn64/9WkB1l7GKnpgovWT
cdk8HEydJ0RUr1P9BBXEYh1YN7oIYpj7z7JF23oIofG8hoNKj6NTNtslmFPnWJdy/AAZhXJ9avEf
YXnaMWhsPXTtjbOzqgB1v0qs6X7puyh9bUygwCMDDz8BpGgtuJD3njUmTxN5yg+FHcxW/oOza08C
iVWbcGyVKGOju5iAPioQ0xLK0TXqmmDDrtpGY8HqYHInxskssL9EPp8BUXPDfv1ZdCypp5K96pop
zlgeQnY2AF8xg2G7luuRJdYJl2S264qs4PZmETVX7boGo7LySvxApIxUlLx1QcC2Fe7SONOx0LzF
EkUWG6/KYpNn1tnuA+uuMi3QzpV4gk92YJ3jXpZahOvZbLGPmuV8wPnOcR+Uqgvd5oeb0m+5AkXZ
mFcDw73cdB2rU5ykwS4BsHiyi5b0QPgC7AyD6TI4wNunpsj2jTsMvJMZtJ9l1wwnCFrF02yVgsDp
StIlpGX/ZATd4xJzY2ak8wD/+2IZA3IHP/tBxIHYpFLSmiVp92IMds5CTnnrrkTHkSjXeiZsnKeW
XyACDjBWgivBz0wWNiygKeIVbEOKHYfsAbDSayBI+IoWbmyjAn7VR08Sbg7IZStdIx/D95aYo7vC
5OAf2kUWxJBKfbSr6cV0nHhjYtw+ehWZT3Yux71vp/aTrLWJMF8ICRete0QFVmylGyBkjhCI3LmI
oZnapSRNFvj+6WYEw2ikZDFANKgEMQL8ofdeMPIM53qSOXlRbPxIha94dmCQCI1PIt0qeowsWu5N
KE/4i6P0YRl5NmYRKuhqEeIwwJS6TJYRqG3URWoX2suw7kuzWE+dG61pfprrTV9BZIv2mdkfpkQ4
P0QQHFVI7JwbNP22IP8R6C4H5XHCpbENF7zzaxnlHG3bSblRUfoGnwmNipbZjRiZE9WrdYz34JJg
1b5n+j79GE0XuGyZLajdbXNr+nW5Ya807NrOL96Q3aFAYnI0ryNO/1vqk3rqDsbVhe92b7ETxVMb
mS82U++f3Sz6d8+KxLNH/Mpj08TRdka1s8thudyNdL1HnPOdFh8Y2RbIXc5DN06G50Q41cmPO+eD
ync+OE4DGMpuyjvfqruDMlzrvutckmZ7TDNdMc3PkVVIn47RSq79GCD/xhFw6dwcFFhMUTYy+9pU
wueRmUf3VtClhwQE/IORDZ4PLsr3MDI70QbcM36csI+Xk5nX8a5g93FN7Dz8EpcYoQn9c7tvaIwT
hgLGmFzsMesO0HsbsJyW+l70Q7ZenHp5cUYHZ2aYemxc8gTBDAE3X5posi8L7r8L7ky4q3ReKddb
Ez+5crCekTfahAKkNREJDTACsLPx1xqoFthl9FtxV+k4cP20542uPuKsyV8g/ZOnNkjSTqbJydam
LRDVcFWe3LZ/pMXuUkwgjtX3b2YjtYJ6RiefmW8zeQ7loVJem3xlYK455X0lB95EmQmsbKnIsmG+
MRTbwSLGUROnAM+bavnhszDfhtmM1wKFmbeKHYGMvm2Jb4zIk9tPZvHCKKHZJ9kUkQmBd4hTmRO+
WuaPdItsL0vvNERGvWkkOVn/qY//rfqYEpUJ3L+eN57Rcg+f2fynGvm/f+i3GtlnQIjSynYDXdLa
TA5/mzf6wS8upTObKjA6Pj6G/6mSEVNawg7+hZiSElxPwC2Gyqb+qX9QJVt/3R74CMMBAyHlJOzJ
sv86bmRCGrf+Qh4QeZYw2R3H8h4RYyw7h7zifdJQnYzm99SYsJo1gukYlNfgiZV8f6DrG/dOYzV7
JmMQff9wGB/+t3rbtf9SvwsfiRvbI2ag0kZX+lcbpercmaQ7X+rZX13dB7w27v1FYopKjdDNQGUS
CMBAQ2wTAhl71u/UXyPJwLzewx9+WVqPHakxTbutkS14X2HSRVfgEURSiriz3gt4j+QG5mMNDhFl
NDMRN4Wnh0/K74yNkL3hM29gpy/MjKnPxkKGgsO+ItSw/RLPY8SNbhQpNAc3b2CFdPm84bmBIgGn
XwCLbrC0IzLdqjZ4aTB1g4APJt95WCw5IBIih3ZqmwLBX26z0hymtPleEIkJh9ph5Tne1p8J4N4Z
PwzmGAY1cDtPPRvYjJhuvTpNQSY9lg0qEr1XLdvwlUmksW+TpT01UWrth8HpPhMzbu+DAgaTRANk
RdWprmT34t32twF4bK8b+jPRjuNJGaOxSbyFlW+Ore7aCGe+lCyEjQQ9Km49tsQG62JT740Ji6xY
IZN/SX5uyGIZiuh0Z2DDe8RYz+LZi+duOyUjazNveTaHKL9vyVomKo2ZAqQmaUU7PzPE97Yr0lVQ
x91KITJeMHmaiXwy/ax+IjLNYfrpFw/uuHhsyJ3Wyu54CXfOl1SHBirLSO6XpdlSltm7Jsinl9lE
eFHG2LqVDh7MdQRhfUsjtFo5rJFEyO2Cdf9AlFe99ZbAWDkLUYbKJNSQqnlaWzrokKPekLqctTvC
ms1TZDnBKbCkf4otnZIY6sDEure6l0qHKDYTRNJ1Nhg0Bzpk0dFxi85I8GLkEcEISqDZYkdFs2mj
d81nBkL2LbWR4y52S6OzHOuMWMdMBzw6Nnm1vQ59XHT8o6mDINk2j2d36oYtfIdgLxqQpr0B8sCe
oOctOk4y1sGSwy1istVpk/kteXLihTqvl4ZASpdfsjYUA/LQD0iZDCbrw47SeF3ccizJfLhrILsg
AWWPLGqBPxnFgXzvbjGYIf6yIzaCtN1UkzPH66UHHLMf0RQzi2YK7aOWKzwbu2mDAJFd7bzJI0LR
4TyFxourOhyEAkrsMVAtUe61C+hGcRyPo7e03aqw8vjCrqM8A23h6AkddC9G3bmN8S6fbZf1gB+K
T+gGaEaSfIL7OtXlJSD3lMO3NNmdi9l651RBuLYxTnB3xX4DhSAX4binQkTtQ8k/PXoMS929l1Xy
mPXtlyCelu/euCjYt504BkSQaB8EHXENDfLKk3B6B8Put6val7OJSGIhfDlL2gw8wVROM1Sf1vtW
hl4wMEpviRypyBEcyQeG1KMsapNVwWwFrAGaseIyk45pr4J5HI9VJFFDUVbRmac0agC8CKtfsauw
7/HmTo+S1TilUBmPina+y++ZgNX4kH2GxpQ8lUEVaYFyqqnQr5LHwbmIg5wIlDAvXsO+bKCBOz3q
NTTMd1humotB1EC38bSZFWVD9eIR5IugaQANaGrbq7w5YFtthiUOuL0jBy6GwDtlX5jZlaRdM8qO
5gFqUj1RY97ctW6XZZ9p1OO5TW7+W1pJ+dAlc268QXDDoau0Wde++Xa9m4c3qpEZ7oS29raL05yQ
ME/vkR9j6NYWYCJemgOF/mYxpNGuIm0VNm+uYQbO4hwHBDl509g+u06FvzhkCftoubb9tRqL5MmD
nWgduraLHjAg1axn5z7LQZfG3TeSkstiJcDjuPtWG5uR/GYfcRM0gO2ZQN71mMvRnFrwLQGK+Ljh
MurGe0Npw7Q7gjbSEY3jT57v+I+NeNo1nuy+SSPgI6LAXC7IpZxdOjvpsc2QSjYTRm2eDeqYavM2
eB2Lf3DR8ZznJs+wLUIjJZh+Neh0oMDUDvBUm8Gtmy/cm23tEe+wi+PLpPpDVzOce1/K22k7GH58
LszWoEl1+JKj5W27WH6mDg7HyWe7khFP+Irxtz6mKJgeAie2+NTi0260kz1wM+desaXBNMQjx80v
0eyHmNurY+ABeJGuQcYHmpWNb5Y1fA2RXme38vaiMmp+YFH2fcmNDhlJe+xd7ba3bdjQRTxjtG35
B0Ym41uqPfot7oSzcBuRr7s6xsPvBuPnqH39GYFvmxaU0F7XJd9z7f/nKnWdNVATsADihgiYNS2g
q0ZwH7xO27Pja+KA68SgBawOqiCwUAPoHcvAwNnNSOmqDfQj81WmbO+2jWYXQNADYzDfkAYIBsEb
pDfUQX/DHvixN32wmtKe5BsYYUBh9Z5oWgKDTk5X/GGIdLw3TJE9zaZ8zlRIwO0Nt+AQarYQpBI7
d90NyIAn0r5nb4WvuI+rb7MmN/QDDAegBpwvcpJAOxhOWn5z3Kbgd0J+sDUDgrEQBmMvhgzhN0hs
Ox5n3EWaHBHdIBLUXQAlcr+nhUFTln0wjkWBY7HMmy0HCEAa1CfIzYbHSMg3GAyxqYzXYE7JMzGq
pniaYmCFlcYWCg0wVDeWobxxDXE8GLuh657QFfGyxg90F7tVDHmCW+ySMP91N7hS8aJOIkHl7hbs
iFk2jptQYxUxazcEqzc1XcxiBCf8qJMuMF3448z7A3rWBfEf2rfliEMPcmOgIY79jedYJzkkPGUs
7O48WMiXxlpA3Uw3EmR7o0JSnrRf7RsrEkQ03EgQNuqRuxaapMk1EG4DDZkcU5R68MSSsjlkDccT
SG8Yh7xaBfVXlTv+s1JAK6sbv1JolKXfZjxo4wDatF/JPL1D6o1snkd7gb/fV6+Q3Jsn+APet4aw
kH0lAQKssiQD+2SFmgHkNeW+6VrGubjhTAfs7cIro/HiYZ8UtfVgw/sqTn4N15dgrfonuxfByhlx
0xEnT26uS8JyVp0zoLZUwBKc/iz92WZs+Z+27t9p67DE/r1L7imufvz6f4hq/Ch//LG1++0Hf3fK
Wb+gsbQtMioDmiiAM/+3ufOsX/xAIFW6UVw9ur7fFyA28QcWGxPJqF78N6Lm9wUIvw65IIoNrA/u
P2nrsOP+efmh5WCYdLHXogxDFqitv39cfjRtNABOCirg2B2aYebYz4wpetSQPlF3ie2+TYQJwfcg
IYBUrrccr8jRnLwror08WxdLDGGiE8VjMBblA8PrVxcDUKKzG9NdxRZuswwGkj7Ly3k0Gx5vOpJa
fMwgtSZLwvZ7SNXUfgROcSen/M4xpn3Y1+Gmb92A9KGCZPqRfeTYJj8Hc0iuBTTcNVE0BASWVQNj
wF/oBWym2OZClLz5IK3OYRsxfej1I+EwLdPFOVvhrfjZ5fAwChbcW6/yr56j9lPi1YyCy5/Q4u4m
SolQ8SJHRrwTdnYHAv2BO/1sRvwpbBbgZ5KPuSZ+uGqWT7fPTvlofVaefGvmDq9OmLNUj52vsOoO
SevL1WRigKm6kLgTw78CcXvLxvzDM4nHM3WxjpxXH4G+ICsQQOfPtC6NdYeHb+fkc7VxCnIeB7oC
hGTjS+RMT36pJAlxEtxdHnwicgj2ViwOEVSbbLCRQzDuQtnWcWDotIWbnOx4sBnGqhcJvGyqxVvs
ZKdI5R9tk35Ui3v1YsqvlQQxKPhCPKJ/Vv38INj772anp0+qQS6K7LRQY4PGj5mr0wewHOFA2TEd
dcisaxXYZoz4OejXg0FwXF8n8zYy9LGMiw/IljxroWKu+on4IP1ZteAPGM3yMHXmQ28DJI2XM7F2
PAlH81x7mMaoen46OX/MtZK7LFNnm5Nz8CtUPWnCN0Sa/bqEfUjknoQ5Gzjk9HR8EDk3zIgDsVxa
Nz1V8/LaiiZcxa56KUyXxVU5rcu47TdhBV9qJO4wt9WnXy3nkSzIdRq3yTVrvLdEmd/9xrkPpsRa
M7bbzXZ/WGDHHho1viyNe8D31XOhOoeo4BwZpg8PpR/71TAsZ1nNMUNBzmeAYYk0O64EtUByaeyC
BOzOfC0j6zNwcB2gxCcLDFGz5Y0vTTu8CJX/LHjbr00JLg9p94sTWjFvDpKuEYpgf5SQgi0rSbDo
cNytUl7Rnr1VTZnuyEC51q7wdmCZGFBybmLlcSk68i3xWr2h4HIkn/la20b9LQ2NYO3hwdq0Rjg+
OiyiQKxErDQa4a7noB8PSF3GE6DR8dgx5T2q0TDus3jOt81SF/coduadyRLthOyrW9MeOJ+0ut9o
W+XFov+AbKgq7TUF71GnG4xpxENly/QRehWwCBwVUKdS0ZSvqKJfC0Us3WYRHYTRwkYxFofkl2bf
Wodg7UyBQIkJXSSmalP3M6JeoYDbtlJKkhtVC/itwgArveaaG/FDWbHZQR7yX+yd13LcSpZFvwgT
8EC+ljcsOpGUeckgeUV4l0jYr58F3u4JibojRc/z9NPtkFSogknkOWfvtZ8qA99Qi3dq23fe81hO
6rUs7Y6nMo23OaTSMCAisZ6FD+6t6FAzVUuCoqcJhub2n1P7tbIYJLRNQW+DtFd/tK0dLjiuGzAT
tuLchri/eAvbbniD/rbb0zEHPpIFXwLDv+7sZjjKXr3h9jq7fnb6fROM98ePI2xW8aU5iLCQRz+g
Wbj8+Q8jbNCWsLQxDB5ctHsrp2v0okS6hhGF5sXy/6By/ajmXo5GoxIRuWu6Vvgx2l64mLT8KSgP
DI9JYreyEyFVDBsdFvTf/66PUmKOxEYPKh8OR3SY72+vH37XEASjk8oaf43OnoVkNVyW45TAhTXj
cmoO/svc/f6Yv7QTl2OGvMCBq0NdCD6cy8gpaQQAYDlM2ou3Xts/gILNCRlwD4MBQmz5vQytzqpl
dfv9od+lBj9Kp99/L/wX9NkW0T0fNdoIggdMA2F5aAvlbNIKWNgkGeGxXJyRvmQHU4yvQzuSjziQ
8JP2Lc8tpcmKnedrjGgtKudzh4oev4Z3EKIgxK2jfRQO58Fn+Q59Eocy9HmAHy6Yj3aF19/jp3gy
vbjArIRtHEnkeqwqsfdwV32NPKjibsjy8Ptf+g+3EHMJ0/aoaUzKgA/qVTtPRFHZbnmI7XbnVuYt
np7bYibz9Q/HWcQbH8+oaxEjhTff5Vb6IEana4VeNFzuVTDUR3zlt5OVuFszZxEuEWpt2hBLDQXr
Hdac20CbxV28yOPdOXpretblZauSZmwgYKefI4OgFdwTD4bwrx3V7+OQ5d6rE6wCUYxBZLQRM3n2
tC8imxDSZErOnana+zIbn0a1pOLaiXvSSQhC2teEIpfJm0w8nGBZzlUcw2o/GumbrN7tnzvm6by8
a+cQT94hjstkHeHRRPQ3nrMA2wiyhttgahzMY3y2CI1vysumdYBt/w8n8h9WGMeFlQjVJQxstDc/
rzBzQBUIibw8YLt5306MrGxEXmI6HpzD7y/aL7MGnkDEPy5Xi4xQ5Bs/H0sBB8RWPpUHL+vv3TY5
EWf6hwXz/Un6cF8ElNMu+iGLaehHNkQSY5XNySk/VKKvd20y2mtXzq/LSp/MzrTXSp4y2z0Iw74e
pIi3QZmfjFF+btP0JfSxydlFr1ZhnjqHPuUlHgtWp3oqLpYVveGWJsFDIpvNHYQkKXmqK5qt7VWe
+Fsi+x5DUoBpdYagEKZkWkN4GVaWBeidzlK9sxUzeAdc7B5Wl16ZdvLmldyCTZJd+jE7ZR4azdBP
2aCivGGUX6/LJWkPzdx9Vdrx1nXm8x+uyT88sVwLwZiLddhlJvnzRSntWhP9WJQHC+nJqo+LZJ0w
b13ZRsZvjjkDCdutTT6F14Xn12vZQlufwVKiCX0K6WpsDZKpdoNcQhx8q9p0sfkFF5lDoyhYwkD9
a9kRYN5J7zoWNsAYxUpUVyRLB+n0ZNrD69yaqySg+eCwOwTqSrSgMe6z2CQHnNNUk6S+d/JhL+rh
PmKmu0oV96dbs/C1fo9EiVYMFPhc7G1vfhK16i+/P0n/8JDwzlj+R4ef6u3DORqiJsD0igZlCMsN
W5xxFQx8HdfsVrKO/nBFQDH9urYxloNs6lkWo7mPz+QycnFsYlkOyoa2YcEE2IQyPUneVMLi+swV
t+Q8USABEoX3mbIDjPILFl7wd5UEAFmKek2vCOSdP6OYyFuN5y98aTPryiCXNRdARjBTpktusrNx
6vYVdN79mE/nIlhextxmkZM9y2HZpQ42iaHmBdTFJh0re812dYsLMdwR7nH9Xl4iF3c2icdfFIqg
MoPA8LQe+l0tUbrks46PI4SB9yJIlmO1wUFLBk43PCSaQjJcGG5zQ6nnzcOD0hGxTKhWhNM/wPK4
bYzkhFIN3jUyZrCO02b5DwNyL3DE5Yasu35nuWAblseoHb3rKhgefPSrUOgzg+epJgetYbdkyvQy
Nlm4CWr+tjK8L+AOecS0bK5Qp7wqrTdDxwmGjHHBHVasxchW3M3dL2nc30NhIa+98g59iTQfvOBc
LMq5iAdY6/xEUbwnioDmd9RzY/J0+IO+5Jb3LW6HEti4d90TSsZcZ1ovhdGIN3E/NKo6h+zsc+1+
sVXyp/ex/w+PN3sdfPom1hb8xh/ekzn95waHTHFog+m1bPt7BjDX7C84ecxJmIRkz++ldoUKaqcF
O733Z76M9Q6G6bBqUv5ZUzibTJfpFv72JlwCQDa5jhoavGG5FWM3HXKLmPM+ycgjiGAINmUevTZG
Li61EkCvI96Leo7FVclavp4D59o2WGNSPT31DtstUzkQWs2kW4+RRrgSsrOOKAx5H8akPJOSyzY7
SLsH3bOCKlvfq5CSVHT5pe+6e9dbsDM5TjvGMc6mGWYGIMMDXuQQoZmBkqeaXv2WwHBV6/uA6uCQ
Jf51z0uEIrN7cNCBLLt5Hfz7/fr/Rq0/GLUs3r3s2f534cRV1SXtL5znv//Vv5UT4X/RI7OpcJ2/
9cCsu//STghCRNm2wA4ISer8m1H1bxCVQ4ON9ROnIPpjKhrkyv9qsNl84N9vOhu0AsNH6z9qsn3Y
z7Bwk6rAdtcL0GJg2fqwnyHhbOjI3FZHj9ZwuElTw7on9XMmKjmpd1WThsseMjBfWiOQD0EsFAnu
pTwZhOqdWiZsSI8D6wpqWrnPXDLcmdrksC+ZiD+EdcF8Lq4Je6lMLdYWiMkbqzS677z8rKuRzeyT
a6NPq4uQ3WNcSDSMWBE2pR30G9WghrQiUw17XRjzgU6//6kru/EP3tMPL0bOAC5jlg9Ow5JatShY
fqxPKWkUUpC6PjLMHW8R+oo9U0GxtrVefhff+4db5J9EIT+/Gd+PJxxejTROqR4/rma2gb6XLMz6
OBjKWY1R/rJIF4GWcA5+fyRukh/ri+VIgWOj38XeTE3sfPhlM9qvmfkZsYWo0DY2AxJmtaRRho5M
PvV27u6nOJX3vz/oh8X6/aCwzVDkcDOFprn8+Q9lcWrawHOZ7x7xdPBWMRZWaYu23dt0o6em1X9+
NIBtGGqt0PWJCPv5aJEIh6Qs0vxomYOXXUpVzLvRR/N90+Xi4ffHsj70o5efBjOOgwQO0WG0v38+
GAaTPC4yMzk28Zijk41Ry2yapmBroyw03FM83nQIZq6GNusPZHbpepu0fvsf/+YFGIdL2kRzFbC+
//w1eE0FU9Exk226DO8OozRMYJGUD8KvYQH//kf/eg/RzF/mzezhMDp8LIYVUhRHKz8l5mOe76pQ
AdkweIIJq8ji49QmvICDUmThH477621Eo8G3LKQoPqIz88O6lEXpkER+nR7LoSGVsOdqwp8aBog7
XfqfHQvaJZ/Pvhh8PqsgBcTPJ9RNDLrrscCqiWJm04xTQLVkqukcTYPz+PvzuXzWj7XdcixooZzK
kFKFFsPPx0oLjQqA6ehxnqhWNxXzuFOeOL21+f1xPnaK3o+zJFT7LDLcrvbPx+n8vFU43JKjNL2e
OM+Bif2KuhUJK7uVT3GSwMgcYYBDL4NQIbdoGeI/lBwf7p3lvNKlYqEj0c/2f7EBI3/IksbTfIe+
jZCg9I29imYjukhnKk5VFCIY8Z3pD+v5+yn8cIpt6I4AEUJ6Zb+gFfvIZ34qg+QYE331WaV+cWJb
OV3XaRnv2aTBUNHGku48TGMUrCXAif44+OX4F76URr3WWEhOmSxhY5tGcZKE6JzknBp3v79C//Q9
PS4Mfmx2B8zdPrQtMs+RA70L48Doy38hRNRV6x56C5co9wf/wBavxiWSEsTMnHuAPdTb04IKkfLY
ZZV7JtNFHokDcK6F4bfBzu/jKiWCRQT9/vff9de7NgRcwM4bNSNqjI9f1RQlUpt8SI4gI6aMsIdw
zFAHtHr7++N8eOq5Y/Csc8mY80OEDT6+GxPD5qQYbYKjq8Ktmcyg5UowS+e8db1Pvz/Wx+X8/WBQ
0Wzejh5q1I8l6hS2XuuOKcs52KJNFMp+g7K7WwOhzxDag9usR8JNLUhnXw1AcXtEA/oPJ3ZpKP6y
IgAwxpHPxJQLDav05yc1V7Vh82TIQ9ANajoGOWb1FcZVpz5GXT3fGY5vvnixpKeRdEQzTXWcRvx3
pghhZGh0bqnVTqLrplv07QwO2iat1bqhKEhwTxfzhSRenFtJY9/PuSPfemjtT+GUzxeMWxQLolH+
IsOnVV6E3rlXJgtuS8l87wHW/AQUwjxoCPNXMak83casE7CdwTDfTZF0ulWOpAvwiamfczmZL7PB
Nq5l8DKv4LrJtyI0vPpUFg1mBGyd8kBahNsiRoS0tHIY+rBHqIj/WpXUeM8xgVuv8JKdx+G9Xh5l
T5+4JSvtLe+1O2wKDX5+24ZpfIkcnmzXY2mxVJ+8dDGLN9nB3ltUEWkGYI9tI4IHk0TZIRFRxyTI
d/eDa7IZKoOx/QtOk70t0yb4GjagyaDnpNxvPP1RtsuqZbZY18q4C+2WtZOkpODrDMp+M2YiugTL
v22RkpAP4hGn3SRLpRkkufEgKme68J7Jn5pmGm7eT6+kjt7aZWze1TAasxNwvTw+SivynZNN0t0l
IxypY2oVp2g531crBpNnpWdWqNAajW9lxbhqXZmjZa7z3JoPXVJz7iYvXOzSphkzmUvcz50yaU3Z
kVneLtlYi0GDzxniJL74Gvp/2wTJizLFgM1YqSnai1nk4C89XgrETjiPIWw7e2XYnNvCsZOXPCrs
nYVh5xkhF2ZeHpqc1LCkmO88fMh4AzI13pp9M94kk9vHENGs5Fvua5Ym0O5P1oRzfOss92GxJJeG
DIMiaKOhTjbzaLGBsYpq3pU97uFVUOj5Eg1TzuSW0mta6baf7wAqMDBekuxozLX4S1J+ADrLdJiJ
OuMG24JjrZ/jITJRM4fcvV7mjrdKYk88dDEVA1R7gyHz0io3I3e6REaenrIw34oZKdyo3PGmMvJm
R7CfdWDOQdpxKxkxGpW6I6I4OZqhKs/Ik11aUkBgfRvHtuWU86lrTP/gBJ58iHSwrdwlZMQvswvw
BEA90gtucPbvs2Su100pR6hsqfM1JDdlVbsFzkBQeDhNnI1pjDOyPtteWz5QDHzlxZoQMmQMnFX7
SST9TQJF7ZRaYhfHONvwJlYnpkXM/AziMLJiEKum4GflWajWcZblBKHpbmW3jFS0535VqLovcK1v
FKjBVd8746afQlzbwgYi3CSPvvQhN7a1fQYDvja7zFvXuhz2mShMEG8MeePZ9DeidudVIuL7Np5e
yPJ6rjuj3aYG/ZUJAvfKRtV1ZN78pVmiAla9U0MfHEPeasAJvxWOe5qZbtH2S65jH8RB5voPfS/P
VRlEX3RNtlcMevgU5wULsLvskQp7uvYTx7mQSNHcWbQCaV152WaeiYsPmimsV25BiqbIlkUkar9j
8qsPk1WRu1jCPgYqFznpyWLiaq2kEQVXnZfzhaqcZhOKSnt+9LDJ78Yhl92W9ow4Y9drbtgoufFm
8BdpemDmjwoX+yOiwOHTVHnsH6q2DiM4JPN0yQKs8KSnBTs30+FfaUHU1kgz5xg3AgKpZBd9gYZ+
D9FyuA+Gado6c9dtl/cPxrSqJh87qZsCrBayu4AnLT9iCmArYGckSaqJvUgWIgfPSr+lyRQkLEWg
MyNX8kYIIhEc6pTSp+P+2xRs83agi1GTDT2iSVXbxQ3kj6cgn8kZR8p+7TYzKaoRQUbpRvtkm+1w
DWCJq9tsV6aZd2uSdbfzgy76rNNoODvduNGJHE7p0Jlku5AL/81JRwZOXknKIOnGyjiWQsUn/Fik
udgDcYFzX3BjpuwdKBFy4y6fVLAtJvUFlqkHWBLfZOeW4Zt2R1yNPrjXB7vwgs/jMIt5b3qJAbKa
PjW5yOzHyrE51PMsrkej8Um+RQvuVFW9NnQTgIEZxEGMlk2n3erU99oGyFEP6XRqtAMMzzUvQirC
W11hXaHULNnClAGJKrm4AwovETA60qH4h61Hm0JZD0Zi0H3QuThxUUmm8XAm8xLGH1savfs6zmZ7
F5BedBybst2EVWNvQp9bAOcj2TQy8vYDQ7CdjyWKLLzEfcxIYiLuHP1PIa30KGlpXjiDCUKaft30
0tr3nseNLcqLT/tgLQth30ZN7h3QzzpXIiJcSNWz90l6jbUpwqECNkE3MJ/b8Llb0v1YaJp13yKj
X4e6Wlh60gv3cV/a5DYNiK+jVpKsZ47OdWeG1Y05S7b9ApI4M1wjLbdTZlQukVM9COSsDL56mU8T
p2qiM766sNpI6ebHCSrdd005fqWdobvTrjGGDP0EphUcI7zTXTGoRfvnXVOx1/usIFRX9lZ1yoGH
8HTp+jKkRX5b+56+CZl6HpymjcU6EeGhoKF8ZEBBH9aS4bkiJPWSdmW4d6O+eMlK9MnbDBrjZxfH
9w5hRfYmvIJ07jrA9ECkC72kNFdPQVt/K/jorWoqBLrCm21kunLun01EvyQSGa1xjEDpZbxcTSZb
celt3JREK0tOCfBg/C70Y7dZYb8Ohqg3SVdLXNbCaYHURtMFgXz1Elhlf5rHFD2x4B2IxHHeTx6+
WqTt+tYy+/YlVRlrdpPz1mARUFmk13Rsm8x71GZXBuAFQZXBiHHLMX6LDdKMdNICMolcXVImaeOt
8eMSfF9tXyeD1z0SO9y/uCoJgR0KGvVLbBYBk+YcIi318OgHxZqOSHkwfHc64WggErzw+89wW/Au
09vGYt1DckmbxRswZNaaXRSWInsKNmCU6GogDcHGno+QJV09HtwyNS/ukOQYjQfeGYjFp2IN0dUn
0jurYiAfaTMeLOYsJ0sR9LXRrl2xnE1z9Cl0UntaI4HDGQ8T0lxbdIe4L9G9rqN2Nh6SXJg7kVVc
N14Ke9iI+lQDiXmtqY0W/XG+KY2Cs6DC5JskBoI0UbY4lzio7XIV4C85+KYjnybPdp4NuzbebMxV
VzIkescr53RtVXzs6I7i0SqTHiKUp+DbIiRDJCzWeFwe2RjLrZa+iRW3ufedpwhXxGqaWV5lLrmp
ChQIpbkyQ+M+YMK5SoNyJhci3LlI+oE44cfErFysxoVAGkBbWlklLOKQGhubJNxEJjAvWW7H5dqg
Tl51MSK9yY8OeO7tXecP3zWRTHtqeXfdIMvdZaAnIG37J7stvLWVQGgtvG4XRiJaY4U1NoHkdjbT
0TpPXrHvZgtKAR8cV124tyeoWUUx5XtS5cZPjW+DViFB4ALJ882oEfI2c1Gu/L63T/CizG1LN+uU
qCmH8UN7wB57HPu16vZ1rM2XTGNapsbnrcNG6OR2lbtF/9TsikHjiddjepVZDDr9iN08G641RbW/
ga57M2D8I7x49A+eauK1WfQhpUm9ybsQcR5bwdvRYmiq87Tehbr9rpVRbWsw4XvLT5bQO/FNTUax
U1Pto9mjdzAjLU6H9g5QxXPiu7tKxsjQOnFNLNipMJqvQzHfdJk8YVd9rJW8sOTSMMJke/bV/JY2
0RMT0vvALvc1u2miz/NnYSYD0dc0KQMtXizPbNczutONMCzvscoTstEr+2UUFhsrI2KRj+1j7iPQ
Q9y2S7saj0/A/DzyX4teEOELdxWIDYKcbTR03efZmV9HIGA+1C/cFXkyoFubos9m3eInUirMTjjk
SFKcJpzzcLmteds3yZcR/ueh0/GV1zyaYd9hvWvENm6TT4ETxYdgENlaNX33xbBVuB0BgR16apir
rlPEj47p8phP5slzkuCL37olku3GDzdtPKhj0vi0RxlvU04EIh73FQbzLeGgmctQ3J9h/HuG2sXF
eA+5R/wF8YBwYANN7ITbQrShubd7e3DO+EvalkxeLD23ua2Wz7ObLH0GzOGDIEtxYwK81NzRDGQx
WNDVdFMkA2lu7SxIV8C02Q8dAqcLjGuNXT7ZtEaVIukUNE39dqDkzAST9M6WX8Mok2+t9HkAOSoj
Bg+XkWIrQiG1scOKsijitu82FcsLfaZlpjFVnfzaRRQIEjnnjtQIjzCzGcAc77insJHThfwJquQk
MLYa5ph5nRpe0m815NW7ogtYlgYg2eiqlurESsb+ezrbw03qT2SxklKwsyKmxXE2yK9RYdDkjtzA
urdaT299T1GJ4HEwX4AC+d5Fx/1S8gqNzDSGtP+5IWBgg6bJN/e15agje3s+GimCQQ4fBToGCEys
gRVQX6HI+eaDKtokiu0fytX61lOEY1p9eSzrKMXEVqmjnbW8SFtHnpzYoynQUuSHXUCPYJnUvB+v
r11jO+HNOkoo3XvqBAAlgVt8ef8rIizse9On7K+CVOwZys4HwnDr57bQ1GCjsukShA58+Zltj0Gx
yaxnLn2E2ZxMUna9lRnrZvfeKK7zkTHKWIWbLqNvnBcJxKckicXeEHxFxpsM2mdd7v3Caz9XieYH
kKlRrFhHZnyv3XgLg9b6UnQmV70EpH2Uw6iOyivH22xkvzsbsXmYs26+jPU06fUI/uvoFvTCa4+y
DyJZXa29KW32bNWo7bsuD8D2ZotaL5npitC8ZDHoLKoTk+i6yu295phJsyi4/83ZuBJVVD/T/Ev2
ZpbSUQxJqlCqhfuRC01LhngVAnxBBO402evuVQ5m/drDcnWu0pkJ2ezRvJJzdnq/74yknHd9yhVw
Zp3Ddcvnu1i3wB/60Vi+Xwz7xsCeQVOEMusu75ZzkndM2Sz+L9dqRBnQc9poUq5dq54vULQhky2t
uLYr50swSVAnOZKEqkpmBLfcAdpdIhpEv3xgnvqfIlsYWxGjxKtzHHQ6AKU2wsf6Upj8Ezw+6hiU
y59WmrNl+Whr1pYTTJeeD9pOsxIe82nD/BJbHqqVTKP0Tlru+9hge20F9FnJkKPgt0DsvM34Bc59
yt3kzHxoOhrVM63EkqTi0u4fNSLzK2EN8tTHsnqWsYkMDjdpvTJiHmHX6ZhNDlqeZG1Vz1nQYrts
RsMBFN6/R6Dk0rqnOOAXlpiwUbNEUcYOGHfQXpSJfUXdoj5rsZzewsyzEzjw+dK3lX0/ZEsgzfLA
EqkAN28u6mfCyzn02LX9KdeTPGparqRuhUb7DHObEGc6crrh3wmVZGcW35cOGeY6thJKD12/lmYo
QOxI8EA9Mi1Tc3W0ljzsI0+g7CZBx6IkWkD1ehtV/nRxaIFfakJMvqoBt/h69mfrnBOnewNoUp68
3OGbayofbwPNUOxNx6P5wVg03HjLXTDUtOa82qOl4BHrTpIB9tnVIDrukmA2XyAW1lBBQqPChVXz
TFfKk5uK6nSHaUF+RTJb7okkNGDdSfkWyJofLPRyDyoTYTOcNnnCxkn+SUgMIGYMDAFBGFD2hRAi
vyM4czyI8tb4pa2S8dvYh0yhWjbkilZqHW1jthW8GQlLv7LavrxGj9U9JAR2/FX3rnxLqhF/vhfn
0wqo5XDjJkOzm7wAYhwprOrYi0Z+TX3PA0WrYNNsgooG9yavk2r6u/38/0KHPwodQpfpw/8udLg8
J+X3Hz1EzHWWf/EvkYPv/5dwfM/1HZv5APcf84N/iRzwEEE/YByDDixg30rH/98mooCwLfSaYYAc
DRazidTi3yYi5A8eaBy64pZgIID84T/gQ3wcKjBNoGDmc5hFwYdYTFM/TqQngaZIT4uCQOKV3HrT
BYrJD2fjzzN9ZnmIPDxvEdjxlVFS/HwIRkjL5lDMh146q2wOV8aEOtfnlP7POf8/HGX5oT+M1sEy
jTiAOEpQfmuNb9X4XXt/kAz8eq5+/iEfxpNBUrmU7hyim+8C824igmB++f2vsMx34cGPE7owxDXu
MuSxuTPQB344XS2OrTTqG3XwjFK94lEyCScwB3vLvnY+eJKEb6KSWT3zjld0a3a7sXXGLQgoaz+N
/bBPaqWe7Hh2rDWv8XSjdHBne0XvbdiLDleCSBqqA2VuHI0e3QIO+gmXKbuvoOjSh2lppQVpkJ6R
XtJer2gWhPUmDUMAmgS/HjpAjpj/Y5OdKD7UzAjiC6EDE+nQHdEqCXo3X3VsB8w8OJvwPJgPgevC
xjPFF7MxfNbvRSNm0hiNDY8o3ajoRsKTdY7lLOuuOlHMjwmKu01cxwgNg+bVt4uAWWPhbEPiiTZt
MBd7126vXBxvj7hC3LtBdtbeoGe1rRyVss2B6ZR3lrtrsxCH6Vhbl5AKf5s67rhC7N3fO4HmQ3gh
XAVI97cVLNOJfmdrXSSx7oeK5sA6qrr4Tqb98Eo+x3TXz05HrSdHmII97A0jmb8PpS+/xDVKjk3B
sOCR4aTnkCNsfVeKFJ81YzT9Zix2l/WY5vpJ2GDUkWFo964HHbEGpP6tQMVxqSjTsRTpJcp88nyM
98S/wNZzEOi6hLxL8D+g71rifwm3DvD4psZ1GrnfdYvvd5h091c6j4/ubH8X4AS/jjYMLLczki86
AwtnTjR+sRs01p5sie/Ljlis4qGZD2kDSyNluIfpTs76ifgWEoVGvkdKkNSpEF77lBhTsM7HJjgX
YRfzRh7k1vEU+BE8v3Cz7PSde7wRqlZEbVAFVSjbaQr5frQWcpLbcCQ2cz3ncKQ9mvYHiikOYM94
AptU74cizA5EBvSfsmruPmEk5C8r0XJjkDR8l0c4qM1cZifG2oT8GlW37Zkc34SC07lqHCJuCnq5
G5u181oPIk2PKWOaHXZGgF0jCcly3Sl2Q5jhIoZzifkpLUkaWxEh7d2QApPu4ygy95ar5IsEXgjh
0DbktT0IesxZzEhroQkgTabRdzPFyt5M0eSvQUK6p6lWzVVjLMVNMfdHX9T+rTQcY4/53bkNrCK6
GlzvSRYN+yPoBFi8vd5k+kID4tgoDRKgG4F4ZUksXzQTSEgpQ6VXjtEZe+xo4ZubZuEb7S29bslS
PiuwnC+xMK1t1DUuIV5haG6NVgv6wWI5HxJo2saax78IkuNMtj0GrDhiVmm1FsxVfEJXOVTaB2qH
eSunEBKVY3jWHsPFkqDkDl9CW/bALrz4DiS0eeihefkbtxvZ1gdJT6OWLuerlUEsbMARX3fOODwr
xykvZReJG3AYzgNFADMlkCHGdmws7zzY0XSL12iGvqvCWwIVymeAysOdmqbxdiQs53psG8xnI9tp
GILeOaupwqzG69fwr/xPNaCGjUYccmCHHfZrEOscoAESSUiULfWdms2gXBGoDt2ZUAhvw/y/gqoz
mG9u4utiFedV/KlRffqXN/vtwepZhDIDKDO3BsNLX3i7eqrbva4GAuHbmhQd3irgBky3OecDYUxL
DB7kY3Z80YoYFj7Tk7G/SUUAjoTm14lvGz3YVjWfJtjEZ2YHi01AJs06Bd9MNnWRimPIjmGHK99n
IhiJo9cKaiRqCVBhC90nzhLcmj5hJWu6hJS5wtRbc1Lq+HdVGTfhtMPkbuBV6IjIsM1crHupOQ9j
NY8rmyrpltyE5gUimmYZ67O7vHJpeKcm4mRWgW8JESzbqg+CAxHS/ffApPiyUZ2c32umoUpyWMKI
LJ5bEjpegMAwcMzZu7+1iHKfppagb0RDFLxLiWWXvge+k9oI1UhBM8oLlioYRWMb0tfuw4ztKPfw
zNnVOGataJnMLIdk9kdnhS5MvybahL27ky+NtUy3n4NRtxv2vvxVVznGlmii6fJeztttZN/TFWbr
68bVU58UxV6LrtxTkcstLGLYycaCAWxoY5rjstmvumfMK/oYBn4ItLxLPST3mXnAfJexeKr+WtB0
plqNwfgpSySo7aGEWIQ2ihXTsvFQ0dsnN5JmxBG8BRg6Wk/FCeAotUBQ+bpbeuTzQZc1X9gkNPcg
yBT6ZEHE+fI+qU3cpTPzLuf06rDcB4NP8TLXHYeF+SZP4xy2K0tR0MIXMB7qhBCMlTFy6UNnRm4Z
0AbpMOz99V4RkkYHMlX53lkC8qRIaZExNhHIjEYa4Z7dqDo6tZE9DQKUUFk29CEa39h6rhLMQOgs
RO/9o+Vl1womIEZKL2Xw6fY4FqVTJRjHkKo03jpqcp+tosm3Zc0NDrMCUzF39BoRF/xE1yy/p7zD
j8x924c28+cnbqTo1o+NCBNJJz6VJCEt5mEqYVWX+xBi6RfNhhTDbWLLq3woscW8V362NMZbTZjl
3WyY/fe+lMZjEdSSDg65x5sQDfff1ynTo3ybTL7s6DrDznRr65p+iPEQgdi7hbXCZCG3u63hjcnX
smvDO1H1xNEAsPrsdJP7uVeG+xl3wHTNm8rfxU1sbKYkMTb0FughSgnrOjLUfRUX5dZW5PYZGZGr
72dde0zmK7j2N3Zm7sySmCWh2vTsKWaoTRVX67KDhlNxI+7IpDPPATOUbSlSfSwm7WzrpsCLpUyX
hzgQ06mjjr6RIfmqjPwZu7zfy3NoofIxXBTu1BvnmSD2a6z+cssYIyKADnTOirovuzGbtDj6dJa/
CAkBiRxP11uFCS9Dc3a5/DOC5ayt6DgAggFlhGN/jVApZgm0lrYEkodsGq9ZFKajXcvyJlDzvEmI
goroI9RYeND2eCtAjul2hoxI0y0TVzmE2VWXBemNk8VgRByaX25X0EMcZkKjgoG+oqrHmyZoeXUH
MbC5oKloTcCtD7KNbSlJMqYVEwEEk+QoFGNK4O4tAzCdl9a6DMrqoUOJtutYcNgDMRA6W66tbxra
hrQ9/R5VNA2cabDqU4OGZIfc15hWTVYaD61pUmGHBWmRIKTJhe3pApoR7kzG/XUKcmvRZoY9Djz4
JXQhSJl5Mmm1bouazpQjEuvlXQzh/jd759EkKZNl0b/SNnvaAEcuZhM6IrWuzA2WpdDgaJxfP4fq
6bGqyLAMq17PotvsU0WgnOfv3XtuzoDbGgb9KzkHNFDGmGBKzZo1Q0yN16Q+mEy50PsA4XcPzmCp
tYezGN4tMHtoLD1Cmdx3wI0Qc8dKVzRiutMdxiEAYTJ6RwF/8UjuDhh3n87OZddqgFn5V28TASJm
UU5VsGuMxNrGupj2sF4cTCXxdj6jGzfC/kbzI7o2CItoll2cP5gj5ARm18V6kpG2be2yrReCID+S
gZWH/7+oHsBsIpZLY+2CidltBz4PUz5ziCHRfnhV62K3IbSxYxSWJYqkLNWnK4KBWDntsKk3nlcP
65I2zDYImBsV1CVEMdo18rBKd9dUiBGDKhvWdaRuTXoRy7Rx8m/4Mr7R87sZzUZszHHI57qt2oPi
MRfuFD8OZURorKeFO1arLReiXyJILVYhc3zmYN4XrUD13iaMtkHaVwGs/5nrLRg46F7LjN0mqS9z
JecL9smiqjIdkgokI0IZXMkiCpdpHxZrJ85Qdpai77bEj0RvYdfbu3Q0kPqobuzXozeVDxJdPOmm
IYIo/OzRRZQ48rYoUvlFC1OAG6bKAfFIhnG9i0LMQCazyjyZ7rteTQcz9tOtlUXdTosg+63KsLJu
La+ebpPQqR8kbNo1CgCX+d9YY+CdHGc9ujWk8TqKtpk/JZu+StmS61l8APOnaLC31Ve/nvILA4Qz
fd3M9uvVUAKXYETUjWl60RRfKe+N19EpvCvD71p9WZt2eddXCX59uB/DbTCpct+Sk7FNtKjZkPvK
q0gwHxoZGFfEFtbcxRWoo69WZFXDsgc/fWMZbXJX2G256bBEvDo19dViNCLzWmHSeYUO6B6IcCle
AuXqWJSBpT/r8xfSMXDd65EX7cai6C6i2LOuorxpXwDZ2TsotMMhs8P+YtBU+q21EqQGhD+Ui7Jr
g9velfn3vAH03TuE/DJMKaFYASE8GPg7L+uWdrqDX4BmZ19Y7HUbi5wOrbWeROHma+b7Bn1sEFLX
paZ+pL3rfTFLt2CoP3mYfrNpg1grWSZ9rnBiRhOjlChnYttp47ByVM1KlmTJLpFEo0rH1bm9fG0P
il0FMlIxEbPsrcJGTiuoTY9axlyqaHFHscovaNx4q8JnbpUa8oXAZexVZFnHTI3dCnoclTGJO07+
WKZ5edlOmbmvaya41PM5+ghgWKn0Om0nmkEjYNQyHe2HajMUIwO8ZaNzvOdWq8hNIfFhyy6GCFst
Dp7ohraXfBSzW0rF5H00RPmUVGn1RXZydLdSAxq1IOAuTgH62YG9SFNKGktrizti4IaCaBN6lGnt
mD1EryE59Gb3Ixw8Zni0dy5H3ysuBJXtt0LqDqmpc8CKll5PZQ8KsBFatm2RHC2ZCpWXaS+HCPmk
bK+Z4ofXCcXQnPlACAb5TBWCHwd9Wg1Nmvf/O9RmuGZ80/xFB+aKaWk7Hfyy6W5TzBQrC3MBNuyG
6GLlGmAz8uCuITz2q4CEYSXN8IYq6mHq0HNtXPquK42W6zapJlZ2qYklr1r2gEcaMij6sPre1rMm
X5KqtnFIK91MPRE/yJksIGultY0ix700U4cma1p37j7KffamiRl+pQXdMDMls8cWGmTLcHQf2erw
PUGh+Bbkrr6Sof9CvMdwoUvD3PKnmIjmq/bBiq3vbubVNz2UFlwtAbEsKeIXrptKrnx/GrZ9DYzE
hxS9hew5EjFDrBFXwn1x+8h6jPsSTGUX88JiuVsMBTWVihx/Y2v2thWRecse5JkFOb0Z5eQcKiRm
YFtIdpWESb+XPrHhGY1xokNEcj3DRCB6EbqxMGuq27Gxq2XYD8V9AY6SCle7y/O83bdk5NwFsebc
upUeghclMNyIevHTCGGHl8kg13UXh4cApP1NYY/RJZ5M+8GSSJtQMk6kFrwmBSzKKG22OcvtupcC
3l876ndB0Dmw2FEVl/hFt6oX2UPLirvoRgh0vt8TbZN1jyHJT4vR1Z2DCEsM3kP9Rni7u0uIA1oy
phgPLKQaQSJ+f0kp54LCQbTRhFVK/VsWP7s26WP8jPKrQPz72nhthwogRGn6tdSTRL8wZBdcEGaV
rOiWDDxsjfnYmdqolppv2v51nNWhuSyLqhoXoi6lvamKcWJrFtWM11WdPRa5XyBDUP42imc1Py2s
R2SQP8YRkaE+UarUlagP+jR8c212DXZGygtFFZukCkXBZDA+y2PfmPMLdhrClAPvvw003XnOUdTg
cCc4gaowW9Hu+NaY5DiVugqQOfB9VcOw60bn3WULMibTpV3rd9RQDp0z2kRa5xnfLD8bLqzSFmun
EjRSUjIIwsDY9b4W/IwcYd/aumbeNaP/sxot7Tnk1XsyTbeOVnZTVszH6jGAuGC4C62wyy00iw62
aVWsnDbsFx6i5DNGhbmX+mcXFAOfSxwhdCvjI8yD+F2z6DWv3hEEWy16jWZcLEueyWrLfjw/ozT/
0Nn15qNh/tY9EM7OscnFHe2ROokwYVWGDGnRSS/i3B3XWSiz1ecd3lOHwm4G9MU2bXx1R4p2vXEk
7UeDE4u88HGEn7MIk9640tuzEJZji4nHWRkmtj0Q1D5HPOpXG6mtq0xwqIKswss0a9OdUwMnCnh4
F1U4khzf83D9/fmZBmQk+nAgn48PaseBYWpl3OxUylU00aItnJqWHXtS64w16djGM58fLzQjDBe7
oHWcV5my+E9SavUuV5HADB5g+9UqL9mnJh3NjPbHrVQGHcRsiq66bBzPHH/uxB8/o6YQzG/Is2FG
c9SpV6ElIz0Nm52XazTgC07QqYanz6/n/DwcH0SYPJizrw28zOyQ+G2uMRp8LlrfrHdtS+vWHSKq
iNAVwXVm6tNuUmRU9B0JCGVNkfz5oU89P8LEqqgT4eYb80zr90P7tjUaoSnquUmi0KDZ8PiTuRHs
anpWLdDa2AsVtcH688OeevWFpVObc2eBTDL6+v2wovGdkrw3Qm6rBLRW3j+R2jDtQoen1gcp8R88
sBiF8dZYnuXhNf7zcGFd6QZ6IA7XtPZjZVZbNv/gXMl4ObPKfDDVzA8sXHfTYgfOQnNMRSLz+H/v
pTN1w7fm17Opgu47cRLjQmsyA78EeheywPT3KJibSTCw/oOHVkCcch1L4EH98NK4op3wAtTo8kPr
zoa4eyVDltjP7+GpVY5bOI+vdAafx+5aC09KZ+UsPb9WgT4hVMzy1UggTCLP3L9Tb6GFcGCmBAlG
jPNP+e0FSceugJQ+sKAOFeTnoXxzvPLt89M5d4yjlTS2W9PhQ13vEFFfTU69tbz8nONtfpuOX3Se
PwAkPIr2B2SW7yfeUJttvZPUrldhp5sHsywYlPVD/CXSWGGQKOlzKgUcaIHaDwPfuRXt46sHaJKE
aTSLgC15UP+8lpYtkQ+WPrlIBkktbdk6S1IvqstMS1D+SL9Y/e115XjAiXzqKLzYx+9exbbKU5h+
dnkxUqA46g78uHumlPj4LApm6MQv0No1EcoeveB+aLRTnWbVjjwR0PAS3ASegks3YZbx+emcOBIn
4dkuKF18Te7RY+I3cTwp5ZU7ljZUS1pzIZT7KOvk+fPjnLhNMMZMHcPcXB1Z88L92yPvyDwVfu2W
uynW13X2roE5S9JiFlydwS19zGjwCIT47VBH5Qo9Kmd2bmAV6n0a94UVLvLBhYZIYiqWrL6YnhTx
P1vCMYJ6VVl09/UaTYrDlhUiiNmuE6a/W7OhjQYajQZ4biH4sr1EHloxIjQfoukqyNgHQhIUiEWZ
FrGvamE7tkl7cPtsvB7Kjg62wre7pM0GEp28wTMnan1k8vAFZ66n8wIYMyDvz2sKGE4TftFxTZuo
ffHzQr82eu9eOU78nk8dyStZxvw0Q4mE133jpoqeyejsHXxBsc1k1qhIHze7pzxgY9SS2ViU+b0c
PEB+NJYgYVXrBpE4LCiC0YI6EegwhxJ2ck/OlZZooFGs0gLjMg2rtsWjx3GSFS089zK10DIQFxws
R9brlR8OIFbCcWWxwPhcLRPItA9k6as7C7v++lkz8fOj4OCbRcl/9KwFQIaoPhTXJSHnqzd8seeu
j7swIbt0MQZi2H1+wI8FjxBYlC0bBw8Ej+OCB09C3w8yJ1XVa+Hqx2W+rsAvXzpCttvAC9vLiNbr
I/kI58BMJ15fqjndcXC94jU9fn0B/fRa1DkF7kGlvvSQQ98q5j2PGNWTH399kgg8WI3odfC/49KR
uSj7TQUBChYZUxEMHTXtWlK1sJrUe6dJiWluGLCrxWDStP/84CfOk7qK4EQdzRsV9NGj7oJjou1U
ACsEpLqthuIxnL3eXqLqvy4DrHmRIrh93l6BHPzzpaIH1IQYR7MdlqMXBb91ZXoj0WyZEH/9mFJu
IJhCGMXu44NfXJJTAj6xy9AVdMNqcmi8iuRmGGxnQ+Pp+99eQEsXnJhpWBAY7OPPVhhnsrCyitOy
c7HDzluUzBCZ6TSZSM8RLT4u9hyM0obSwGagffz5qtCGRE6Xc2aa9RgJ7QV72vdkFI8IAs/UIPO7
/GcJwqHYljqcGmv+MSqO4MFYwTtOd9gS14JeqV/a2cLN+olsCtw8mXmuGj19RPg/yNjml+7482JJ
18OQnO4qoz+kvnwvlfEo6rRC7etkpNGYl39/6yi88ZRTdXDEoyfShraC+9ZNd1rXHVTW7ywrJcVR
P3OYjwWjpds41gEbAZiAVvjng997OmAx/ugdQZqzIZxoADnyRfz8ZD4ulRzF0Ck2QDk4H0z6OGRG
ohKNdFcLOlp0etCUdj/dwrlLqpaBujcthSrP4OvMj19KjsrCgb4d6tgH3gHBeTgAIpoJvo2Pfch8
2nCFTJGZ+0zpp4IhdqNIPFpgmEujJeE7krGX7m5b8qb3GXPkDXmSj5Oyq3uEuNAFpKQ4mMuCajYh
IItznnwTyAOOQPvMrz95YwB/8MQZM7/96MYgSYgyJhvZju50sU6Unxy0kT7n5zfm4wrLJUJXSUsJ
vu+HkjO3Kj4jYZntitYlg6Dsd3pqPHpue65qOfHC2mBnUVUCnmAP++djZruZAHNcsBCNUiBkCaL9
6Ojj5vOzObUCOZQA4BfYlHPt/jzKBLZoDDstRTyEo6V3+UxhAERT32Rf0ev/fRXNnhGZKJ+MmZF0
vEPF++5AEOcVVWnwfb52dezc5XXw8vlZnXp55ugxF0kuG4NjbMfYkCo7lbw8WWx7t6kyGLEF9neG
LeWmDm3v25BB2KFb2Jz5VJ1a8+ZoAOpq/8Smh9apHgmrT4G/mzdtoeGgCDcyeZbJ9MByfeZopx54
tj2EF5AVgKn0aIUFhoCEFOvyToYy3eaO7d4NJq7Mzy/mB14L/CN9ZlibfI4EMuejddXvzLGzabnv
vG7Qn+NILzfE1aJHS0SfMZtzh6fE8MplV7b9TaWK9NrOXAGGF03nhImNwTIBjkaFxxx/BnqMrkvO
7W6Nk1feZYfNmwnL7LjwqYNGt4c852szWowJ2urdaP1yiaqs2ceu99KNdCdc8kkvs0LEz+nQN/vA
L98iFB2TM7svh9za00XyF47SJMFTnMfnF/LEu8ZMmxLUdQVsgeMPYubyG+KRcnsopu9yMtqNLhFT
Bhn6FfX++bFOXA7jl8bYnhu1VN1/vtcm9Andwg29AzX+XafhsMpt/b1RBFy6PjBIWuXtmQrjxEtn
GEzsqGj4Yn0osfs6U8DeS04vsb9EcQiNA9UOc4x6WgjcmU9VPVQr1Bj97u/PFUaZP3ekKBCPV0qL
qFiCHZpyx17tGo9fTVc6u6MbT/p3Gj4rzw7P1L6n7iQlG20AYg59lrKjq+swbWysioAOHZImaVeo
EgrR3g1AD3a5w0b68zM88c3hBKmhBB82isWjNxAyqRXFJZd27EMmF1Y9rPSqrFYCRex/cigf97tH
wAl9/qMPgnStuM0LtmiGXxa3xJrh1nRb5yLuDOPM8nXqGRW8ULMPYe70Hz2jPZK4YqIzAFi9e4Tq
8cO2q8es4f7FYXXnYWr/680RCximCwjnJuOT4xfQGJm1mc0EL9uc0Pi5w33d1StJH+DMgU4szLTU
dRu+EWWI6c/387cmjpxw6+kBW0CSWV7Ccdx6U/V45pEQ/BlHBf0fxzh6JnyNvHZrBg0j6DdIR4nl
AUSNfW92IOeDbGi4ijrWqKGW0MaS8KkcapKkbGa1HSFJNP861JBFzKTXIsdWE4YBsAE3dCzammAR
K7ozfSLfC4VDK5B6sc0bxFnsbtUSGWywj2yPIYU+YlY0ZpoRuVHG/eTniK0KA55GmTf1Vu+rwGcD
NYY3RCNRHZazOZzkvRsCMKKtUTdqn2EYve5FlF/1Wt3vvNR/jMu0WXKF001Or6heRAgFd4gT80U5
THIddJGNWDgdLktLxFCOkm7z+eU99WzyFSfkgMnhTCn98w6CPqla5fBsIhN+r8b23YvkjSW0jchL
TLXkAX5+vFNvODU3xR7tewZCR8ezI1VUZOAUO8Lx5p7T9WCm+6EtzhSvH8dqM/GUwRa9TNp0/tFh
AI5Eoh59Atn19E7KuEYz6H2r0ieG0FcIUpadbb6FdXFmyyROH5cuLVeUzfVxQeZLMFhysOmJEP3y
JRp1XEK1pd1hdNGzNZoZ9jiVncMjSPtqlRH/ynC7YCGvzH5vo/K3k0HbC73TNkZrFcsAYSgPnNwy
72SC7SdfbYPIv2FECgiSJlz5reHQe3GnVWgED2aKj9+b7GqB89EC+Txhz0v4PaAf5A88HwQe/YqL
G7Hg4eji7+eTvYyaNlm7sAueK2GfuxWn7rgDgBbKLW0GYcyX7Lc1ItYbOy9SuOQAxBTTpYUa9G1q
tP2ZJ+vUWvTbcY4Lo172eVaCvdp59pxNRr9hSXju+vPH99QH0YHWx1yBeRtU0j9PRq9MSRRBTTpA
V3pLNVsWdZIcUzIuo0adMZ2dPBj9SvYsPu6247LXqVmMiox3RYsc4noBJ0D7IbsJ9ZFo4zOX79RC
4ND252uBZe9D8ZspJZwEFdWuTuo7gGjOElLKS5nVP9oYzULknLmSxqnnYp55s4FFQuAez2mmRmZc
X+q0ZMygiUymcfCmetib9OJXpdCinSWJkhmlL+5jPYh2KsTUEJYxUfChl258IpieXCxB2DOCEGTV
53f65M9jQaSNRP/WP14YhzFotDSizBkq+UP44XNk9g+ZQEfyHxzH9dgpsv2dLXN/PlFNr6lIosfb
sROVdHPa90Jpw6rs6jMf0lNl64y2pcUy/5979B6KwcfBgfZy1+IZiRokrkNxV5c20YvGTVZWj3nm
n2lUnHqAfzvkccGaTFaGRk/Pd9owbglG/eFbGeJ251CX/Zk9hzj1/M4gbnrR4LbpJf15HdvBs+Q0
ujnLjKne2kj+hAnoLEHheEvat+Fy5gMQu60X67iavQaaMSsza0R/oI1eLJoqRKdBtepMHAu42vAZ
RW39EE4++N8iy4h3brzN6A7es2ezagK0Iosi15qRcOm5tVmaP/XBxM4CD2GU+ltSdtdIceSaPM0f
sdcPi1yJeN3lynyQiK752Jv2mafp1FXwZ6cuLQ6e2+PpfJbJpinwJ+wmOe2ndjIWrW69YB6/oGf6
0sYkfXz++J66xbMzC6GMS7P1+LLLxAhVRTG0iyuYA73sarn5RScQIXCdRTNr0j8/4i/txFFBiGLG
5AR5XdhmHt3pUFMZU9Is3zn55C+joXMerMjol4VQ9kVUZtkzPDQ4BBbKyV92AS8CxZB3E3AqJH1b
bQCtd+YynLjuFBuzBRo4PNuJo42S7ygPDorIdqAjrXVUK+eqiCgbVVI2LwnwaILoo69nLsSJJiaq
BLo+86rtftj7hqM9yaDnjW6mACmrCK0NglSxaYK62cJcFgueFJSTNhhEMsiXipkMzgvrHIpYnFgr
Z184cgyY2QzazD/fPR1phJO3cY5vOQGj8svXEAvQF2irC/uCK+Pu2wQ1MhYrKGUZTWRDy5mjwhPp
bwcx6BulAnATv/jy7aR/oSwuttHAI4VjKt0g6rO3SPJ/KMTYLNn92nLm8DShkeymFe0uciqXdLbO
XXnhhVmm4iEVxXjDa4sJTfEivERe5x8y3X3VgYKd2ZifOn8mYHjQ3XlCf9w4ot2WkF4iOP8sHR/A
lKJFdcb4JTa0aPP5TT91KITXaA1wo/PZOCpAGDrBI58/S0BIo5WsvNnNN8r04EdZ+PL5sX7dt+M3
be7+CnavfAaPt/+F5mSEYMZsDnpgPAuC3hVmr8kytsSi9TBWM+PCKPXgth3N4do0tfDObIn0s0Qm
t7IA5/LrB/0/vuEMvgFZnseK838ogdV7+/6PH78yZK/f8x///V9X7+C7jlNg//Uf/TsF1p6zKObB
sM52kuYAC/m/CQ7+P6k+0B0xmpv7/Dxy/06p8P/JhJcn27fm0v13goNw/0ktwfaKZqvl8jUUf0Nw
OP6KkHPh0CYn3klHRvNBu1roGPLzKAV8EBr2BMHcKi6Z56qnnJhzjA72OQzC8WaBA7qwmPli8cs/
dpTBPkatNjlqN46Uu7rW4+1zhnj72024/deb8g90wbcUnW3z3/91vBvkKAjyZ+2qzdL44ePYMqnr
KzsaSfPD7TSYY3WXljVREK4l17o2ZAujocVlVYl23wzu+PT54cmAYOH9/QWei0peXKRQnsk9Pt4G
g4yGdqPcdkfuTDbCP42mTeZGWKERSlyOJKgeRlT6zRYfBBRTCSRzhlDGVEoNU9YHOJ5GuCih7bFp
jmJoVwaWJG8a0o0yU/5d3F95vhSZNvWLUWIOxkncwLhBcq9+0llI70XiAXLFjrSLLDzQgetUEDft
6gtuYrWd6c/k9YaGouNRsbYtaLhOO70ajUc0efK6hmD4COoAR6WAFTE4jXz38jzW8Xn06mfUcEZ9
kfXPWVeobZOMxWVggCzAmecZy6E0i8so0Gl/x0q+EjbCfziMsX/ZgOtZU5EH934PlHjVN1Iv91yq
gjQ9Mj0MMiwtS2xN2NvAeNwGdgX2tEdVKuA4Yxnd2DgzaMv4iMxwkeGvceP6rsx6ETJewqSRtC48
PAdl0CTGmEZEPqzI5agPaWdWd+C2ggOSnHHrVEa2r5AZrQ3R9s8JHL3nKpmcB+6OuUYRA8LahNfb
OWP1TZUkiYQu1U48FOoJ4Wr5SrYbd6Zivd05M17DHeASibbwLx1Di3dVFamfA/64J73mP1F63bw4
GDQugzG09nj2jMcOxuhL0g7F5Ry+eJnnFDMrP6msZGHluHcWTjfpSJAzuW4kOcND0ZtriKjpvXQi
3C5QrsEglPU3K+AvwxSB4DKEixDuYIdiNrG66tvY8Dp7Wqu2Ttxl+9Lj5ipXDkSHJwDeGoHAmyx5
ckUkplQ6F/B/XdijW80I0vsQCR+s1ai6JjTDBmkc9j9SnbjyAqMtvTNdZ9Ewyrd4rPpnxh3TlV/1
/FEiUluZ8+0yRs7YHzR5HaTzy65V9o0W6j2STs7FsRJ/0fpRvuyxE+UkzBX9D8IN1FbFpnUTWtyJ
APHYwiqkWuXQ/3L4RB3XNYUe5ma+vSSwPYG1O0IAw1oVBPeOHlTfGD5PV8UQqSeTD+kWMC4mxLpK
N6BU2+964hiPMTykFUk5oOY0rm0Tch+Tbr7U8yOaFSDpVM3ZT/icQtiO3AmLfN+tZfD8EwIvX7PQ
DQ5Zk74OWtPBga/zm9D7CTdR7xexljsRG+Tc3EeN/QZsoPpiYlp5Dk2eTSxXabw1cUWuLCt7swK3
B/3qSqIUbB7KmWg1RtwoDNXthmBpeSPhO9/47WDfdCowHou4ka+d7ZRvmNZ4WsnW3dRmUL4JnCQX
CTyGh9Gb+c1aAjbLK4byPYQshcxPKA1Hhp+ufp2cF/ESNGWj3Y9KFu1qjJPpii5t8yLZht+rsjVA
WrOlANlr4DLPknzpDHq8a0vTxYccjPEWlzTZDpmjc5vytHNnBnn1xSAX+hJigItvxBTVdetg7DZf
aL4aqfPal8XQfovrznqNcWSl4a4XU0GAdjtpxRqh3dBdqWoI7MMQis66x5ONO9ca1ZMBFGBZOl1U
LAx7RDZYTc6G59CGeElTHnj02LI0dcV1V4J5xhnoHywtvW31Rrsr9exes7trK5f5Bu+YfTfBvFvY
JM5e13YIAji4hncJNZwe3y40p2ifm+lTw+By3c0M685SX8nx7NZW331PIzPfa0X4jYSJaB9NzIMK
o5OXZd4P68zuR8i4YfvdwG+6DuPmYmyrYIPa2MCtT1aaoWq4KK4dImII42trgp8OErdXyxobsZN4
By2V1SrOqmJaSD+o9uhuUClrIzhTHW9EHqf0JPMs+xnKCfQ4PUTQy42llr5V3KvCjddmrvkXCfSO
K1r0A441Xlgs38ZFrNCpdz5ZlBNt9aVp9Ppeh8C8y12MxbIV3rocNHMJPZbXspgRJzpCRVPL9YvB
jv1dFxoPIg/8Dc2V5tIofJGtTa79t0YOg7O02ZaiXJy4h2w8CJTGykuQhjHA2w/AaTaAVgtT79Bw
+gZdUt/BHxw41UoFzTdRDt02tEO+eXzAvQ1O0n4RmQg7k8Kp7hnPGlha02aDaisaGcJpYOO88c0j
kWUxCFLDi3G2FmVp+opLqXSXzuioLax3MKFMtL0VeRmoS3pLUCEKZkGGCXW2s4W7p89o6ivFIgIM
IZVms5C8V1dW1sgLsPhwL0zd3KOZaFYiinirmjVcvGpR0HBZAAO2D9Kpx6dpEAnp8fjsGELthmwl
eq2E4+tM7zLTbbpt+fQoE1lix2/83TjZ/j7vAnUbp2Ja9UFXHdJcWkvHzHB7OWm/yIYwXTeWsO7c
hhZzGcyqg7DGCa1Lb1NpPTOWOXFgsIVaWb5IvrhOiE1eV8PGChSuTL/XNhUUE4SyJN8aGt9y4FD7
OBYwiVFOrkIt9J+h7BjbLOaJd0QZ7b1+DNb+EFhXJZ0/2NeDdk9WhHdtVJM6zBlfGSEHPpyTyqnz
H1ZYXWM/cC/9Ed370hoGiL0ZujFEOlF6JZvJ2EumLdUyjpz6IpsC8dolrrIWrj0gzzWHrLmIFFD2
ZWIk+g+JkzBbWeiSxpWe6P1+qip/KXOt3nZGZr8OWReTd5DGyaXVhkRVisQhQaCx+nkC56WJ/WrO
ZK8BDyEW2rJAhaKNRbpxI7v/WiZGuWyzYa4LZHWH5S5bIdYvyjV8jvhCG2fdLs7kxOXxy6M9+vn6
0q+a0kJhS+NwMZR2jEHZC5plEpf2jTKDeDdFhfxqStCGIOJVOt8buH1ziZQkgu/QHDKR2E1x6Ztk
IXiFbL97MOAlsxK20Bs9bfjgoP5VP9lHQ4tUWnAvmTrwDpCecekGugxWoT3TAiNCiCuC4G4m8BP3
Winlq9/HItp0aUyWZcgkaJlT5EUryxnl11F2TLcixBaY/vk6I4uuDv8qvqrYNB4xizffJQAvb2Xa
EednkJyKgVIpc00Z6jyMaUVZNheMgC16K10lkZntadwXlxnkh52lN0SJlAOLcZ0QIZpLqNeryG74
uBP+rN0Xod89x6YIb8KcSqMgNfY6nH79Cr/6IrQZaxJU1bwok0vxkyRRj0wEl/LEryrjlmWw+C6k
wy5YI46IrzYRLU7IQrTIa37OzJzYRobWPUcxTMqFUWleASK5Vtswd9SF3hMDEnX9sApnP2hJsfWK
zjRfNmouf3EPvbrtmIEj4RRo7CC8ykf1E6NBTCZnUJJqEvvwageINsoOdLIOpMgwjfnVGbXDh6DX
eQ8x5zuxX2Iu/0EHVpvQu8NQawlcN6tDQAt3LofdYlklVQ2RZy7vReWtem7MW6NqTONDwcXuWvvc
hsY47mHPv2X+JeRtwCP94AbsSlHmYCbbnRVT+S+xINk3rtOa67CFPaMsCsLI58oSzzreuiGy66Sx
AQ205VsYFDyYhagOjejVRTHI6kvXWdYNVKjxaaDiPtOp+dCnnH/s7MVi5o8664OLkO5N6vaaaHZa
PKdQNEB0leRF040kutE6njo+RTxgRs8TDywI1wHfqTkIoXxPJHWzC4znTGLXr37snztCwVzUYr7D
rIdcxKNGZYht2PRj/H55LoDBo1mYPbFddTkNWr+t6y5asTRPa0WjidCEjgoqkWxe3Wh+TVF83SeD
VR2wVIAQDOzyu4wz985zQszOLSC2QKvLalG19jl1Fr3UD5tZzDXerHuFcjQPj//sMtqdhqRXYZIa
MX8vlRvLZF3lvtqUpI9wLVFm+5FwfxKi1e+AZoUbzTDfMWm8wOYRDJsplzR7CFcdyvyrvjat114C
1iByO73Q9Vy8mWg9R6xksugvYFh4EJSNdKVbQHNj+MPbnKWELHdga7oRYRofc+rVLPcvKSChT49C
XaBfGUi2RL9dziuMCbzuvg9r50EDeEpWUqhjKC0sS1uIhjUWRyh171CSptixgAHIpWZns8y+JEz5
lyYiPQvie3NW4l+1+lhM1V2Bbps1BZv9yoLP9cUHr7yw9JhGOCjntTkG8jpFYnOZdFCxe9KTsMVH
/XNINhsuC9vM3mpB9NOhzSa3v6yCIeQixeR6aGPTjms7JNd62UkRZPAbRNKBLAHspzXWihMqzOcy
ANjWVAJUiOtMWbhPKWlWwTT/jYCCPljpDcOaZRAj+OzRxXnmBRPOBnqAGCVfY2r6Wo+SgsiJiDMO
C79cjyzCMNBGSnl3BH+lKYp8ttM6rkY2Io1nNS866JEljAl72dhk9yxzH0LyWLNx8yJLflVJl27q
uI23XU91pacDTyQA6nYVFU733MbZm1uzfySXSL56QybiVa3muJT52vkzyuAwTVx8PjraPVwHsTf4
cNyloo+3AXrOYunZbbZvCct4HwkPereUQW1oZqa54LVNN6L16lt2ot6lqnTgLQObficrmpeCcKOX
EZrFXh9Zjdp5b1dEfraMiEkZltaUjUDis6HbGFOY7yExsWspXLGgdnLvclF3z7pBIhVI5fLdbkhl
xoCnLqTB7nlVFxNfgLY0mhczoaFUVZkkJzgGxRBYrCZtUHgr4bXsjALLwlBf2hPvSENChQEEhX/Y
6lP1rSxGrko+kQHF7nBhx9a0Y45eHSpZ0ZX7H/bOazluJFvXTwQFEkDCnMvyLHojiuINgjKET3gg
gaffH6juPRLZR9zq64mJmNFMDwUWKs1a//qNxUBtpYPlCo1J4t7JyQMAKqz6ASq0fyZGYBbMAoOz
SFTNMZk8deZGvDhmjtNemZZcl74a7hmF0t6PU7L3FwSISWV1UWTgQ15Cm8xQcn722aXzNvHn6nPm
FleD9qov2MfTbpsyImDWwc5mjJlQO/ylylgK5+W31s4SxeNDIGvWJXO/s8keCQ5dtqpeznczy8YN
4RPVo6w1lqNNkWLnwcxu2w8JyMjSvCbapIGPtVNfm6rhmylTSpGXu7hSkUKhHVnTaQarjAyPZgTX
sbGoAFjl0+XedDpHGLzpAXTtZRmikqeQiBTug7o3pnMnAvGw26m+fkF8lM3yQYuWr11cpIh3ogvG
OCo55A4FFQnT/lkfuhA0FnjAiAxeA7Rsbw3gyKtfgLw5wUUvqwCExjh+bnyiima2m1rrKaIYGRf7
Tj8CvTIrnd3UFRQovOWzYLFblDBZsUurexym8LbiK45GMyfVi0/E3N4CxJnZgpAqgOBCYuKAdkwy
o3pyHIKUJYiRnRi3Cr/INUp8LCgzLPQoeMwG4IuhKjMfEEEMvOqH2XYAymQ31l+xCiBZzeymjwrr
m1VoNfmJsYArKNo41ujoMbZfkJol4WDlU2oQNzMn/E0FSeC7euaIswWPf8FvXi5JnYHdqjJ2yKUy
vpvmvJTLnsHXlxcUS3ULwerH0iQRZVc5QEOqFOGNKXJ1VpVWtkGi4p/5XVs/lIIynfQCMDXou+ps
RFJyOTh0WpiDdxzuhtV+Q7NWPuqIYqcx6+Bs9DhnyzHmFcaShElT2XwhWdYL9HIFUI5Led5hkX62
rOe6WY5hhEstsYc5iGSQeNS8WcOPc4lOpwl0mrt4Qb2pS5ZbgAbtUfgsCWfu2299jY96LMLo0iM/
cCeaZf1gXoQbEThk7vJxwgX9eilv/QCEFLen7KYYB1AkUqU2LnSwu5e7QXRAwL0fxZceRz64EyDq
YEjn0osMyVUxBv5ZHVCG1FNm3Y0NduFBgc+hS1rkiUM7vI7dVNxVLv5kSc8XiQSfCKHcVGf4zKoz
aVHEFst3EFMefm4hPZJvPpcU56PgNCP2534aKZOrDHzOLHPrjiRGDlvOsQfc6arPSGhw2WfAuH6B
BIcO0NLH4u0YqXjEbJ7ys+U0qda0Odluya3c1aWmOOlodgo2Nr4yNihombMpJnMoH3PLAKAewYzt
JKRV6CicbUwPNhbg8pbLnsXzcsxqj7cBckRMX+lEn+jqJ6KfrGLpJ0gsPOrG1lcNoM3HyqNqN+YR
yGJoB16myfEWD+yjjEShT6Y7VPR4NmvNMMMbPYKXWbkukhPlyPo4Vjkg4nJUItiytqTDZ5c4+WL+
6yYS1At/T7sOuB9iIBP2ZAM6jShjCSkSKI1qr//uLdFzHb86AWkZGzcJaEIw/6++YBdHyVG3c36S
KjZZUiXxJSafj8MgeWvkk9onlh+zVYaMd9DlJt3QMNYPVCWps+o1Xv0r3IIC6pZeJhfEAnDIjmSC
3JdlSAU5DdNm6PnCJx/9TGYBqb/815eNORUpV4xBZNdXOXKnVlwqJ2ru9BXOtNOuiNOEdJKSDZ1Q
VUae5JBh1hhdIqqCYjHLZD6v3JmObPQmTKKz596ZS5egFBrYF6DYIwnKweX2ZlyqgEnXtGRkzPV7
gAQ+8UjeZoq3jO98JvYlxrSHYrYDUNn2Erf8VUakzrELu794jv8dVb47qsSL8Kcx1T+MKtv26Wvc
k/fTtT87zqPVW37yb8f54ANMCvKhUWjZcCl/dpy3P0gMGSD8+4zVCK6kUfjbct56mUpiQYC3vAOZ
kB7hb8t58cGyFx4dTay7GIG4fzKwfDuGX/SgCDAE9wK/3SvGQ2BPmIZVRnXwk/w5ptTf47oVrhIf
JvJPb+fq7Qzxn55koWFA7sHA6w1BN1fo1Zdy9eBbmEvicvdYqVKvxjDu13/+JJ6BsAS6P0Yiy2/y
E1Ez6oxwbiqCFbsx60myMC/boUihps73f/wggARcNRauhMmzfn3QAG0gKJuZBEf2c5Znz6GRPKf8
5795jCQ5Hg7w2+En8nVk8FJX9KRjsA18hovkFuXrTCf/4tWxViFIIBBmhP5atxBVZuFg/FgRD1A0
Z5poTUysLWpAlb7zodxXTTDO+r7L/AD6qY3+6jUB1RtIQ+2CsTrEIxE3bj/dTJG+xzP0vhoIX/n9
G3wNt7w8zEaVh5IcAOO19JmErJK9WVYHoEZAPq6SQ0qo0qo0kifTB61KMDVeiQlL798/+B8WPbKM
xQvlheH1enu5TUk3DHp5AHoob3uMx1YywAYYCw/7nf31mgnw8hmBRDgVoMuxq39djHOf9hP6/Aox
LXkFBFpO29Qyw9t/8YF+esqCbfy0txaGxWAw1DsYgcaeutH3QzGqo2r+3av76UmvTqYxK+KSgTgL
JO+njavTp5nk2/X/YXuZb78lxHi+z8rwAgdbhWWt/vShyrCQflFWBfQgq9xU5mAQV1xxt89OMW0D
xu4bETRihwu6PJiNLjdpbgfUMo46wotAjTLSf+Cqj6VJwyDu6wuM7KWhfbKkcOx6L3uesMw5iWYx
nFceaaQEZLbuygrAmMqK/8sUh8WWNt9iPI4dp6fr4npqAutT5lnliQzT8HEoKFDGQstD6OHmX06E
84wp6znzNMb+7dQz4AZ0A8GsqS27Dk1tn+VqC2tN3eJk6xyx2xy/1iGnvOhcfnc8Qa+n1ClPSUEd
0nXs+XG5nZzc/JLiI4xSkN/HgE/1VIR86IxEzF0ZRNUlg7xy02FSAS/VDsN0Jfo8wMbM7kgHxGl4
V5tMw9IaRN0gNXxdmHy6ueDgIv22W0NOsCBQcLjEUYIFLL6PWAxrsYPtWpI7icLj6BSUkSjRylNh
kkLoF5Q7fkBOtpdDVI/iQZ7qSKSPkV/m9+7I9Ldu7epz7RbWp5DPXq28EWykKpx+5ncaQgTsXhV0
a9ue2OvadehnDXq5+3bEaJ2iu7gmeal7DHk1GMzW1aXbp8+m4DvtMVr8VPjJs27H8LZz5/JkXI7G
uG3L0ylfZgwN5SZxekGQx3jpu/oGQxvnhBO9W0MNSfZDlNsryoBkMcfvFTFF+P6snJ45ZWRXATlt
kXp2CfG4IAyYl9jnaB0sYwStf1n2eUu0AV76/hlRxGqbJbwERDXkMjhECxZ1Fd35M76j2JEl2WOA
CzK5hCNJqDJOGfHjdzxjgd24+T5hSlidC3ClYOPG4fAQh5URbBlYtj42KQRAr1wQgzN84+ZPPg6D
d0x3imfLI8WZzzhtMVYNVxCG6oNDDtx9iWvYnU0WS7rG7JCMugZ6TIYcMx7wqNWAig16aCQfFl9B
F+qMGGGrisoV1r0GYkM3uG/rhm3nkGK2HhyuuBl7Z7qdajECxZIyvkeYGw373lfpUwAzeRco9hFG
OHB6kmDISbAKNXVzMDzMzZztcU7qUC4ZjZXs0sqW83aGvFOvmjYa+xXBfOILOvj2mzWztxyDwd8m
H2X7cfC66nOUkgLmTTlnKECYhARq2EfIaAlDwJGkX5HxTcg4yh7ryFJHHWJizOzKWhPN+EwDEsDb
ISudX4TsQBxkN8bU0o/E0BcuMHlnSBzli+Mv31Bvc/Vh8gR45tOBk5gT3qZDgw1wXOn4u6oCeVCZ
C57mxqQdOqJ/qNpp2CNpwjs76FkI8+grPDYTAgcR3dQGNsOtyPc4eH/v+sbbxK2+JWoaesHwpY+n
5FgoF5goJKmSq9C7jns2JcNmvQVCGM6Hrgm2UcY+R4sarqzKyz75hLedYjK5I7Y3p2vTVbcuxqzN
8KxOk5Xd5SxqTkV9FeeQSlSfBpc2RSVjOnZ91ue0VUMVghOT7DI3nG4kcg57sdy7lcPntor0KWkN
/9JHiPqUa/zh7aETcM5H0AQntI+6Z0VhNhQ+9gHUCTOfys2AEm4r25ltVBA5iXi7x8bNaIhaxAjY
WMfEyVwLt6kBlPMnKTkom4bzAyd873pOCAqwmmbahB5p5zjI9v41Rt8N6B8GfhgksgyJra2JLi76
TTqlHGJWX27ckUc3AHOHBO9Sxvxi/BojNapUrrAbbjFIxhtl2yT5pV1h0hyPts+XUFSXbb3U1aVV
nuaiYjHRefYEvQkH/RNvJwkDsAQXoOXl1IWk9rnLfPHdHDmthmWNSHMWF1nYJRep1NFumNDq4Oy+
pFAanSR9Ru5aBi1rrGmttbRnTsSu1OthdsuP0ImCy9kL1UabXrN2yC3BkaLj5M7NpsHbwVV3QxWF
BKUpdQznvrhue84eI+L0GAM2fTYUvPOg7Hd2iiwrUkNyYYeW+SUQfXcK1EI9WvaXftbmh9Y1h30a
I04ogsg475rk0k7s4cFI0/Zy0nF3HqbzJyzUR+gr0ND8CesbZxbyMAfJDJxcF5dYSYZXefbZq7Hk
ZgD7XEaLb12XfGQ/3zeDSSotbiUEqRREEZs2Yr8JDgTXYrTncP9iyJJIeY9Lb2GynxhJnN9jhq2O
jeLEMQsfwpIpCF2c+UqrH4csqQiQ/vkOdvRepP+6ZAtxb6s1nna6P6BycJo9YPfKAoodV10bpOTv
5jmHWUqTV7NE0qBYw87LTtRYm+TRQqZDPYkdJBn39dys8spOCgahdWdCzxjrJYPC+tgWVnEca7s4
ll5nVuDL0BXsvO03vUBlkQODaZwDTqfRIkySyydvOP8KbwxvatBsxMVZir28kwxFfBzTwMbinlCU
wT9CqynVKnR727PX1OJQ2lczdmXP7ZTGhIoMWfG9khBtRBJ5JxoMG7LhFDQLUiNNAEfNuT75C2Ga
qJKuu1KuhzN56hAEwCQjSpEixI3D5LQXA1Nf0T76mZnBKNL57ZjaGj6hcAGaKK4hO1TeNBxVnmYb
Eja/OH5PGnwKgWCyQXMlJHPLZX9xcAzXUqbGubCVARnNK7BkdKxpzz617FWZMi3uc787WDXWF7oO
n7JYZoRyWRnxK0yTyOwgjbOz9EXPHc1sICJiSzlWb6wJuJ8v2K7R1yj3YHxkojWAoHVAaWkYJ4mW
pr/zooLzzXE5vp2I6oRuyRlXI9a9clPxgQ8ZExFmNZMc3qHavuWqL2RbnxI+kIxcMTX6tRhtZ0KM
+tbMDyBTnDfWOJxjlUeSqt9QJ5BYlFxMiMqgvM3UFVlAxBcbXp5C24edIoL3GjX42dXPg1b/B/l3
cZ7D9+iNe44XERSE30R+aApx35tgiBln6uglTyrvb8KJa+73LcabzjBYBKcWTxLU42gEXr0AZ5BF
BJRITjBFmCJThwuK61ipuDw1HDzzf/+8twK+5YGeXNQ/GC+8sSNQDQWO42YYt/hEGS2W+eUmadVA
0FpTPHV4MG6zFjWxK/3x6uXaGUkTcfexNYodfD9jTQ6cfCIcYthrsnjeaezeqlL4/RDAw8JaeO9v
mvIK2zX8evvsEBeFc+yHtngubVzJV2M3tsR5Rw7Fdk5gKgqKVHQXg0utKTJ+40pQaEOjfKKUUUff
gt0wWXSebVJBD86nXp46pCOcqSZtQPTbgNT7mnlBx0T8EC2GZDZpXeXW8YrwFptK58l2kbasAv5t
7xvCu4Y7yQUcThoReZKkjy+3olKY2K7HObPekyeJpYt9tRqRrOKJhQBAQip7tTiiHnYqt1d26FDI
Y5neliuSvaP1aDsPNeHIOI1VENVg0ewk6a9rzOr+1OYH11hkeRBe+UpYpq9+A0Tmo4vqLTkE9Nt7
aUTlaeWM7x0DbxALngJQgTMcho9osF+1pH3SD6GryuTgOhTPLo4/2Dq53bqGxUKWQ0bwyZTSPDAB
Gx5+vx+st++YEgV2hb84dLx1zpxE5gxNPqJbbccoZIQHR8oIw+Cx6CmNSSqX02VgyOBeOdN9Fkz1
s1HJcdtNAyF3XaniZDlvm25Vk6BuQ2mpKCedrDlQfzMMhjL2rQ6XyG0jxPLjB+LyX7z6PbwaCx37
py/6DV599V0RC5YPTyp5+gWu/vGDf8trnA8MRIGdUcFxIPKn/5XX+OYHuawIdC2AaKDVIDL/gav5
nxblCzcWZ6hEQPIXXG0jvVl2LMo+rDxegL4/SEhFE/j6AIDsA21qMcXzOApf44Z5YbekH5vTQXoq
m6iPykSQ4THaFxYYBfColULaR1jRFDvyFmqKtZaoNmfJXd/NONoAc+Qm2q667bjMY8BCY9Xiwrhp
AuJjuvBydOG1FZMwN07Sa7GaC8Qjiz623ULno9RxcwseuN2SRe9hl9StrBif9W2TxjMkf6u8xyOj
OZLlHV/gF2tiSDDPH0PLsJOVw6x72wQmjJ+4LOrbKOPyQSUScDILSnPsp2xXEZZeUtyXCPRGyKhw
ywnlhIgWq0OCeOO7IUT0dZyN5FzzMw9yKtN+ExiBcxYX+YLGeDAiVngaQTjECAqJgzHKK7jJ+elg
B+llUlKCD2Nr7AWFOKlHIVw4vKCAsMYw26Uek22yMrOIQBwaZqNh/pcXBX1RUIUwwHJpf/QbXrMw
vGxJ9onNo+KM2iqUlQeL4LMt/L0AjxNHHEdEtVedYbtk6s3FNSPt8irF0OQSIpZjIVDO1BEYkPxJ
fybccYy9Haix2a0bvzhXHsX0dvLcMV41WTWnayXNT9iAdGd96Ty0MupuMUJTPjlmYbBwudOoYlrq
Z3vVkHyj88wip8P29wXR80szFIbnDiDHZrLNbI3x5nwu5dDeeChJMFlyIcjbBgmFLeH2W0yzb7zh
iihRtWlhi+2dyLxy+p4Mpba07AuBTOGzmKroY1PY+nJoU8lU2SX8kdZQFpmx8mJyTRFw5scgb8Kz
oErVtTQ75zxzrE/J6BDZWjKnnMC/d6qOwluu5HrrGhK5Ppl5Zim6dZal6Q38ZfOyN1pvE5JnchK5
5T5L4ZQXEILXxKaA9MxlsWSnl+EhDUK5690iew7G8asIA2NXOljprNAPixsWebRqta5P4A4XqzkP
7K2AqbLJ8CjfuEpel6y2NQrhUySR8dJduxsCih6oN5lkas/YxdzQK4lU+DAymVhHfUSN1ovkmA+x
8YB8Lzqp8ri+kWTRnk+wmY+e39YbYo4m8vxQwuGIFF/YQ826YdmOwHGTta8AQVc918cmNZ0wW1du
L7c+ooSbaeyW+XHilNHeBZONxEc/zHWyawMx2tVKitlxadPHOIr9m5HACvJMJyPw+1vLyuR4K2lJ
pbOSdRaLe+GwFramTBPCcU3vuvPjMP6knbkgAw+DVHsHiwsojan1xPNpdAMSxD4FBJiYZHAtLLQm
tONm64jSkA84Lar0BIUWmGNezimfJiXsTe2bEnec2wHvyfG2y5JewjuJjNSG0gZt9jO5is2sNvOQ
KW+hWwAh4b0WQFZvLc3JRpJL9LmgLwP0JrWd78coC5Ynw3lzq6m74V6IRPPxfXhL0SZPle9DJLQ7
1B8kOzqfaf0QhXg/FCK8o6CH9d535THplC31SoUZts+rMSkM2IBRkrBCTOKe7lTWu9ParAkkWOPm
Y4VsLKG3L9fPf2/q925qrlDKud+IYJOvuK09qV9u6R8/9Nct7VsfkGHSHSFyRf/ODf6/t3RgfnBQ
9QU4NstlTbtcxX/f0v4H3MiQUbrQTk1GvvwW/xkqc6XjkboMGbnIMe7/g1v6tbcfMygiRxxY6sit
HVzJXlWvtTaQ5uStOFVQlLp6PURFog+NBNKHJqkwgSnjibCtNBPGCDiFIyu01LiCbhVU8olMW2UJ
NCP4FZKDnLozZsiY/DrpaWTVBom8oaIKrlWL4vOnN/0PU+rlN/upv7C4j5kYL44TlPiSAv/X5tNv
+zHHXKQ5ha6pb0SsjLUEUDmbBs+EMjKBYf/+gbTQbx6JL/PSXTOBd/k2X02RjSQnGbQvo1PXDc7K
ziNyMB8offa4hUU1csXaqA+iMVEijBQKet07g+ccApcWYScjQtpOQg+l62oecJNeEYHNxMPqyAr1
VYJarFQ90OzCxMot0c17J1TladouLtdMX+jmRBY27qpu6mJeSxIcYB+NindtuIO+yWdKE0vM8qlT
Vdmu0trnUQGDg2jbeOECD0qqnxX5qcwPXL4RYLCu7fsdvjPT+eSiNaVUYBGMNk1yYwNaTDgAYrHd
ERPa+FzGay9KpmgLLXOMtoxf9JUZOzlStDiy7gTEw3mVeJQjKyLK6s9cIvoqckd+DW0lvib72qo+
W8NIppZbWnV8qeOC3yiYpH3CMRnrjw3iZWynagOCusVh2mKtAHfgAkMybjPXm9zqwYLmFR+7pmX9
RW0+M/giHupmbhRULju39KfKF9p4tK2ON5e0GM8jTyp1edJUCHnXA7EG1FIuFSAo38A/rXri27cE
+tJr67mGHmwQcRUvtFpmfyUxpqhIUFclS16AfEpptu77CXRy6Bt+HLYi0GeN3yoWUPzVZlvzkpLJ
4VtwHUgpDzH61ergzGZRbHmPdr+Wic1rSYyciYOW8NhvJ8oCMOEl8uEUC5g8Ps7LV+ItLycgfI7v
j+y206A2mIIkeWd4axLYxvM4IkfT8E3kYIyy9GHRbvgQchOB12wzsQlzhIdAga43eptysPItqktu
IVmLRXWkpzv0DN0FfSIoapGSJgoLqkc2mXbyfJoi994YPHExDlV+RURs9GQxxjgw4nX8dWIp70lF
2fCpss1UQyVmycYjWohhHDp/HacL+katS7KspV0J07v0gnsDF7ju2kpmw93IwWPZDI3H6+WCc5tL
s9MSTxEZGQoPnL62BRGTjh/PNvi+Y1hfma3y3SU27fzzlE599Zk/FulzpUd9kxQmwwgXH451GbFG
Wph1/RqMW9yhIOfryTOjdldGOPLdQtfOGXgSJ/+ZN8Pm8sg3n/dZVY7hrjWNqn1oQ+oanyO+2Rqz
xwtOrMpy9xkMtVOJTrJahboFmR9SpotpaOkraAb1oY/nSZ/ZpKVHBB33PIVxVjrjltsyxMMEgPfi
BYt8pycA91TFmdXcZfNsGPdG7831WWc1RnM1aRRouxwgcfw4FwC+HxPHLLKbcEiRJSAGqxlb2vbJ
PCxwzzwVvEvQX96lNkcAoiCIeBGwRZpDmPso8ikv2T1VjYnA+mUhZ9rgiyOnmX3sDsum6BooiSs9
QsbnMC+tu6Q36CHgicTug8793rpMQ2ij0HxFVn717FFcxK4PzOPnBc80Mip4woCjJn1sRAPVf0Uq
bvfNDv0u+9RwQogYAe0sm8uyUMr1QSGMMNh6OdHBWyvDO2mFJiM9trXHd97ljbhIu9nWn/w+rLPv
NJS0Litnog7fFuZgWZcF989cwxeErX8SKssnTrssXdM8iS0bNB+zfSbxBr6NCLZnmKNJ5F8o7FUe
5NCHS+bwrYcB6LgWRdl/RHJvbNHHxBsWRru2+yg+sfMgRE1PUOCqSHBWEraY6Eq9Qh6Y0biLX2Ja
GwkDb0DhnQNUr2gMqylUHDLlSVX55n0rK2ttF+ajwVBm1Slon9mkSOmNR+0fCOiMvuRt6H3XEcFc
SjTqkkC6s35s6mmb5Y2+JuIpepT2oLYFl9QGgMa+gR6jHoUTFztLmQyGvLkgjK3zmqsgIhXZqzJw
RIvk0/OkivKPVtp6q8Bsu91sdID1g8aIkhhhglXH6nLI5+JMMovY9nDErznWq8c06OPbwcmvRs/U
6b6piYusJ1L9TBCi/ZCUyW3UuvlHXH7baNd0CnkfF9gmz+r5mBtBtsMtIlkNRCYsFHLmLMlgl3dc
OtWDkkUVb9K5VTs/MctPsUsjLbh6mMi4sldr1+v1ReVqexUxMyHU1mufk8ZrNjlKqoO1mECPaCEu
SNj1nE1sSkUu6UQ5sGkba2B0WpR7P6+nhY9ilydL9O8ukuI6Dctqb+LfsyGlsHqACs2cCPW5e6JA
SoftVHj9Rd054W1Qxe7eaOdsJw3svcgcmX3Mg1z3woi7+pQDezrgmjedjIYIcMDKxu0EkLHuEK6s
635KYbq37t2QDPM308zT08AP5tNGNXTBv69QXg0AKImwP+ZfL2i8DSj0a0lUl4XtpzlEZd1VDD7U
MoAdbS4hx2B4i4S0PKX1bg6/f+orOtPLUxdrIExUiM3DnPvXpzrhHHvxSOdYQ/79jLcAB0PVWdQY
v3/OK+7Py3OQ4mGlTrW38BN/fc4Ql27fBlF4dJhoc6aaDWf2oh+ROuTA+POHMdlB8keBDFXq1asU
7GEjogg8+jnz5XLh+b8w+YykD350V1/1/4u+l/+nQpZpBhIUanETU63XlLc6CryKuHpyOt1JXKiF
Py5xzmNm15Wn7WLt9vuP9rZwphN3sVAnTtfFdOUV/Uz4Jds2pz+ddRze/7iCFIl8yVqqhf/QJqSP
vfM6l9f1a7HOh1tcAHGm4ct7XaxPReR0QdM5R9QZVFck4VH8cKByAyvN/JMBHj+1NoqBP5tMn/Uf
L1IoO5L3bOJ3aEnz1YculVObQEzukWZ9yTyDgq7F+F7Iw9utwFMAUQNSBSQ+P69WTR5aowqT1j1G
iBwOU4KswPPfNcD7p6fQUPoEwzB4eDNZcTvbqqXBZ3nhSLoJXA+kIv9imUjM7/Eqotuh3Xz1xrIa
HhcZ5PJohQhfsE1jUQwTlkFbyJfioqv0ML/T0r09vzjTOcP4WNhW89hfd7hKhnAac9c5GmXoPghE
IhCpBkqRHpvVrUKbY61cQOXwndX59mTB3QxyKwk4uMe/2RGEZiTmXBFJn/Xs7rDknOxcqK1zihrq
95vvHz4iiwMSMjU4ToKvD0sPDwweVVgoORbtQCHK07mFy5Q7y6h66eD0smp+/9B/+nzg7z4UdMkw
zn51Qg/oy+w4cMUxdyGcqgJ+Y2768Z5G592d/jLv+nWrB6AT2EE6XuD5b3faQpAyOU/gVbWIP1JR
SKyyPTMHzpybixLrHWgOE2WyHqnrYOlM7cVQ47WwY1zo0FyUUItQA37DMtSm6pwVTD0/c6v3Mh7e
HoQIQG1vYTYzExGvSeEqkWOCwQArvGDYvE5C5EKpNrgviedgqaUBZf3vvwnxdu8u+RzUlQwNYaS/
JrBGOXhJyB13NHyDWlf7Nv0DOZb4IDSCKzOuwmW9p4m4qPu8/oxkZhYbOwn0Td1adU7GdT/XO6ok
NCUoQeM/vhwY46NxgFFu8929TBx/ItiaNe5Wg8+uL2afohvo9VFE0OqIaFIJGhzzPRjnzdp0mTWx
G4ByWKLYuPy65+ukXYr+aT4OTkhcPWrbdDXVimWql8n371//Pz0M3IigK2J/3iaJwrsMSBUIpqPG
Of4qVfj0oBqmy5FmRZf0+4e9+ar5ZD4BH8LEx47j7NWuY6ggqjY0pyOjChrLKOlYWWxEusTfP8ha
iCa/bDmI68gauBH4cC642K/vMCeASruVN1JBNHF7ZdLD9WvDbzvMx/Fwbk+rdAAJcSIEh/EYQ9HJ
K89umPou12BZ65s4ycAJjJFmCWYQItjZg2xmGi5QFqiXvTOJ6KI9rzOa4xGeyVWnMEUp/vQgdpcA
GxgU3GvINF6XQonCt8kr2vZozZDNRugdp6huk31kTn9cdfEo1oDD0B5I7w2VBLsGizEaUsQG4Q/y
vpTPT+5DsCUdqjx1lH4XP1xur5++JYdrDVHD4thJ/YUl4qtvSc2FLepGOke31s53skyGY+OEwf0L
IOJ6LahOPefyY6m19c4FYL1eIs4ip0BWYfPkhZ4iGUD/TJx3ctiIkGLTo8Cdqpg3Zuq7xBVM+FnY
1hrraf8LxgOZsxnKVrQXQQRvUtlNlBysboJ2Sbj6dGP2BSjinC14TU2QJo1F3/DnF0VfU7htijON
SK68bjIUf9OYyEMAeZg5Z+bb5bVMWwiBy/LKDS6D/dQ1ojoOzVS1K8tt9ZUcNdBYG8L0Os0AjiBb
1kO0OKzCFzsnbD1rNqbIiusRtOGicTtjr53EvSL+zJj3JXNmzHw6PKNMDyujM2BpU61bT/bBKnaa
6qzLGFXDSydFYlNiIkwDPSdHNPhijUBX9kxIRVzjpNXXhNeCfZsD9mH2nC76p5yB04xFgcjFt7Hx
M0BxA73+OtDVAoZi3BNfDZPmz55RQzx3SyBK+L0BRuJEM9EVqXrmn86191fxOWQhyEuQL3VNXbHX
YpVLTAxVi1lTJqJFhDI1OshOIt/QN5Wei/gKSnFenmVRPXTXLUzdYgP3l91diqLKbsoZ7umm6TtR
7+Bu6ZuM/L+zyHXL7AbGYPtNQ1ibQXhTOX9ngN07500tFihqzPmakaLzg3x0+SSxVJlvKyRIkKqs
1DkbFhMiEA28oggH7DK9cyv8EjbgICBX3RwDhPvF5NpblAb8jT2cdejbo61Oap32xq0uEx5dZzO3
VmDC8atXcW631qUaB9ndiITR5SZjucRX9Kso6sXkYQ0E1985GYam9bJN3w3Geq4UknbX4giXc8QK
UmqgkbC8MfHOnCEU40mMCD3kXl1GgmWTg2n5Vd/Oe53Tw64gUoEyRr2pmzuhZJPjCyBZYPgnu9aF
kTTcDS91AJg9qw+BPVBD7MKXOWIWg+UGIdea8Od5KvVz0M3hFfYZaFBeIDiZ9/wydqzFnZNa8ikJ
4zjctn2LgurHtnIXfr25qGBHz079J0WWTwM4T4af0CKGr8StWDPOgwW5blzJKqr9RS0c55L3arUL
Zm6nbf8FGdE47DQqhqsfoxlYDE+htJdCInKo7fzSQxIi0gWJbYDnVxV5PgctTBD4l+vPc3tAxhjs
yjuTHvOIVWYmOt3hsWO2p5CC2aZFZTBpyCeHF+tglGrv0sCKkutW1fwiwgQ72VW51d6oWdT6sdee
bTC+9GSW3fglwV3nUufizk1T5ax7bDKn777BJGOLsstyridRgQLHE7UxQbZi9AruY8YAMTNO4ArW
isM0Bw2H09neJwrzjKm4bDrsh1Z5MlQ4oIUhE+81R7hMj3nTgtZPOaAkOnU1+0ASUNOPhWlqoDYQ
8s4HIJv7IR1/3Pj/nZO+MyclxmW5qv//c9LD0/iUJD9PSf/6kb+mpEhaP9CZ0zcgwEPg+tOUFDfZ
D5YDtETDtBi+/yS9tSz0tYL6Ha8Lx8GH/z9cJuF/QH5JJ8d96wn+ifiTKan89erGHWRpgpnSQnKi
oHujU8WZIp9T6Dm3bVtV/aqaC2jNg2Cau2Z8EJxVTtRcx+zir8gwrLs4zowbeDV4kLB0q3WeYHyR
txo/CZP4oI3hinUXGNVW/g97Z7IbOZJu6XfpPQucB6D7Lkinj3LXLIViQ0ghBUnjaKRxfPr+PLIS
lZn3dmU30MsL1KICMaR8oNk/nPOdeYRQoOv8O66GfJdpbJPfCWw4zKpb9j5NBlxgwAkXtwa7TVNj
sZIF8BRyUcDwMqHdokNaOVgAo1zhX1/1qjHuzuzJvtVmfPdzXeYYqgAWvOMHW949+KT5Js142zgj
Ro4EVMLrFq+WPDoLuA80QuJdpdNyp5HuR/KsWN4W9qxR0KaFF1mgzb/GLjWwnJT2ITV14z7N3HtD
acQPNWVvPg8WkMe/6Ut+9aj/qp5+fQTuVekGr5kpDhK1PxcwFalJ4qpCfFw7KzigLnfi1pypq4Nm
xgTISER5YW5WwV3jteZNjfmI045MeyfKC0wOa4anxfOc5hDw6JMu7WQXc7AbGJWF9lpLp3/IFtLi
nVyI8+AoIwv9K8S/LBN/l2Y45Ybeam59v3tWJc4Yp51uPMqSJzMzQVUFn0K68uMPD8l/MRkM/jwt
4EWDlr1+gdE7s+z+TwORFhpLCvKufrSbKnkDW8g6tWmMb/Sy853GBPQwCKs7VGJSsZ3V7DwqDQRo
b4HPmIdZ/2hZ27MDpq66TWu7OE4NiOVk4f+hGDG/iJZh16iZ0y0BzsYNZgeuVD95SW1K0CDPy5eC
uxnSR6nvgV3Bx9c6bVeMlrtZmk7F7DP5TltKH0/6an0CPLqZOtPY/1IlA0jsVYgpaEMyXxHPDtQb
JHLZ1snfypYEUdtuph95hkC2VNb0o0Wqc/hl5+qUMYZcm2OEsWyrcpZ6PJTFxRs1HiZSnveF9alX
uSDFiIU4RYNYMQbaV3tw4s/DJuf+DBsPe56+YrEx8yswsK7nh7nmU2LxkotzlVkSgERpvi7sy7/Y
EeDUqqeOy9txAgmX0jO2NcbBPQVefiqV0s/JdaHtXy1tTsECM2QTzV5PZqvYL10mAjx+qfmAN3G+
7ZXBG2rm6TZfIQ1NzvXZ1Ir1HkJq/2pnvfwI0iK9se0uiHTa0b9JJ/nLmUXvjjYC9TXxR/i2sW//
peK/UqSTdPS0hwzS0r0KhhrJY1++UKHir/IGmPnB9bvTNeuPySTztld9uwDKWrJP4JzXpQtUHNwv
8tUDw7spEWNSh7SoqAB9SERrz5XkXynGjrRjMVr1ruSzv2nga7F+YqHEApdhYdWYD7PeFWAusclG
eF9hEmVJHnFcLdvRdszrgdoUx85plRE7SjPjXB8k/yYM7ktXNOv9r68tFL4gIpthoWJ1jBscQclP
ECv6N1+r+tdAGCCvtFVe8j7vrvjFjDLAYmrxUevFTjadRkk6s8oKrWFwd/ZCHxMXfoaZjcC/Jf73
j+5fpdm8/chuMYf4NHLMaP8aAD9JzCpwU5IHs2tdbaMYx1PLS+1RrAGvwMDxHbEE154ENLAsBBoQ
tGDF6oxEOz3nerF4BvFFlTI5+iCX34vRJdc8kFObRq3RJW+dvfBidLM0DpIF7d8NFa6Dl38duNfv
z3VUz4/lAuEnoPQv3596LfrOoPx9gLuHc0cY8wXvarqVboJxr685ZxI5cV6YV3BlnTla7Pp1+64n
unMyJjf5ybNHHoi50EERA3bjTnNxzMx2SLay9JOn0pM0eFmdlv7fjBF+cSP++rN7V9WxaZKOghvm
z5fFVHV5t9qT89AMDjC7qe+Tn3ybEx9hOz5iY4XxIjCA3JbeWO8UgIMc/k7tHvw2H48NBuJoCsyO
+LypO+BQ0p6UWwW7YMLVFnVyqIHl9PmNh3jibkJ0ysq8n/qfI9cEH1Fuf/TJNBz0dfXHiCXofDfY
U1HvvBFHH5xrdusmzhw1DMmrmRlizzDQP/a5BPnNyHBb9pAEkWXOb6xL1l03jckhX5AxrrVX+ywW
zfnLSGEjYB2zNTh1rWnEkPCCrdUUHwar/j6zahlC5msPJR3RG1g3lNUTt8avRw+dafrZJVo2xlCc
+PHqAjT83JkPlPHLsKmQc0UBAp1PHWztVuhZ8sY3b/yySzIIF376QykggONrXc9XNzB66YqTj9Q7
SMBmVTzpAHHS0JZu/s2rBFjjqgH8ns0HjPOwYVnNRppdmjfZPPUbApnnizBW7pJ//xRSJP71W0wC
JjXDdVnyqxz8S9nAWV0NfTHKh6w0oNAtTKbn8NfZXE6zJIRAAkPOEl5AtmbpllKsfXdNtd6vJAAX
cVr1h0yTuHNLUR5lToRmuFR6XkSjJrAHpmm9Be1zfVzhPHws+P2eOf7VhznZ49dA6oK2IYi68jZ9
5mPSqSnHziPgs7jy9IXvgV1b6HOsMim3pQGKMQzWatj7qTZvlrXF52dXz/PUoL7wMjwDSJ3yXSBd
7Z6Z48KubtCHT+lwrfD9yrC7Epw6G2u/s6+0TK+8Iszocvlkply9ooTaszgCToAca41ByrwabVtv
rMa32KcuWQWrlwcCGyZfVmH2QJgxwP3A+VJtunEsjsRaAYBjYqGFrrXK3SrNrDlDf7QhEw9F9sI9
kL/0mijLcG1x1IZNXolXQIrBGqIHcNM9pl59jiqL0wA4Spt9akTcPABOuxY4EBuOuj9zVfWVu+lQ
3Ka00jgHFUoxnZdbcOSVTc8b1U+QQ8NEDTwGS2aiSPfd3rY35WrUT2mqyCDWbW6d1RDWR0YMwkLK
gtsWJw11DOVPsNyn5MwRvY5074MgP85VJUlxWjjZ9Uijmb1Jnak4ossqfDh1zS9PG5nGgGKtb0YD
B4/v07DeA7lKSMH2xPzQUVvulVYHKODwB/403cI/+MOqxeVQFS6ahgQnvN6tUwwsCjx9D2cgcrvE
C6eOQQfzLqrMqylnowIHWbqDjB9T7Vr+9MhUVY1kTO1QtsLZK2BDlsA3Lp7HWMjEYxpxGQS8M8Gy
3v96kP67s/2bztbkRDH/cOb8J6/OOa/rr75R739sbv/5t36XABN241/5wbSQV4AOGKjfc3AC7xch
Snf9XyrfX30vTaPK/tf/sIN/kBKDt4sC6LqU9OhJf5cAW6TnBFh32FfC+eVf/n9pbrkUr9fhH6/L
wGC9a3ps5/kBdfOXle8PSx8La1pF9Kd+qnWtyeQQGTYlC5TOhFQCY27jwrbAlS3W2HbbmThbgg1a
ZX3Nc0nbWa15jYJy6c+A2+ygCWHlrq/zWtr2ixGwN9hMvfGR+mb6XM2QJPPUdV5HoKBnUP7qbiVy
K9nmDf01WmPNO6cTvxmN7hy0O01kxb5Toj7xdK1wHpz7slPWhzbBdT+hs5xJXuC8vhkF4P9nq0gG
76Zf5QpLtnSnAa9yZQ2f4pcs2exnVJ/XM1ZgHl/AdVPjLBur0y2AKtbwBtRg4noYSIg5F1bOPY2l
3Wu3BZ/tI0kQlRtZJuCNuC2T/NnIFtz1KDvXqMsFwiESjeB2cgY/uvZgHnpPZTtzFp8lG6c49/Jr
wo3MRTgiWNsJM39awO7duVykYs8fsc7Q1pOKQA/ggcj+yebtKG1iZWjvM7d06OuimuC0eoxACR2I
JUttjDKQ9DZIcKQTryxQHwy9dM5jgNLSUINnHIYgkOyz1yB5wR/lPbaekzx1ajH9AyggS9uIvnVK
sJA2M0evS8S3Ea5drFmmFxX4XHkP2jGUw1wf3aApT6r16JOGaqJkctlvoWBbppMaVOpHWtpmsZe7
64OsUzvXd0lKMVIYJByoDh2EqSby6Sa8FMgixiyyEym2/pIkexpc81u7Wgs2l15bn4LSK+2QMYSX
721N98uXvCO2+jml0vb0eGB6PGvxRHpC3+9Q/S06F3Xq1BXcmtLJjfe0B77HJ1dif3HKIK64zEzZ
2pcVM3886wk0G+AkB1RZD7hK3BiOP2CEosF2ljuQ++1GVlHmBgquCKTssFyvtrDeMQm4WBOMJbPf
hrXmPRUzhH/HPKRDd8ZpI8J1WkMvby62XGUEdHsHATU5ekW9rdm5PGtadj9TLoQd/5ltus4qrMbl
zdAnxjBenmyTcXlEJ9YfJEToGEK8uJGVph9axy62KpHmMSCALixY1MS9hv2ssuf8aCOS2E4UGSet
XNaDLnk0TQxwz8Fifq8xmUTSSL1QZEoDziDGbVN7Sh0J4RIH9g0fHXPyY5fb6Umiudusa6XHlLM7
hKFRb7fD1l5b3h+NWI5Kq6NUaoEGMUBkUZplX84qv3kzeuIAXR0ANx2uqN0RZaDbPpDsYUlvamcm
u5ZQpB1k3EeVa314tQSGCOiSyO6EccdPL06CKVSHpFa1B+7Z4QtS5bLxM4s3h4dtL9sRjBKj3zpd
CZmSEn6D8yit8qHw85vVSNi4DDrZQOtT7qpdo/dYmtLpoQ9AX66VufH1JU5JNehSN4v80X7updz5
y3wWxIswKhnmbdeWKh6TleDAxH6h0GHzXVf9xqjKr9IGNWvWkwtZKhsec41sWGkYUaCw3gEh5xDM
/bPdUpWIakYjyWwyNHHr3+u4AuOKFg/Z7zjx3WqJquTzcHdM9PtIywIKv678sXpE3rG+Co4ux+Vx
6NCCzoklLlmgBFhJQvh4Kq5TN3k/ij7WfF7U2tSX2bfFe3k9zYoh8TAbiV47ta1pP+SmdI9NqzI6
R8GwnmYTXEf2Tdd6BvXm/BPzm7FnhsjyLafzBqFNEjmS3CPOaSvuOdbvGdHgilrd4FAI7yFxu3sE
3vqWY8I/NUKbvKgvXPXKuTJszNFLxrC1lLgIcxgjqQq10/mgtnojB7SaTvZgzXNw7mb9Ye00tbFF
9QYC2owQmwIeqfDYAYOfReuFa90/9C59zxWlACNQbImSsPjxGvs9s3M8Whm3g0wiaEHBLhfqqQTF
szWrNXmciuncarKLZkOJZwwbz04aoDzTxvd+Db65KXkmZAnxPR5aMp1KElXMaUtpeWhcscOhmvAu
SvtiGqncTX73o3YWJ3a6td/rynxqE6/gC1yg0auycjw5ctIvmWE9DEF7U/bZi1uYUKyB2+uNvYSc
tDHkqO92MCEqtp2ouJ6lrebf+b2163MKyJmPDtLImJIS4q7+9yJJjW+l41MMWx6Pmmazi/XGM3SO
eJQFbj1TbZ1RmqeO2JxQjm2OIDxosqhYSn8HDGU9ZI3aq1YcxzwpdtBW8yhl+IwIV9tymZXRmgQw
K0BmsPC0B/uHrfF5AUXW/Muy6vZ9RpPJjreTZxJHtGiZxiami80+2tm1o8kcbuZcXmdn5bNhj/ua
zJhgXLlYRQCtqlOPIwofLP/VjxELLQ69bwIzajzyepDEN0XE3D8/jQvoc8gVWzpU34xSx1kvM3hm
WO6JbDcD+8WTkzvpdtGsJeyH1HpLmqF9QBdR1KGG7LiN/YKTaays+i7VRrAgTZcB8eVea8ku2y+N
IzaGYbTbemiHGxO2Nv4Fk7XcoBO9YWnPmTZdr2eA/Y0bhJrvXCZgki/YEOpbPW3HeWMvpQ28Y1nF
8FALzT8EfbEe59F6tme9/cBGqKX7pEL1v3W8yepDqzSmLmTUCf2ce9aMRxX8qLTxzsg8QC32pB56
p76bak1jNardV0s23MKLfO07q9sOs9sciXl69XtyjOe8OGLvUzGSnHFjwuT/zvFq7yeQLe9iNboY
h093sGZGaKIZs52LMTL0/Rb/bGHzYvvxLUgJ8651Xzun+HBe4KxNWFF7/ycWTnIKEKiHTmaV743v
LY/epGGRGPw3q3DaiIw27wXscL7REleP4IyJJwDlOk4BZEGBR7qqZUGfm+3rQ8QHJkLidYAjo+zm
uebHS9nNxZX4bLviY9E17yEI6vHV6sdYZzB3gczmQN/hyvZEawBtyTs7Y93b2WGrd+WJjqoBGD3Q
1PV1ejbMcq8K7KcEHQDXHYLmAdm/JLbAz4Z7sqz8/eq58lVbg32jlvlpBM22NYI8yKOA3Jwbktw+
ZeH/4HQuQQa6wYbt5PCcC+Pk1lawawOwUw72pRgKFxcEa+ONMhmNZI6JsEBrhImHwMJnYjryhgEk
Pa7qlxusvsGepn0mpUb+KNPKYPJY5mS4tKPxyAHZY4UaLOZerpqycmfXKY6Byi64vHqtfpOIck+p
uzjbklrw5QqWWiANlf6VrbNYj4yujQ+kAu6HnddkNa0qDZiXg5dCEBaj6CgwZnNYrmhHKYDHo0cH
CiwbsI5l3iY0KhbPLbbr5EgewKai8oBrlo9pFlWJgeLm1KH+3xbVmD4GGoWocabQiqp6fOmC9QDp
5hOBprvrDYbYdgArEDVoPEDMxnrRmDiPnSDkotzxyR0dYStmYjBayqYRTDyG76OyAXKtbNJq8h9h
AtDOdonkDiwaMhtrkNcJZn1cXOXeQkYfZp0ARqRPcdJZF5EJCxOM2+1K9junPKswySnUlIUXYKLK
tuUouwdifu2dbnwMZUbRhNo/FlXyjKaiCktpbhLNtoDqte2mdzrgSiJBmrzUsSeJ1WZoFFWQ4kJk
o0bUaHULdnTc4J6RHClYq7EHjoRRgC9Zi+z7FKgblyJ/q/u8zeRDPMNwaWJovvhe8uo04U7eCMPH
IjZTHuLcwsSfei33YtkcmsZ+CLBO7Mjy+VHWwzOeEYICXWb2Fb2KqRwo1Lj8oq5Vm9ZemF+3Tndm
VDKCNdfMFySlfahw/T/PqkceAMccFL9mI73syPxorqZkpj6hKRp0I9XK2L7F74MLKcqbJP8sOmNj
zB4jL6yJMYbscNFtAhhnP3n2jPIG+pl96WyAjIOsf1IAgxjP+tgQaxNlWmHykY4Y+fqMFO6heu5s
kW9KeIlboJtBzH6jpvD2nXBhKnQmvNAMF6YWW/Jh5cX1kw+979JNUMxgeqZivpcLRr+gZ0W6lB6V
jwFLCQrDpZ6X4WLqDSgAOUVr310VAfpyAeR11AxfBw/WMCUbR+TlgTfdoGn+bOg5SPt6Y73xnrbu
zjP64YZWd+HNKPCNrIeE2XqM52pXZj81XzLGcXv9xuhFu5dFdydzi0C1jCMyk36ENF/fti0tLlYx
a0d25s5sIE5YQpxganCJCh3yov8M55vJd76+z97wIxnSj6Yp+P401v2gzl6TPDfjioN9rtPvmsYo
dIBgD0p9jVLLu1kD/5vfwq4LAtABXJAh8YGESAKoD7VaN1gZtfdiokLTeqFHaliJ9yqIeQE510yU
aNod2VajHxbVvHItiISXy20gEda32Xbx/f7Q8Q3+zsrqyyrgKFnJtISZBX4jnGwIlFjcq7eyEVVD
FrZRXbi2bGaVjVVS5DWwCskJre8nZar9qM3yioYsdiLXUqbbJiErUQOX8M2cDExoSHtodFr5PA1+
iYwnGw9U1gW41aze2UFtb9tlTU+TPrjbrh6eWDXjF26CW5AA4q7ONeOnk/fDac1y90gkX7c3y6U4
DoTAbZ3J7p7sGg6Z35nv9PHiXNQ2TX6q3wLnGiHjN+kNywcrGvBnnxFEkdW2zvPOaoCvipGOaWRE
u1Vo9jZdnlIE1DiaasvepLjiAHOiRs17lW6Yb2iIN3WCOQfMs62wYjMrk1sXEyxz1uWDZMQgrEwP
S2rJO0Zhe66Hst53Yjk43YgpbxovmMsoLfoMm2URfGfTnW+k7+FqrDIsp61TUwp162YCGBH3AeA/
np3UnSn56Py3ZH7XTAdMiG0odDISHQ/UjgevqvEhl9W4vWZ4x5zoCx+9U8clqFUBW4qGyn8YhGbv
aIeZulizeBuLIKCatvXizHXNTTTRMVyWPjjVMDrCthAE7ySeEw5FFWkIusLGMCW0zV6HcVTm+76w
jajrWhHik9NPqpDq2DfWT7kO5yVgQ3TtL8w1vxic7vFMwgy6Bj7GhimoCAqiZ8tyijQ8U6Hb5GpT
4FY+Tba4Y4dvwsivzqnrvTR+0O+osWU0t3z9YWFsa0PfpRMzj1I59DNOtlwT3/insCVi61Nfa9Pi
k1PnBXVa2C0J+i0Lx6uk1zKtOqpIewgnlfHyyJMgRSLCOcup7OjJPmtKlixF61C4LMeJJzUarilw
oBY4Ix2jI69y/Bg98UGM1sG35d2Mr/jAus7c0EaeOKJf2mSst/Ywx7RbfJPRsEVqZG3A06BfVmMw
d/48MUpZuXhRNOFJNh6AVh58McTr6BYRYW91QLOz1q/S1hidTNPkb1nzPXF2PphLuvCKRhUX7kT3
5U+Qs2gJlaaTk06ACFOBjZHk0zHzUWc5dv1Rqya4Fyn7TyranZxktsFPtz7jF7jz1oDo09YwiYjR
t6p3vNDuOuFGFMsaOULeQkSzJ56qJPvyDXnpV/NU+O47y082VO/KqHaD8n9249LS6kLhqA3QL30V
bKSoI0O0YgNs7WeruiIqteJ7JrUslldh25X8WZhNw2DFZ16yiiDd1DXzgMxYKV0giIpG3HUZB3TU
D507Y2K1vVvyNcyjRl3fMiVn8TaNNOajXDr+EDc5dm7i9vRWxnU/190mQxUySffUEvwJ8zZyxXxd
AxflsGWSg7+kHJywWA0P5omxyAGY7trtbPiUQQgAoDvkLGDvfE41FaKM7ZyK8ljCY5ypytWTBniw
31Y+XsZtpxVTF1kISJuTS5+wcHyYA1xbOzCkGda8R07SMndgA67fDAAePvpi9goFhjbomVr8tvz6
/z2z330110T3/n9e/+EfFBecc5n6jz//sv/t1xjarhPwP/0CinCulvvhq1sevvqh5K/+Zn27/sn/
29/8Z7T8303j8ecg6f8/68wuX+P7559H8b/9ld91Zob9D90CS4XJAcfHH0fxxnWD//vs3fyHjvAG
IxK7Y9Thxr+EZZbDbzlXfhbII9IgsL/8/nr/Kejhrfrt9f8XAp//PHp3ISDxn2Hwjg0CTAG7gT/q
sjNlz2PdtdbZS3qPXBrbOSwWezAyIEuyWDNI3DyezZEoAGlwBktapZUObnL9cjeYvbwhinEwv0FN
KC6NV3bZSdKNMutsJXPJAZHAizXa4zdVQDZVKTvHrMV8EwWjPwI+UILH3yV7ejdMi/EwWH3zVo/J
eLuiW55JuKknwJtrB/dGJt20zelS9l5HKAzkA6jPXruonYtCpgnbTMxFRLikLSApk1NjL+Cgttns
T+k+sI112GCAB1g+lOxLucSLT+lp8jZPnbHikKvm24SAIs5MRu36hpzipbgSDQrv0CydvW45POd2
x1nL71pXK/URh9hyJ8k/Wg6wAujuq2qZtaPPD4iGP1nBrDPFrax7k4LqPrBFilyuGG9lOaGE5TLc
4Ibw0ygh2X0nps7bXwlSMhJ2QwgySlHCdvyhqDfgxxlInq3CfIaRp7y13UzA5pXcJ4aTD7sqMSnd
dr4D7WTrddjJ9A0O/67Wo6L254uFKbtG9LeM2sHujQYkeZtKhhMCK05dFySPlVo5v/Zo6rB0Axoq
ws5yDYZ4Tp4ggynkaAeY3cu8C0Kic2GmtX7rp+EA3QU0H0RWkdwmxqJtx4RUtilyenyCvJnDCIIL
ksGYbVh0guLe6/1kJCezo37ZSLsfr18cwoTWGWXCVpsFqOuickkrOiokCq1+IUVVKIt1RN+P0wq6
fjJZ6XxLk8w017c5L5e6+1STVBWnIwiDMvnv9ePXr2Pz7w68q13j3x1457zvr/9r2z+pa83f/t7v
C0hoQvpVQIvz4y/q2sD4B9p1h9uac/Wfp9/1iP0dCaj/A8gQ5x8iGmCCHiKzv5xu/+60Y6v550Uj
ElongEvo41ayAsyIvLY/nnbswNAqtH1xqESznr2U9DuizSgGAAVCVVeZvldou5jgGIrK2yACzA7H
xqyBKzTL8wpbjQ48vYYEU0eS7hYY6BCjIjF5UHNkaR4K1re1RdFqImXIh/WU5N4C7q5vzdiCqXMO
PNId+Smp6pbMnovLyOH3RewvxhOZE7vZZdD4QsFT9QBpxSPJmpwrf0Lp8ytqvrWyBSEPgvLGmVnY
u0g6bvgxkRklE/InK6jXLYZvIq3A0R8W/P9UuJnNEGFfLi1LokcDajeHFG0lkjB2W97nmFqpu50C
j3ZeH5M0j6shnVGxke3gvGV6AHb7moymslOjLLw04UQTP91J00MD4aWcsJc10DJ/26DZTR+mVHex
bBWVtMM8rcAkmz3DethwXLAHw77+yZT4P+/bDKuv3rGvwaCmFYw2XHRGRZQYPYQYY/JXy4ej7xop
IuLKTXQP/FCdflTrkt6O3tLEDZhA1mLeItuQIbn/bR1mpVEGTnOMg4RUdndF/TbNVzMNkVxCjheP
PrmPCj219iWWJQYPhHlMCQkHXXkPHaHcVV2lE2XNHecH27YbfRGNmFdPHW2QtGXLoV+YfGFaj7jl
K+VPW4LkfnSX+ZnqvfimZ9wdXllnkQXJJlJ54Xxp9SweMMWRfhHMclODYdxmJB8eFOGvbwKKYkig
IUBhr6sPeVCro51AGjaMEvGQKO7HGbIF1vXUi0CGI6acXDqe+jAHy5NHddeFWhD0H8415a8iuXMz
Mxo8FKlLXMikqpOnl33cw6mJIByVjADQ5kjNyHbp3AQ/XJLUS6ZgnbgboeO8pyP9Bl3Pol+Cxaci
VsLQjmRj8rdQMen3HWrN3STl+mKZ5ZPQWvPNJRM3jYiU/ZGbrvHickFsbHi7W3oYpNrM89jMzUR9
WtNXkvT++8rKJA6A5aFmz1L1zl4jFisOESOb7LBop9NoZ85tCSp+a40r6G8X1vC+w1tygKfjngmY
N97QKfoXw6vJuzcndQhEQdahvQSMNZr+qQeYdWtNToNot7JOExLaCyAalvlp69yD6DYuJFyIb7LO
xBufaLmb58E6Dc1a7oe6bi/Fapc/2lS5SZR0qXfMO2u9k44ameTgl67y1kAt3PoebZTCO6Jp7Ao1
a87P/tJZ98GquwCYeST25YzmjbFinl8hmNbtwCT2Zuys/BVXFGF3Fvqtc1uM+VllhXxCbDQ9Ijht
j0CP6hg5ffDGGke8dKOrTsppAi1mQyeO+uqt5taosuoOBEFyaAn12KlVT7HZBf62k6Pz0xmJKMAj
uLzOgrRENjCHumgrgl2TMyQhYmmHTA+nX3v7Oj2YQXtaHH1hl2PRjdvD54CkHUVfXe6vauGwdhgR
GUZPgnJeA+LM9HmzzkjQyXseTrqc8m1pg4J3a3u6Fw2ztqzwl33TDdY9Lvvl20BqyA+AYOM9b0hy
O2PsemX1aESjPVUbnhO1aapZ7CdgbrvWFuimq6EpntH4lVjtDJ4WbZLbwCvaT8LL1W71K0amc6Jb
8ezONtGinbrzDAzPrGQWSh0TnavP/PDnambsjnXwZ3yVmd4wZX0iK3Q8E61z17IguZiNmX4zfZ7/
FS32drYWHEUkHOpnFzX/OVBFcIGxaN4v8zhwUfQLQLbGIE6jRNQph5b8dh5UaA8pGFg2W1WUTIpO
HVfdsW2YowD3QMo5WPV5kMynPYujhjUPKDU8RKa0jUd3Yasf6WSURb10lx+grGYGZJrf5XTZQuz7
BRE3EgnUBKI4cpfADpCN+V0wJzyUvYNZ287zJ6MT/UPqKe9isoQINQKS8RkuhXzu6yFgx+Wt55Fu
+L1tBrQphjE9lHnDGoOnx8PIMC2f5P6KJcLzR8pI7UxHLa3GXdIb42VUnXU0S/OKz5HyZSI94252
GHosNs4tK5+ze2629s0NhubDV7X3c8G7x4ZXUWjDhvpk5CquCZQsEMgSmcgzOC1z72w8A7Cr1vBz
RoHWM54wCniZeg+2uCWSoYxGE0wceegalqvMli/JUKsY70Vz8J0qTyLHFcXP2sZO2AejfPXT2nVj
sKDVh5Wm/q6Wc3IejMQ/jX4N1n9eu0MW+OziCrIhFpP7jRWCKi/K1oNb4Vf9uTAWFQ9+z0as0Uim
UNjGhF2wpEPGi3WmHl6xEGEEbFlooVnQEAf11jTct2nv36xasHzpCPaHax4L13XAe3wqJ6Xh13Hc
N+jpHD2QO20afU3U10O7JYIBDm2sdL8hrrS2LjnCEY4lJJSFXy5GKBLH33mKrQDfiSknuSHQwOoZ
yATJgfDfC2gPWz233gHKNGctrZ1Hnw0crrnZuplUYHMMLuYdXlQ9Ii/+fP0AAelYxm5VQzQudb4J
hDTPRIAIzDZ4JbqshjqTmtaz56sxBvLK7ko2zk5zBZuTAP8l1l4T+lLeb7TGaiHr6f2956T2D5V1
pQoN1a6bYRqDR8NBCVXL3tzq2AOfCK/KbAZkrX1XJBIZvznOwX2Z1t4OF3YTTbp149MF8rFXto58
i72Q7c7HQJl+jH1TfhGUYipCIth/JUp6ezbubdTT70V1svR37Vq2d8XSyj3Yd3M/W0w8CdzUogn2
8LpLjM57pRYwn2bgxwRHOP+bvTPZzVtJ0/StFGrPA5JBMshFLfof9Wu2JCslbwhZtjlPwTF49f2E
7VNpy512J9CbBgrIAT7WEclgMOKL93sHstXDyhqfqyb0D3HRPvldKfdWHr0TLoHVPJ89UHfMYU/A
xAyAmw85uRqtsk5B7fb4FdInitm0u/U1a1VFHl8Wz+fuuOz8hu1Ng5szNT0wnLzwb2Nq04OTsVmP
8KJz6DRK5jvRrdQfULDGa5GMHUifeqxtVd1gcee125ge+ZH9rkbMQCAQ7R19sDJHnrmoE26kIxd2
BZk9U6AFtLhyunidjs/GNo+hzhSRu5GOcoqTXybOlpmNz1bTQo5SHgcyaLkN5evUYwAGvnQXKJVu
5lXMp8DW2IMV6AHgDweKyRFJejlrSsulcI+FzbIC449ieqFSrYkMt+f7yS6T93bRlO89lxrQgyXl
bemvdzdtMUQXaxFQrSR+fLJlC3kuwdcTglfDDkaPDBL6OAFP406Wn+cDvDI4BE42UmJGzRlgV9J/
FsSG9REHSMwp4EeJLryMJ7/YIbpU5z5Ow+9wnxRXdIX0ddTReYqKDN4twqPztJ7XfULh/7TS1su9
4CEJ8NId3ewaqw6Hp/TOq0I6H2BVuwC7ZbntYjhcG1kFT846uSdtyXozzalAnkKCbSvWF5VqsFrr
XdjSwYjIxzX8YJKQO1rSzVDPR1tY5PqQibNwRLjISqfal3nyntciDiNxGluguXEnSoobq8xIZc7E
Ve97z04PE2OZhpGE6qLcFUVI86MqGZhqpvlZgYdCCm1RIRE9B1UHq+IxPKRJrc/ptN6k2nMfhcIB
bhsuDf7RQa0ODtZF29VaMKcsRrFbGw3o6FV4CBFVsWa5eNaWu9BpgYlVEbyFebS8Ab0xBsw18mWm
3wvG03twpvgBa8/grCUy65yOnX2F33i2m5LZ266hYpvr0+yUtRIns35YtxhV+FvtjcAizZBc19hS
HqIi1ze+zcPlYbnPVvyxg65VA90PqGU/nFr/D0DYzwLLb9pKmGaQFYSEUv7WHyqNwUsRaWWnvEKg
sbEWxAVqBU7BOLAI7j277l5baqmaLRsX7t9fnPPtj/RXTqUBwk4XmUvog6kYy98fT6XQV2n9rm12
cpZGva65IjQ5K1MSkqLi7veXMh4PPzBtzaUEaZpY73P6/dXrK4P+GcBk51Kt29V7vhGNxaJOms+/
v44hKf9yIbwtgNVcO3RQTv78TEWjNfQ73L3HlkZZGirvFIyLuy/rbLjtVIHzyRSlUIG0V720JjqG
VYVMbgtMh8M1ZIJ6//tb+vUVG3qxB95JMxaW5puz/2gP6Ck5ZWAGgGjErpQ+itxYw3plhM7URmP5
SnoY7xlx07ckkP/XUPhV9qrQDnwZfga/v0Ie/0TG/z8CzAWgD+/hXwPm9804pP+xeyneMNi//4vf
AaQo+At9pUNqDqxzjKqNseD8uR/+6z8tgKW/6JqiFcMsDHM+A2D/jaL7f2Hj5SKexgeH7/qfsJKH
KXaILkzikOMENnrvfwdWQtL982S3CXiBcGPjtEzkhY2V58+TPbJRo8VxZ10QVDS9Q8qNo6un/FNV
rkRNYfyws9ke7kQZTMew8da9M+mIijYEEoXwCw87qC4woiAQrBvCMyIbaVrH2BWQsujkWxnUKW6g
yV3SijOvoD8ek0a59bz6cR6L29mF4FLMhv5cEKPj0GICUPaiTVTV5ab3wDk2HVqn+6GG0ggfE99e
kVTX3jz1D9CM2I3k4O00WfafbIsjUSje0/r6Itqh22DJ8E5HerjLm8D07ujnQTcYq7ssX0conWF3
oWU64WvQVcVxgqoKL7VeLvUcyFOVLNU+z1eQDDIX6O6NWL6ipwx2yLZt/FPYTej4c1rABLStNmSZ
itSgC/pstZWNWhfSWIsXw6WtwrOyREZkw1sWQ+RcVQWe4fFS7XI0lZskHNx9kRZ603VhfBjsttoy
YZo9Aix8hpJi3mRzt00KQZ+upr5aB7jM0rfkeZXTbYxJdt2MHlz7xU0gCS61cHwg7CXB93S97/y6
2yFMfWSlcN/PlR8gjJLTc+3ANkJKG+1sLZr4ulXatfdlk4KSb+k0OvbFVMdiva+VKIpxn3G+sV6L
csENFq36aK2HEdcatRnrpse32W88DhLewIlw8HN914k6xAsnsqGah/TNqTqmbj5WMCXO2GSXI713
MKHMoTG5VPVwZxEKN2x0ZlXpADmoFxMc9sy/lIWCAufQzNijAYaMM0wRUEU+esW1BcW2tXYWbOEE
E5tWrUpdYZOGHUpJ7YUAy+cYM/USiRUEyrU+Jx1wCNRz48Y+iiOkXYR49k1m5TQNOIrk87uYdg9H
LEh8YC/S2EQfsKFBrER4H1v4XUQXRQfvYV309r01aXTmeyvK8TLYuknFRnFg+wpB9jdF0Pj2cjXj
zdR2h66Pa+Qhpe38ownb5R0aOvoBOie48uBmTt5sCytZdhkWifHWGntyqjJ6Ho9p4WfFzl1lpTdI
KRfOcnTYNnXUfcLCxRjxdG58h9EbAm9WEs5+eUGaaEw/pbq2cg0NqwIKu1mnOZgOpUWeHmyklMA8
B1COBBcnPcPU0qJMkYKMqXDU9ypOCcATEKX+UWQlNanfBeJDl3qcjZIquenQb9wEXRbuh6ltSZt0
KAe5AfuK8xICPbole+R661mm6/Y26FX9CG640PPqHIpJgCBCW4jhUSc3z+MT3jEx+lFp4XbXD7LY
JLhY7xzomtgRObXkla/0pnNfDHrjTKm7T+1+uKM9U992YZscJWBt6kz+TZRPyUNctssF3HfXByRM
1uevq/z/bIh/bqj8Sc9FyiCmVT/LuXAk4x+8fN3xwugvnEW+b3ambfJ9J4z8vyRi42+RDP+9B9p/
BTCKqS7JoaTANL/n795KQCfZc0HMHccOzRb572yCvnhTX2ErxmGOqpLv0tiovPUeVew73YjE9nzl
e+02ZF0GbAsehuRQOAJveraTSmLy7jd3Wavra6O72nQhZunbOhrzvSMz+z4fipXgF3cpblIQB+Le
LVysI6mOS5SJc5JbyVeasrbb+SHehRSKkQeNqIAtqlM/vZjKubm0EwRnm8YtL8lfLG5lY0J97Cg9
xjKWR68A1tkmlRXvkHMGxzVL1QmBWXA19oass/bkWYsRb7BNNYfuhS7d4B/Z6DbjVpLaueVokGzR
hNKwtQwBrW7iu6bziKbJrHk5jfbHolibFxjm4dVaiBjEZAmxx/Cw3ppRlR2KeAlu5nhhyXMwdrG3
Kbrbk0m9PCuUa73OHHe/yDaLbgQ5LSd2JvU5Wdy426ZV69xmaTsSeSzUndd783leSBuXLs5K1Vbk
7ufcbljpfYze+XgFlFz8868Tu04u+na1XsGdiVvDuwCfqbWrTzrrniaWlbt8Np7yaTi9T9thuI+i
YYGpipfLR2PW/wS5pABQ96EugvLnI6oIFLXkLOPkiR/bxrUz8DM/wqHFdR310mHzMNIKmP/B2Qdy
0liXH0uEyWfRmg0HB1zydbXH8jKz1Y21Jv55oYb2XMXretHG5UR4k+wPcgl7d6egr+IzoEdX8VKT
4gkCNYUMozTy20jborkkygvtyJhM9SrgQZcIrpYTj5dO5ltnuW+nR6I/ywdseNN/FEPGiZVemYAJ
ujTNvgJydeCU+3aL/EIUuLMzAVE/eePViHC4346NLQh6d4jRSI3YvEzQe23nHslzuQogDqIL5i8Z
WhMO4YtxqqxL3L7aPK1vM0IHNh6s0ssEq4udv2pcFVRYXbUEreOoIxyQ1WpG4gC2D90JXCh5JLfd
xVoG9Phjt8xeSy/Ehz5aQqglBL46W9sVYzC4g9D5KHGusVyP3iWxTtl6rD3WE3DE9bQLlH/N1jO9
or8vTrZCiTDn6L92Uz9qaN/pcrGuCIcw1Brq91GTx09WFSTWOSKvLt9HhGp9QlLSj6T9zOPdtM5w
6SZdOM8DDUy4gXU3vnPGuvug8JDDoWd2Xgp0AzAf9aDveizcwzMPjme/USEYTebqnrJUgM7HQ0r6
3xg7An6IDWuEII+P8EZttlRMi5KtVDRg2qQOP+TSlleFv2ibXlcRPaDKbpCBoFtEXonspdwBsDaH
EAOaFxzTove0Yj9a9tzuglYJAswD/dmnNAN8c5ymxuMgrp/yBKbatlQ5BC1wd/U8SJjCGySQ7SmM
m2GHRgIEaqCjfJm6C9TnQb2jIxjRWMj4niFzdcTdKm8fYudHni+dyXWi1F+8Ntt5aQSbbh6686Jx
5Llv96boTvOQcaCd0Ywjyxqserm1otY+TqWX3bmT5R+bzC6WnRUNsbf3pLKf3SIl5txjRZ1cG3+U
qMZ3BsS3LU+JFt01ugpsA6NGDHcqzDwGFr8DCo68oxZ2EE2xosXjKaaqDaHTzO0H2qatQtQIZknw
MHlctHn6G69X1mvjS3RjvZNPIMKaaZBQfG5yDlmEiHvedLDCtPsQzHr+3JXp/Ky92rkSQJrVfpj7
EBcCX6t4G8WiA2GK4mIXum1FEdJP56McInvr2C1Rdn27A9yYL1SgMsI5io4wMXnuweUhrLumB5v2
JWBRFp9yDjb7xiFRbbGrB+Dr8dgrsLCMkz4UeHw2JHEPukb/NgX7zl7WTytRDNV+coJu14iR5meT
TgSt2GF+s9hEl48XXtkF9YDmb26zf6xWAk1WA5MV9lPIUQxGearo1Q9PI6Li/CZeaNq5UR7cODlR
GKtTqrugKu07uFXJLcsiZXhYrCfArUeOR/Vdhy3r3ej0sbuxszx+nHHReKIODNEb0KU8T7FqfAxJ
V2eRmvmsQjJWb+1xqW4JG6JdkVS+6Rh7VP7o8qBqo6ZBqsmyzZa3XSqdXY9uNKJrkR3ocF9V13lk
c7tBYR2w2IHL22NwyacOrWLjqD64JGkluEHp6V7hRxJDBl6H+N4LVXDKs2J+gBIYYoY4QbIUq6Vv
aisZq+NgdQ0eljq+jpq2vUe8KE8JD/6Kxotoaa384zJ042GJu/UDcPVCRHZnrWeJU2pYhxpmPhLg
fTfEI8dXn/VozJz1AncLeUrxXSIbPr/tyhGyWeeKmxjzLo9Ftojv5jU2Ajj3Si1N0mzr1TPx2mNz
mxCAcjTj+aCaxbmM8pVesWfJY94p66YopgletDuj0o7W9FM8kBOTLZB8N6pbyIwiUE/jpyD1O7dQ
8zHSUXSanLF/VHFT3U6OP53xPQUafXGj0DlIJGn9nJCVsWpt79CBp5CiRdS9mwX+T1A8BB4KEFj2
qZ/ZZ3lXejcQluOrVUbLqWdjzDatO1/XUfhqN1n06vTCbajP/e4pQxnywSZF8dQ3VnvEmNcKwbNZ
aph+KZu0h83XVkAUPGRTXtwiqps/tLgw7IrBCZ7dJgtvXF3z5aVm0cSxH2uOdZ79dY+9idvc1zp6
Ih6HiJIpDdP2ouu70dnadeimNETn6Dmz4uIel9q+uw0UNJ8zIQn32axBUPjk8DidfekGyALQITm1
3ZFhlGatkX4z8o27csLpkh2ZdqE+iDSQhzYK5DbFxibe5smMg4mLnHZQZV+djYOVPvmt8LMXN+AT
35KEY/t7NSOSRuEVGDbrleMsANrHJgEAGc+Zsq5CYDjVIPYvXbw+U/tylEJi95pPi/sYIS9/cLqk
PSdr6KGrpd5XoqtOsuvbrRzJGJfNcheU6zML4BcvS1/yIXiW4zx+JJOCCgKIBpsMf3yWkZWfBTIs
bzun3M9eZV3ycvDsVC3x7DinfhGrP9HCaLuCtjPCLowyxoygaxDydwKTDr0dRy/tNq1C3/YQBqPa
V6u7vktpKxG0QhBuZW3+5wj1f8NJA/EDf/vXkOL/Kl/64icO7rd/428Krhv9FUkX+i3CBvtHLJHu
BjAjAd+oFPBkR27331CidP6iN8CPS3BD4RvA8O9jlM9fQargb7HYwJVd/FvHKOMm+QNubm7HgTzn
gSSSh8ex7E0vIJSTrqrR9j6nNG7zLyUiYmHvZtwEu2E3DLmrH/MSK+9Dr0VZbfte+/4rXtFtfek0
PijGobU8bK2MnKEpADiIbIX1UBYm28yugDLo67XBGmyyeEkws53E1HnTVpSjJuooy8fevQFDN8Lg
xG4JfUox01P0pAhQgs2jI7TcmJcCzxxFn8Cnw9E09yOFFcxiAb3VSMJbYP0+jUnE++FF3n7rU/wH
1g23TVYP/X/951cjkH+2L7wAJyXhEuXLf9EIum9Hp0GV1Qz96n9ue9rHMMISmZJhpDxiwa6ixI+4
5OJkdfWlo7LQDyDGEbfmpiOJPQQazcny/ve39MZnjVvi0O0YlxRc6wlq+RpH8IN3CS5FS9WgIPsE
KOUXV62XJcX56o1dnwHm0EAkrklmmGzBpWupAIp8aQtsEOy2KV6apdcwCuXoGxaDPfU28sk4gam8
lguvYj9ga7w+piqIsYYM1qILrtcV7CrdV5HHLrKxk36U0bel5V/Swn/uEnkcGM0cJCAALBtWeARo
8GNDKk7R/1pFWX+2yTEM7n1UUM0dGWrNevv70eOL+nG2cyESoD0PByo4mSHX+/lCuqy6aEVf9AkS
sYurC74mhYfm0OYLX4TMvZu5b3yDCQd+aQ3bFgeJ6Q6aYJ1/+f2dgJu8vRMShNBq+6AXBFSbIfnh
NTqCE1205MEnpMgquPbR7gw4b1QWWMd50gcrvI7fX/GXQabXB38fCoED1983i9qPV7TQUMumlGgu
x459ZNfp1pqKzUS28R8TW8yq8cN3wzizcHnkbTPhgXre9r7cjD5vi8X0pwXbtsz77CJtTNNT3I7M
u6TpzBCXOkDCvP93H5I5FJj/oFVg0TWg0Q/DKtj8FXy8/nVBYI3MBs57ON2RcA0U8IfxdH59hRgS
0W0MfMjCLBVvBhR1qVPMk1t9mucglfZZrAv5pXQH1qjtIJM4aW+WaI3t6rLJVB3Ye39Ki/Ux72Xb
ig3taQp9IsXiCrFSHkg0DCncsfKymBIFc22cPQ8zmd+Pzy8vxg+Boj2Jq69jOzjk/zw+TlSE7oKW
+7UGb+IuFGll+ZcJGr3/1IBlNGIXV1Mz/Clxxvl19qFvBXoJbcc1CQRvLhzTWKMg9q2Pq2857rqN
JDKCfitDIDNOaaRY9iXBoV4hX3RawhDddUqpiL6/RUjZQ1atM6flNFzW4WNS4w18EBxo9IVfaa8P
d38YpTeGisZJEfL3188kCkmaf/tu/QRKTTWq5iMycZdPMQ/1sN72waKYVKu2Ez0hXW/74NrCaY2v
qa9pj1nbOqBuT/dR4SX6lQlIRiP6WkaG7c8r1hkTZY9W17cF2ItbVhd/GZPgqU+iKB6ok9FHDeSY
402K5YsiJn5AxO5MvJG0is0SDZMh5YKuXsrwXQx4tjyv2pQQm25ZIbnuQOcFi7y9ZjjpHFyv8/m+
u3TOlltw0bz6jE+Ug+5MDHG/4uQeR/5TndVMTbU2OffowDyoUQYDfj4VfUMy+H4kuHp9XAchpweI
ncF01+f8kxk7y5wVZJPiFs87c7E35NIVAR2UqDltHj70GAYbD9OYhFHcLNKaIG9OObnLTwZOFvMj
GXEQVXD0CagY3g2zrNjMNCb6LME9+upE7/Mk4tJWNkf8OHQgczUrIZX6WsCo6Z7xXOAwFXtTl12V
HtFJx9lBEHeB/k6P5yPmwMwlFN5m5cumzNEX4dSjv8agGr/dAmA4dvna6C8OpF03aPKL4uz7A/io
7XnUGoF7kO9sO4bvxdGuZvrRsDOLWIm7oYUxbk/IaoX1VYuABMFfkau/f0fXdsTfiCz28b9jyjUQ
xEW6+ozBKDLNpZc2ZXGkrcczJd9G1SuKmZHz8fLnB2ZEnMV5XarRKreQ2c0VhSWp2nQbBwxLqyXG
rjtjlsF0aYDYaKoWhOxCco6DvLrDhxHlC3YyNBvxgPE58MAfqmFxh3RIVck7E7h68G+F0onlYUgG
uPfnFnZL+rWrlokxbJYJ3/mtb2gY8X1Y2gFjskrEzvMpDuqJ1JRkrU3tRvtP8Hca/1TzEHlkPCU6
gVwUhMUyOeUb6U6sAnsFhMLD0N8z81eJzuNPSSg6MZ1H/eTxWxrdeHwK2D+H/MlKBsnepdxm4JY0
T88/nMfc3IsXpcILyFGUfII67ApmiuCM6Z1NQWhCXfIqg4FJHudEBtx174XM/2xEGYxLBggZt4WC
0YxxN6E0/jICLDOca8jprtmVlIDeWT4soNQHVAdmiprSenpow5r/7ZwQ52T8PGAjXVM6rlQZ5JDw
nWtCf8zikeIA85J3QplPGvs4fqlCzcKb8HvqRnPqc8T0ILPCZRTSRra9PpsWu8+rK3A7h1/YKcAz
fGyoxcysFlmmwAuLaHX8syUs/UURfvgQgRFE0w6beWlWprRM8/UQ2NbBL3BGF4eh0IkHyJCafIpk
stv11tdwYV1cGklX8fZRNaN0olCYm+A68P2pwGjdHsoOJ984F9lNQ3hDTMQlCjezWmWTtp0DNIge
1VdG7kZGNKXqhqbfLmXfW/NFgeiPe4ytnnfTeSFxay81rlA8TB3n0ILuo6qLvfoa1kq0oDu3CXEp
9yzELDf7QSS5pqnejk0UbUbqdjjshEsN6Rl2Udi5kP9QsMwGr+vsW/RpWGw1zxyh06PrApN0SdPk
smjS0ZHXwwLTjcmT5WZJkcOMouNQ4M3GnwDHeuZQLLKuSC6atVn5u86dRgX07QuWyr6rGaUdrABH
1JvFtpwRsfAcAGMf6A6PvKXaoRuW7hsN2B5sow6rVfIeGHxmrp218TAdIHPO/CRHmI6/GxR6tguC
KKZqeYf3lakIU4wlWJ5abwkYv4F2bXA9MYp8C4479EyoqQPXbU68/U5jCk77xTsL6QZw46SCjFza
czDyaA8sl2xHCJdpUO2q2G/58kLCrBkEdG+gZpsl8DEIZVNWmvVBh6nlAWFq1SYblijfO2u7oeaR
wkYBV4HPmRLLtoAjXqsQpdPV93MIq74ZnLnpRBMdC8WqGu0T+OTCwsB9XRVcwVAkuw4FUbz3bEJu
7+Nu4eGzhs1fA/nPkjuW8KUYpaZKJR92Pq6U02dhNpoR/D6tq2w2f0f0NHyW7UrWLXceNJZZ7nsL
2cWjg/qYMRZSRQpHPl0mMBZQtWR8uV4Io9BBBuNgBuBmLLs7yJxqsNBnOzogtnYu1b1dLeVD5ALJ
ModUl3XnQY3u+hA009i+thV7zIWiweddxdyp2DY1gOUHkNhgxZCvbspPHkk66q5qgkq9zAC68w3k
2BL5g1WSeQlMNbc1Zhp1hOtQh1lNPx4A1sLpWnVpvDSboLIr3NVLtlW6CcMEb5Z3BNEXW4duzdmF
J9iz2wRNgSnpVzVDs/PwlncRTypLD89IDkbvPigH7SVbHL4IQd6A4OkYHWvE88fM0zgZTgOVLF+j
XMt5XXdkYa22OsQujZiLhY9jhEhfXM1wk9rDhLQMMxsKtPUhyfHFZeMLBnneaz2GG+ENLpYmDisc
Lbxk6CPIy67MtyawUmF3VSZn0hXDrmuw4yGntbbtozM7qXuIW6w4YaTIcsU1PRa+ddtikOC9H2Ei
583RbukodPuosZflAc2qGK6sfqitO8/y+vVxqJnVGyLIAvV+JeS4RnI/BFK1GBH4yYpF3STbYBfh
2Fkc42wgkmhtvLBqNlHRCMBKOkF9F+IrnYf1Jwy8G3ywsHrT3ecINsM4bkdY/3Ljoskd7OMQE6YQ
7kbwxTI4xhVBldf0g+lfHqegpaxNP6ch7pYRzjphQV8XY4VBr8E+EIOwkmvl8jD57ffq29ZlHDgI
2qqGuKm5ycyG2laiav33s/bb1tu18axwm2tsGybumZ4kWfD4Us58MIqeFfO/tpBgZEcllslsKxEL
CR93h+MCey0bOJ9D6gVmhat821SYGYEzTnzIdTknpXmwdg4v1o6Q6mGL/H9i6/HTKmeXGWpiQUiy
kngpxofRb0z1F+CEx5oicweXKRiWU1VGx7GrsuCJiFXSnY5Oa8kiOiakNYx4i3Q+y6Tf91T2WJgx
SkfP9amCZ5vazdpGesYT6CIPM7NpxNYcz+zhVe/btFnqYBXIq92SkqiGgsCaUo2VzYNSlxDesfV9
uJYsiFWJoQeUduFRmsw6GhigtpZm5wwxcudOVZJKrk36uGzWe6z5O/6OFj+ehRzMmphvqfcboOpj
H+VmnSROC9ny1s2diDuqoc/Teo5UZOrVKCZL+tEdsG74OM9d3RxouMj6MmnyiW0RGbWppeqWtlS7
xdrQjNHQ1MHgfBmtXhfRbi6did4a+yG4wUa2tOzhcNvKZ/hZw7Upkb7CPUFfmV3q+w7mQQqbHgrs
UVjRggjRDi1NEVsMZJt4OaY6Oqs4dED/YmBZZqCyt9uxt1Kmz98jQSOFfIcRCjkVqaxTfmNTwVzy
doVDSh0CHqs0UzGDkMGZpVpi/4mYcrCnb6+RDdMxCjycQx4I6KbxdYBN4PCOxn6C739dJwVMddxv
czuOnicsZvPiLG2DBItXj3J0elihW/JUxKUZ8EkpVEXpqYWcx++yB0jgeIq42hzkw6BjslTgdc6y
zWZbSQwV8dagcHZxAmEFhFWm/DObPu0U3q5DSvfiMiDFivvRq2e+AwgNNo86ERY+PdAIMp8IEbAG
8KohlvR7gp9MoeaUHI2zzjETTMQjnvVHVKgldTaOOWZ3TacpYdMcSabiT1DgqQIDoUy9OQRmPsZl
TngNjRCSvr7EK6Ftess/Nz9tuCDr7VyGku3SSbkvd5um0pSGRTAmppgXrbnbb58HTS3eSznORBEe
Vc/CV+H2I6bkw4QiFhkjVNFC8lV3zIVym2lqgvzgKc/M3bJ2o/qqmp1kGnZJ2YfOeM4vqARF7dxo
3u1oTZjH7+tV8Qh2SxAtYAXBRvkumhqOfImMMvUyqTFDGNkXYzuwuGDhIC692RkwJYx9OjBfKts1
h8C89Tmx2XAAeSHQQykvOXjyngcNJ+FCzC7np0BGKNqOiyu64mVKnYVBib9VPn1i06ff902oeNqM
TjyFwfcTMRmp9F8PS5LYnL7qpMOa6pBwZlF7bVnW8iomVGe3mADYNtyZNuU4QlhB0ltnYdCK8SFY
SzFa2PE4jD9OpObQDVHfVGFqccwhX0ZIh4ZN0jbMj7iPE97aUAHo4vcX4rC3zdTk19Qokd+sj4y6
WXFXp+PMe+pkW+N4yfmB6RT4XB5oL17NUtmyJiNTgEs5pPtaLkz9MyfEWvkVaQ511LdPr55KU1qV
VkX7nXhQOpXdbpim3kyMejb4kRULbaYkiRwzZo3eQtQLA4JpL+EakYVOaTs70nzinJaT9oomm0fx
quc8OcZpvYzvAjzQeszaF6c8g/fCmYKNzfKoD8QyTCydQVk0/JrIo6cW0fGsTSXq1i6rOHSWr6fG
hfg6vtIunxwWKQr+McCXZmZ13hOlZk6B3w4WZbyam24QikK14CvTGTGw2MeRioPYmYnOIclm9s/0
83ilmTOaWx/rhZ1wv6RjPAwIUon0uZKY1ZofXDUziraeWbAGXqOVIlnqM7y5yefoVzoDZEIULzhf
mRM69E+zckRLbwrdysFBqfgDIPgWDwQzCm1ibkm8hAsLNe1nbA1ZSziT3zZ/XLCZ5nOaUqtM/R0O
hh3mOv2oeN4/XPItqmYuyfHUM3Ae4StvcVbd1nVoD8Hw0Q9m0735NjVKonbZun6Pif16KXQM1LjC
NIxMuPnPT+emSbtiWdp8zLzYrE9N4AlyoxcWa9au31/rKxr4I37sAB1LR/gu0cHBr12p3oZVMJeF
+LiIauQgM6YVmWlbf/CgXJPsVznshfjfsWjgjO33gChT2YXlth1czt2gEKazEXHkNWvPt5X5e++j
Vok5ItTSh0F8KQMo5v8u0o5NMylguBxhveOgRzFD+QMIjei6Mkbe/suQOQv3wQZljoVsrhyhfj9S
v8w5ATAc0QqiE+TiYffmrVBG0XGngHqJUmSvGgw6zGfyXqT5RII4wdDgD/PgbQsFWz/HGPj4XNN3
sQT6+eFU14swAb9/ab3UrFHDwsd2O2as7HeJS+Cj3sUR9T7FhObPn0tXQrljtav80++f/e2MpGvq
+6aXQZsU16K3M3Kuh2Wao0R8AJPg6Kjhd+nXsMZLNP3DM78dZcKAbJ6WZDKuBjj2BrzG7KILhZM7
H6DNy+IKLpQ5mmd4ZrDJp66pGn//aG9y0KTr0wYLHZq8hB6wqryZQUOOv3UI4eWDqukTpXslYrPM
sShq3musOhj9mzRLdBptZeGn7Iy/vwHvl8HFscQl2NyXxCTw6O7Pr5lTIgEyrazhj9saMwB6WWhL
QD3SKP9KYV1vJ1gj7Hn4rZj1+zsobvmDgbyqgMyx9ES+shmcKvcNxAP0r/mKG2IjOC2sJelJgjoC
jUK/C8VghVBanWJgtZazbzbLSY9k0+/S2ObD35jQL2qRQY6AR86sFhz5cT+r831IMe8Op4zWcgi1
vrBMbdVPvSm7LOVKTjHG5pt3FrQZtY3shdni21a13Jb8BtD3lPasmgUO1gbDCYevFZ/rmGI5zomc
A7Xpk5nxD5NcgUwiFiau5SKt0YF802/9y4boLxMORSdmXb7EwVD8OrVHThapZa/6mXQKQc2atIM5
AkXrYCqA75D179+4+W5/XHLNUht97dGEcAGkYRz8uGjRKNND14czhskQuMV+xPyXCGIUtYV1bfc2
d2CUayOHqMWJTVFolZW5m9/fxtsnF4LAEFZO3Mr4n/Br+/uHtbMOunrmXabPRQP8eZ7hqVC9dzFg
UpduP/whM+7tJIdf5EsBUhQQPYJU/s0kJ00ugd3c9x+mrs3XRz+XZlrkOZ5xf0pmct980vx2kqy8
EMMpOm8CGtXP45vMi12W9eS+r3vU9bhfOMFAGgIwKifdLJ/ZHTY0vCv+TwLYMC8XX0SPHNZ8hT8l
sC4QDEce079vcSKgDnVWKJIPdpZwQkkli8Br2uSpgbUWy8AA4YDTZHqaoAcxh6GJ8dOT5aDChcLo
sxclJN2bZWWqzHrNgaBYuhN03UyXOKXbiXf1+5f7ZrwZg4gjnM136knxa8fU95MhqpBlvh+r3OzM
cUOrguTPueHk/PtLvZEH8DZZwHwZQLj43+ydR3PcSNqt/8qNu0cHvFncDVCOxaI3orRBUKQE7zJh
Evj13wOqez6R3SPF3PVsJnpCwUIVkEjzvuc8BywT8+iH8YylnJqqYcf3vt28XQvUt3tZwJBflyam
eqagH713clvWkyBco7VK+uf/EyPQxIwDgs7NdWxvrWdyFmyZ6cxKEmp6phU5fqqT5FV16WC1VTHt
ZwuRr7Ut6pjjMTmI67Hkz8Yf3aK1iaSVucm7s/j6wr+NTbU+8MXJuYr21h33fpQmRnKBKcxoTro+
ydxg1zKF3sjE32x6ka2F5T9baLyRjN2cngfrXgyFgA+cjWqiBPLrW+q/f3xw+2w6+WtcDlgrSycx
7/0Q7vgFo6+38Us5Wt4TtmFnNUGZzoHQp9amxp/2u8RWwfnsZ6DWMNPVh8osykeUtfoY1j6RjIFM
rDDQZl8Cieq7h5jzq7wulQQAgBnAPGRBflPRansZW1uSrCG0dI7o5bhXoxM351h45QUrUgqfD4hs
sYEJbMFx8dvxCKkBgEBLJJS9oWpYPGqLhqWwLyFPRQAnr21WpWJnlxr4wVmMm76duy098fIR/a99
xPBHlyBve8p5TTHRwuuN8guqCQdESIIMf1g63dhYrfDuTdbn5zZtDIyTwk0pYSSSYJa8ru8JuR4e
M8sCSO7rmg1Mj7rd52II5CsqWXHn2lKyLYqHQ66GHL6rPbcR+iSIn2oKMi0cVoR5CVG7nwjOIJY1
zz8NvgsB1I8BLvSTaO7h8VMSsw0tpdqHo1939Ru7n/Wv5tzLL9j97Id0cIYoVVg9C09mME/m7PzX
I+L9ZM2AoK3MZOawVbBNNgofBkRD+cfrnKR+5Xmp68CMAfu5ZdPnPDbdffj1xd4vUD8u5iGUW5d5
9nAfdyTxYrO1E0H96upehUZI6WSZU18Nq6q4GG1r4PyXNNUNLUKv+M1+7G8j/+1notWhZbOafz9M
JoMjg6awRfXaQWyF8lC2pMFXloHw7dc/8u2T/ncZfvuVcDbR58CNY0H+eIhUZAkSJpKmr8YEP4w9
D8sF1pPKyDYqLb3b2qzi20zG5FmQexS0G4sEjHI/Zo67UWWP7AuxnnslXBEca4L8HlhvwWVTV+wf
q4rNi9nXVRuavWHf6GNef68Gyz/VlGdvRnM2iRXlnEpODbp53KuYKasVrK+BnKB6U9CLM0A2HXQR
zK95k/S0EgY4DomjP+uqt6KF5/ebvdAHER63ZN0GsA3ivuC6Nj9uCQzNk8r25+XVHtabn2ZWCs86
Lw9qUc81iVufLS1QcDMSmh7Ist0DiGyn3vz6yTjrYH73ZLxVrElGsWkgHMPL/X72QyZOGhcF49dk
oHFAOQ0gu/IdL9hIuiQYCexKHbyqxzCZaW1Ft6epDg11q4uxXZ1ppZdoV4uR2AdrmSmc4VD+UmXU
0yNRaBd4Lr3TbJGgDTTsnhpoedVoPDQCfzs1R0uvaLvkjYwjrw28W7aNI+lHdvZ9dvMM3GabQUCh
5JklTXtVOT2ozyaWw9eZ0J4HwITFjVaTpBO6ylgpyv00hBZg3PupDNI8QtHND0iVEYRjn9AC8PKO
oCOPNfHOdjT/lMHv+GRQ1Y5X/AcGo1/f3PXefby3NtUF6DScZj1zff9+2vUNlIR57l782mW2c6kR
qPbYZtYMdKirwXFOnCV+c0XjvfCVUUVe6qq6RY9kIcGzP5xjDaIDweO0+TeQzfaRshns1HiYtXMK
lYBwdN6ljeUk4rW1dMK4EtWfsizQb7QxsHa/+fV/H1psNddIOt/0UOJ+FAMKDN4SXlSN7Y4GA+f2
Jv7SQLYZN10144fVzYIKR9XEJf4gaoUbQpScQ4ocdkOdJAgiGp6E/4rG9Z6yHoMSpV9K6LUm04vC
RWjfWZa6dAdgFInjJQCfMHZOocRcnlLh1KshFIbfRH61OO1e47bs8qLXLshbBmFGKUM7uTKdr/HY
sZzlTtbuIJL3XdQQJn4in4AWuGaRnkHURIk/fJzIHh9pej46I0dT9iLyrjdVfQaUZcWqeshlGIm0
iyKXqt+1FWQgsTwUdVATFX2l3sXOGUm0DxdTS+IZqZqti67WNxvjDHHKJPY6WUafetFkT4DieuT2
Jq5wSa7F7wpff59/GCmrARbpGsTiv9X1LJNOaKGm4pvvUh9YsZT5V1QeM11DHhlnKu91kUMMgEn7
Oo/5hKnLHaEL/HqQ/NOAxVLLttlCuWpTG3j/jqCUkpVcvPJbXLlE1r49EHcZUjyNpdvv9GUM7jsS
BXazm8bbFprxZzAoY8s4WYz733yZf3hhV8SFjtpyRcl8VOwu1UAoEnTjb4mnu3eda8hbs9S0jUdh
95x1cbgcSgD5rV1XZ2S6wM2qPRYyCMTqOvNSH0FyPY2nTBus7yjnOyf0u6y4+823/NuWwXPRuzq8
4mimOVR+uGVjFc9V0NnDN6reXfLAzsKROOfwlA5SHy9xhsBpmCT4pY0vnOZ7uuheES6x2U57y2vk
oxOUyUn3puLBxJxJh4RVYCdyUXK7yVSLbHLq/hxv/7Wq38/tt//3f59fq6zekCEhspf+nevcZm/w
0wP+W/ToVVE+p031zmrBvnP9o7+4LfYfNuUSdokAhzj+Bawj/+K2WNjPXVSdb0cYzof/MltY3vov
SJWBuaz+9r/86hZWdgd7uctF1r/7j1jAVCbfrXFsIClps96s4n3ToOjwYTCKsfBr5Rrd0e4JO6Yp
vevTsd9ZVe/fOGmdNmdOANQ77CWywG0h3IF8LqgcryXlWLQAShPtQpxDFWTxXoO1K+4HOgvnPgFv
+XUPT+vLKDLvs7O49TE1EpIr0VhuAq0Qm07PsupIbDGiFfRHtJLy+pQjSQR+nrbNBYW2dtlXs0HS
xDIi4EP1sKvGSdCpzWZypXydbAfRd7P7NE5q8Gm8ON7Go7xwyhHh2VvrzWWFrszPnsfVfAXdBR8W
QiEA4e1qfD/12KIpeVA20u0IqlWWKhzvmW9NlwAVXd/b+V25tGi/JD83VVJ47EDm3I4PHI4sobas
NIgej7VDsYWtnsmuwdkUg1fFlz6ByNC84pL7CaZtZoIiF84JdIBqIw1oBJOxob9ME4nWC+SWzJkA
vdXSWfBp0OonMWygh4RUZahZzTCtaVWk4BWy5qb+0tnGxslhqhERiqKkRTrQmimTBZqKZslf0dDP
0inoECazg5O0yWzEjfaY7M1CxeKSfaF2phNBda3nPmJCUqZC+sVkJsqUZZF+zT5xWvMOMcSQhURT
UPwEz3GDVMjZuUE7P6PzLLZTOZTRXMzpJsNRthv9qjgJLbP2jbQrkpX6YV/UIzQX5AduyEZgOPNH
hTmNTKiqqjkxumlyxSGL1Li0VBvXToqN3TtWmLtJcyAiML4R1VR9wksDZ7CICUpZtLG9KnP3AQlO
cmMlnbwmjcS74Qw0foYmr2C7GtDL2lTdMB6a3Tw22WMpVXxdms38CRuKRrtuIBYx9sx4Qy6IdxkE
RfyYYl0/qNTVrjRF/mWIqDHYjZ6wTjGa0b2Wa9myMTxRzI/tGqjkxaX7wFpT38kZkG9IRkeiIgjL
FiqASngqauZlOauF6eJlJxuKjLS6P5tAbe7pJiWPFs3c82DxUhCKrTPd08KBzO+3hMCi3xHldwOl
XklPdWGHm7C6bxEVLFRTTAfcNi5SMTn3OenoEpCNFdqW8k4GjGswjNlS0v9Gs3A1JIl5jrOwOWBE
GcAYk98XEgEgbtLSrR9p25O4E3vt18lMPxkd3vW+9P0jT7razi0ugFm2kBzmUt3ELPJHAn7EfWJY
y9NgLRU5UpMyX/JG6OfaUnt52HWWd5xKFezsvP02Bl18MBy926aIHnmCXn6H6H94QqpafprRQX6y
pj6DNdT5xaeO5G7Sd3jDXK1nT+UZ5pYsqX7Hdut8agAVVZRy9pS78egGtXOcFDE9ANyKvCWbKdCw
KLPtWpwFaRymjOwaGac6Kq1VIsJXaTGK4ZqnwDPKMOs1uSFrcd42VDsjRD3pel/YFXjlmvSog16S
07HRAxLaZ8d8tD3Nuuo18ZAt4i7niPqqnAa3tB6g3A2dCXBOZLJbvyf+wD6vMA6faBRQM8plvPGy
5AzLkncxT6Lj1RjkHR2HcuMIvXlxB2A87bQ011YcLF+7FYEBQJc4TDSv7XmSJ/ZDkhJY6XZEQYXA
x2lwLEFygbVh+NyTFIOqjxiFoiKGCwnoEuVKHIesTZ4l2vdvJSGRNCC6kzkQvktzVm3ScbCezDTO
Dmi2TfJU4NyeTLUSqwm2IdCsNznTF3bKeadT2k40a22HXI/mpsjlGunYGwjN6dZfjjLjHEYkMwWC
FE+zOphpr26byZY+0NzJukP/7X+lgqWh2wElYkVUj4H1xumMRi72T81YO8+DI5rzwKV8hdPWYJ4b
dEIsElKwSdXxU9J0J6Cn7KyM+9nQ5KWXBMMcJgMWf1q3JB5JistN5eNWbgH7nfB1NJfYeguGqAOD
XFcvhA3Wt3DD17iKWEZ8aBIleSzPoOKjfupsddJ6E9213/ovdiOc741mv4JbMU+Gh9ohmjkAhWWQ
I3nONV5yjVOwSv2LALzVKdXxbIf58pLqeATRvDQhMoiHRhd3+Hv1yDdEiq6YIg3dyXSXGYaz1yH/
3nSGaLaaa6ZWZMtJHhKNLEZsN8QYZfFG1ML4hInH3ufUNXa87y/5Uvu3nUnKREqE3T1KE2aQVLTH
KS8qpEqxU17AQSeWQtbjRVPryQE2C7G2Lo2wPU3i5oaRW21qPZiuMxD+r52SBBiZrVGy7bH9x8SN
7SPfkPIyWtCocVoHzmnhVNdVrJGLaFLORRQJnxly94ZUquykAQcHx183+x5/w8YeVP/ZBJe6KX04
UaNXfOml8TXvSMNcWB5P41Ql6DclKizb76qwlg2c0io1o9lS8rthjcV2MObhLqczxfFtEtsm8amX
+sS9WkKL76CfykvKb/0eG0bHt8jE1UgLwwCiHggAzmYFFE6k2tk0nAPFSCOnJmhZt8svUEUGDo1+
8Uomt7EF0ctz9f0vqV9+E5B7zyyN5Z7td7HpHP4LXW4Q4jV1D2PW62d6XtobbBsUnGmqn5ZWy1+C
3MdoBUJr39NeDG2q8jd5X1pHkySEXdvn3dnAhmQ7IL84WMCl4buw86Lb4OwB143nqOJIRSgVdJ/e
4PCiz0sfkewyIhaW9UvvTFnEd7/PhoRAyzl1D9NokVProHOe2kNtV7QE28DcUQV+6fT2ZoBPgwye
eDI7h2wmdI0Mee3JyDhx4JDJdhm0odDFM7Et9ObSa8WNtyaJyg4jPYdwnR7CRk/rW1/riyOREcmO
rBxSbgPdDN2sNsGPpEe5lMkutssLq9I0yGaw10s6PAe07skGZv2NVtTXpB6lu74i53UhzzFyy/km
GAdjU2RFuZc9LPV+aeuNnTQ+AU+Dsa9Hizg+zbOuNCLXMPJq3n1vm9mBZKomChzjG/BZbevMeRVm
CC5DM2sdFrKCsMDaGm4mymYvWUVB3dMYfiClD64a6xtXI5kvwFYajs6KAwja4UxVIjjkdaJRrFz8
Y9XPN2XmfMFS8aNm/N+z1O/OUlgfEW78e9P65bev4qNtHS3H+kd/naWcPyi5kpWyMlx1B+PxT2cp
GJiOx6Fp1Sewyv7rKGWvhyyKFFRCiFHBbUrd4M/jFJXs/yBKhUrO++MT8VMO7mBK4p5uuXh4Ob/9
XCJc5Xos8Ol4sqolGFNQV0An3AKdeZfP9Wn0eMmIF8hWpkg6rHgRhvp07+CuPZMrfaSsfEAkNV//
Qqx0EgRv7km9IUv6lV6yKrVHtM+ClOglG57slXMi/BV5Mq70k6D3s0tzJaIUb3CUduWktEYqI2d2
rMt+paigMO12OttyMC16fd2vtJXgDbySrQwWMU/T0X4Ds6iV0aJ3U/w46Klmhp3fBLdl6le3wuzR
0cJ3QaEJ6WVlvrids9yCkhG3oKjjHaxw4Cpxr7baZPVHltKFzpFVRCN62K2d2h5EKdI17ocsV8+e
V3WHTDYx8zPe5+uua+U15e30EwTNAV1qk9NFSEZzF6Secec5XYon0c23I66mJNR06JoimcyT38kH
XKt9EiJ6wt5ujxbLkdUu93U/FBFKz6+FUoIIaORXB7SX2aljLgQKwL7uS1Yv7Pc6nuFDWeTVpT+N
6U7DfHQUFeK2MJ0xhJSj70V5XRDjm8dadm0GMj9oZXJFQmSOHUQVmyV1sNa5QXDQp2Y6qbQeTrVm
ZJepUbl+iERzvkPJMOwKFKNRD13nyifa9jDDH77wOn062RLeJ/RX6xkBT3MkqLm/owVRKkIqtWJb
my1p4CI1/bOqhciFplPfdQj60XuX9Y3W69YdLor+sxWY5fcZ1vQ9xqBs4xaqvkKjrl1aGdYw0C/U
YhMISvB/g2ukFdUTFfdxZ/jMu6zkOnExxbKfdEfbcphXr90k5RWs+uaUq57AMmvMUNEycAguIGnl
xcLjJKJOGKBEtMWqUQiQ9bu1obXe1HLdErtB12/nuFrCSm+Ix6SSQKSv/Tyao39eo6fe25bTXtro
tqOh1slHNBdahDJRaDrooWxHmJinFlnBoeQkf9BHt/zGPJ1fs8yB/SyS5argGAyt0om1F/JdfYrm
iaRt0E0uu2d0JcN5jZuT+YuVKuNMFVrYVjdI82mIG5X+Sahcndyg0LEgyOECryRnrabtxhuxYh+7
NwKk9gaDdOhPBOQdXPmdHYoVGclJHsCZLnvgVQAlC8eCLTm8cSYNA+QkQIoBM2oPiNJ9Y1LKqYZP
ma2oSkJr4zNzxVeyhkGy9LuVahmrlXAJM796ZBppr+cVgImgGKfBUDlbOjlsgdOVlDmMQDO9FZ8J
Y727qlakpljhmu6K2SzfiJu822SavXE41YrkRHQLnbNdQZ3Liux03Lg6DgtAmrB6Y3qOWueMu7oF
9ZnHlLaI9n4jgILpf/SMGi6o5zZxS6Gxi5lJMoIMlqp5Ld9oosMKFrWWlTFK3g+8UUTl2mMyrhTS
/I1IWq5wUuuNU7q8MUsVG+MqJElN3ZAqZ3wSb3xTahkC2Gn5A31KG/SNhAqzdwWjUkJOwKQm07xC
U5VO6fQu/oFTTbyq7W/7FU54aBDPZ/VxaU2pLVHv55VqN/aIdOdO5Cphe58U6I6j1Cv1yXmoKJR3
3tZvSWreacPQ568zvnij2KN0FIIiIIvbf/cBv9kHWK67Fjr//T7gUyZfGgw49c+V2D//6i/+p/sH
7U6TVr+JhMkPdNb0vxCg5h/wY1yKmjYCqrV++r87AYqqtCugaPMvaAPA1PxrJwD2hl0DKhLXxiX8
H4JA33ciMOci4UKNYiIU5vDtfmzNo1ZJi8FJ3XOkp+JAo1xdO0YtDgC0CsahkM6PsfRvtXn/dEGc
KCB4KKOglfuwEcHEY7ZA5pxz5MuYNsYJ2X8wqGu39LtDMkvjNyI1dlM/9UZ//ED6otwvpOX+3xRx
rPWLRHBun3tN6j7nARdgKjPupcN8/tOzv/7RcP2Zd/O+X/J2KR41z5pzFVrXj3sskU5pMhSGfQ4f
0nnOPOzryDnpubtmYlz2VEAevSI3LjnvqttfX/offiUjCeC6T5sNgNl613/qAE9dgXlYE/a5NHP7
rPZbtgTMhThsKbdWv5FzfOilvf3QVWBOeRitIxL6D89Q4aeoPJXZ1LhcLsRBjFIKzqQS1X7v5Qkn
mrxNjxCqqajMIh3lEy4rbNIKSnWkm3Vw+k9/vqszmNC6I65G/PmhOcDaAFUxie1znw5rFeGCzvY6
+XT7/89rrU2SNZSBjdpHiQnndb1MiUuAAD+RRWZr8tXrK0Vittl+/vXPWu/j//b11/sM7X5VVnJa
cNZe4funmvWYT91msM/ZlX+XJuvSYFa/ozT9fehwEZfj5XoxZqkPDxMVi+31ZmmT5iIbTIMj5V1c
PlqEGxHR1q9/0Ydu8I+fZNEGRshocws/tnF8VulxQUR5ntNwrpDfcE0DDwTldiHbz/AGnGfbnXlJ
s0DdzmlvnSVjbJ395mu87yb9+Bo20x52Oxeq8scBE5sGsAQsPeewfk3y2moDuHEc+KeW8KpI70gA
2yJlXmt7y0DcxNvL67TotZlBfkeV+acnYK9qpWB90hwM3z/mogSUVxUtL+8Yq1td1+mqQjQ8t1vx
O8DPP13KRa6Lk42lBQvA+0tRL8V67nXWeQYC95ZAL15Z6rZM9b7Lk/j1XX4/1TN9o/ihfQ9p1ORy
fxu++LaakuMSXNJZB3Cs0YH7XCP++rxMvroe65nZ4ddXXNMqfnpj1ksCzl6PuDChdHbjH+bBlvA/
E85ncNRjwXYdUAWGUHoGt+6kqVX4xXO1nEVdp35u3mcJr1RFJvu5p9XttPEztzssHcvf2wzS20Ur
GQBmxkY31RYDUH3zu5sERur9d2bhR4/nMRDxC1gwfj48fvJ+c1tVpBXJUq/ojKfLrslcjcRNTIL4
lMkoTqKyzAXx8hw2Z3dL39W9EThxaXnkJd+RIi0PMkYgDE616l8VvEx6OOnCe7VaCNKNLnIArI4x
FZw/Ew41hJKrWzIyxUHP+TMEh9aZhx9M0J0xrbPJzLvP/eg1NEht6yhybuAbtvqaaE9QLC72h0fK
UhrqpyDujINB/w48o5eKaYPojWD6UgCnoeCdWe6elGSu4XOn34QXXefrOidgUqWosLfGpUR6jaPA
NtrPc+P1y16Ll8AlmctqziW1AbGZhVGnxwKR7GuRl91nPIJme0TYN99iAFTXwL3J/CPLNcm+GGDv
1ox4y135j9jKHik7M/b6wn3G6sBot3PTeZ5hab5Ko11X6HF0ngmQNl9a9AuHsfO6W+ESYeRMXhfR
DCHogfmXnA/0e6wwxkxZH/U3L6ny/ZMdF0DIlc0djbP4kbCmbB9blnwVEg8fxn3jvl9M7k8wxd6t
lAlO59GRr21g85wITw4eDY7+r0WVmJQqcbtvFwlrOSKSMngcENS7OBZn6yxAI5qEVT4b90vPfbMH
nd7G2ypXs1LTKnZL9MtVKvIDWmKS+7CaM7Lt1KWIWtXz4h3TdWOi5R7Niq4KTnpuqlsCgFy1LXWN
jDynLo1LMA2MmgId87PnFtzNGV0/gKXGB9476rHnHtt1vtRGr5N7CTio3IPG4ssgK1+L+nSrXt0G
Dx8jOJkT+Jq+cZlqVcmjdGjak+GBeXrjzTbrTV/ENFAwbjOW4eMEj1KP+Vi/H/yNIpvzujV81qKe
nAS1m8u14IHyj8ZMayUL9NZySSIjq5znETjas5sOpKTJWgT0q2ZD3CXWYh6WZYLBbSau/aUex/re
X7L5ouzAUXdSNUTzaaXh74xMF8esbMazhLw+PqVUCrfm0gwbHTzRfQlUgVxD1ydxGw/2fEl4kX5e
2WnThlWBlixzJNBf+CnRXC/zfYFnZDs0adseCwIp2Rm5BQQmImhu+lZS787jofrWOKL/7tsLIgbT
Gy4B8A0wVxVRwhFx4u0ULSUT16S35AaSF9c+4S0Vcied2X1Ri2ds4DcQeix1kez0VeAFixysNQEb
NEubobkkI8KYAPPK9EtiafSCG+LJUTq5+66e43OSEr1u78vJ/dxmVb/jKL98cZOpOVo2LXm6bfby
pS67Yus40MekMfIYgX+MEYil+gsaQCzk9ZjKDSpKb79uRuUaD7Pi4IHy0X6iNjiyedlVPoF/TExx
iEMivh0KuQabdu1ZLlK5m51h/hYnzbRNtUy7mYOmesqK0Y4A6fRhW9MszSE1huSjPHu9zfuRLdoG
9FQaDaMwdhVxkrnwtUtbpTrTvxU3TVgIKzU2rldaTR8VHdmdTijAxyZA0qRqpxM7Xf+AJgbpARCe
KbTjmAvh1onpCiXpmY8ZIsI1m64Ra9rWrJrhoS3cro3GWu5A0hBXmOovpSebp6DMzDALDLWTWIw3
cGl10AZ9dcOqtNDqZXo/uXZHcFqi80RJ0spPyAkBSvdDe007l0GtuezInue4Ny41M+eVkMStqW3T
9mZ+Dn6RDbaJx7iLmG3710ToTEjNEtBn1IH4hno/Bo/CGwjDwZ0M9GGViiCMQf0xhhUqgCUyHaQr
sWErrAMdxJq5FIhEAtZjf3BigPmm3Zw3olw/zVCt3BdZzxTEbMzGrG2YbRXnKIlDrNq4I/q41W3Q
RUPqdAdbgZY+OEbRfm5bhm3UeCOCFPiUJRTkDg3lmCI1MayGwEPagLKtvjh56rff53a00SB6fbwt
cWBu69yevlX+1NEYLDTnE83W4EykgTzAD0hQ7quENMHSyNOvcuyf89axtg6EBzrLM9PHU7mg87kj
/a6xDr6Z+pejyEm4LaHApCAmDrkGYWbGRvdAb7pCmujZ08PoiOqWYOTvZrk8KdM2roqe3AjmVaSl
ZiCGrT205mvSp8nrkmXTXTJ4PDneeLqsGNqC0E68Cf3JynALu1J6R7BAEtv7VJJyJF3m8agYsMId
+kDp5zbMsYtO9tatu4DxhGFZDCSA8xRog1FPeNRqUny2yujLCyWEfbWglbii+DbcAuLqiFAw5Is9
auW26RfraxO443nvtgSaO7GZuaH0rSwqQFSH00CGR1h1JdMFUYCbvPLt4zyNX+NWm+6mPilujGHQ
L9A1O1+KyS2SSJQ4JG1AFFnYUWC+DIgIBvLtWEcNHacbpmMin82Mnn+Fz3ZL7uJwbsDIwuuGfkTs
Daa8ncZmdtwowzTpJNOkUru0rK17t2jbw1hby12bpUgP5mG56elJhwFk9s9ot7thq0tpZ0eVKeVE
fqNrmLJimqCXrtKndh+kgzxwytVOubc0D0RamAGhWkNVh6bm6fjfGTyXEyv8d2Ps5MXQtrASWAjP
61xWxBAEaYw2FjveWcrktkfIYUCLYWehRcnojTeJOU6AuQhtbRmXpfhcqB7CwVw6J5WZTKOWDhcl
6tqxnvA1iSFG196YF703L044B53hEzfg2UyIxvStMd0h3pH3uuzI3bbPbLsjZL50l4McvOxWVkb3
QANZPiKOtbejWmg85yoLgSPYoa2nqRGqJfcw0ExeFpEKn77qFY6csNdnxEE0DMqNza26HhfOKRRi
PRE5TZxdIQ1XD7qYtAsnAwIGjJ94SZ+iuUdvoXZIafKcKWrMLJD7gbH7PS5T9anFfvUyObH3Ork9
zVe9dSFOytIg/DKHhCogE1rN96VfumwjUnIyDl7ffndSlVwDW0MsvyBjPFoIDpqwaUjkSlVGyoHt
CREVrM5XWjnlW5Nc534TAMc4JsuswAvBbEMNM9i9f14M9Lk1orueUndeE12SJb9C6I7+OaYsjKim
RONfm0q7SZGgR6zZ0iAjt0XQMzyqlNBg+8cJ9r+10N/UQln/DEyZ/74Wevlt+j/Hb0J+m38uhv75
Z38WQz3rD3rtnHc47v7V+/yzGOo5f5DNwd6E0agTfMTJ9a9gQJDdrI6ej637rRRKheIvkan/R8DH
QQAN4ASsSNb/pEsKAfzDUYzNmO5hU6KMRmUH8OD747GJALyyEPYcghFZYEQMHA0hCqPFeRqPzrnS
RTfeJY6MkVll6XA2ZnV/g0BvrPYU9si+FmIsqzAtAqKE4wFL6iByZCoc4BLKUxkiAqnv12ToMAm6
PFqUNl0mhUEELYFC8b0ya+cJCuRzScpMwkfdj13s3PWE8N1A5r0nayZniiHgHYBEyeTFOZ+sFitf
LqCGEH/q575xK11yn/u215+CglYtB+/MvK3rqThKMRK6jSjtRyjr5Hra1nY8dVmpRm4IHzNu48XU
tpXUAgpOotEJeLVIkx2rhchgQFb0LVXRPluj0ROYIoNosWUOaZUbBUoE+qSXfuX5U1XQJH89GSMN
I2KG/T1gjKCBHjmcLUVuR7j8+EPp4AjfmHRwML1VQRV8GvOF9b4uff0J1edy4bZjECG5XA6VrpYD
uSXibNQGrm74E9qJnPhkmfVBNGWNRfBNHwgnJK/I5OQnreUgcn+oNmabaJ+HwXLuiKmqKmSqlnES
vgz0/eQY5eNclB6Mm2QwnkS1HjUKpfNpZZWqK78tte9LOgWRsrr4CJo9fdUQaF62dHr2b98PFZQ4
Y2SLOcz53zOzRFMT1hViYE7/9bTTBebNYWCeJgdv2WW4s7cEsPTQgsZhxSdm5inBQYwVdujZU59c
M07hMpZGsRzoxQlrl3KuyvbWYrGlzeNFw7jYrOjy5gx4Xc+BKB+HXZ8l5lOrUSvdGe3s63uGykKc
Q8VY8FtEMYOUiF9XzZiUDq5G6hJ3TbWUj0Kzyru0FfNT16byBHItuM+XkQxiyxQuTpoO+pYzJOdx
RyhTjtQSYRnea63lYQMVLciF6B0KwA0/ModVsHUWU9Z7h05AWDhdP9Ff7d1Q5S0JD/U0731bBntM
o9b3ybUmKAGiAiKHUlPB0zQRRkKe1Pv0sigbPisYyhZkoGtOZgQ6hSccjqLx8i37FnkLBXq+AHFV
RFZTZJul1+OLyq0yFbGZ8PdQCIwdmxnrETBQsUd1q3EucFMOiKrPKn9fGDoem8Z+wvo1nMC6faIs
M+fRmt+Ip3VYtGU7FuVFlcSInKThursM9C87NBMWmF6Q2RzTyEEp54urZSmbaxjk1Y3ULHc3zXN1
7WS2cRySOggNs+M0zJp+WDy332L2Xo6p3RVkJ5qTFU2lYz0oNlEhbGZfrfZYQHbIv1BosSOrTY4o
EXmGxa7uR7Vd1eMlSIN8iYZJanvsy2x0kDhcIbUozmnfOtc9zDlCRUaqAbondeI3gcPnoa8F9qkM
umzY4K73nqjLZhexYSQvs8jzb3XfnAFJdDdLGxSbmtbRhJG6SXNKAZZbRzp/87x0AS+9lgtCOHGP
dndordp8O41Guh3S0cqwytfLg3JmnRZul16O2H+Pi942j//D3pksV25k2fZXyt4cMsDRD2qC5nbs
myCDMYExgiJaBxx98/W1QGW+UsqqTJbzmqRSoSB5ea/D/fg5e6+tOfZ6FK2rUwStWgPiCSuVFtOi
QB0IwdkCh1wDGhtrG8QkG4WB3HXWo8lx1qs5Uc1Dtmz9q8/vb56tZFuKs5KN20fOliImJZs+hIbP
PLukYhzofdjEU+ot/MEtcxsDbbzqKHBF9uy4qY4EpOrKUHSyuJpIslvDCQkYGDvhICh3uAB2/rQc
Mz2tw3mV782GRpjMAkHgW+veNuuoPRPszeY/Chp4qIwLkx9RDSSweFt333lleXHrCWv0zGaOd4Zd
qacgfPvaWbDVJ58+XeBLhX4/EsZmEAu3P0XKYdNaNvYofG5e5GgExpEt1eAsc1dOGFxr9RFwVXem
IBIWj8MsHg34H1EzZN0S1cj5zBD43HYz6/OEAXTW/PqW03697Tv6PlHTbEPcj6Qsd9DP/+gB/1+5
9DflEpgbixLmfy+Xnn9f3vs/V0r/+Ip/6sfM39gZBYHHPmIw5r8UPf/fi+P8RnsV8M9+ZFKp0AT/
R6lkkrwM+kYwYKX3jrmHAucfpZKwf0NuBuvKYlL2xxz63xCUoRzbRwX/PZyCGCRsBm0gDai7GOYI
BG5/HjnqA66Ltmn089yK7nWiSqdZBkFoEdXtZmgo6DUD241sykd39m76Xk3fnalon1SjPbV6119G
GlAot9ztxmpG7byCRUloVxXZPRF12vvoulwGnUanp+Al+53AFml/D3pqNR8sC8CzRERfGe55MzpP
cDnd9OZbX7ViLNh2tsbk9IMbeYNDQd/JqdO8cb/AwDNIctcSqpDDtqW6O6FlB0z7DaLOgJrGrWVl
XDJ/cdCVYZIZYjfTrZ5bq0XHebBogAv8d+Xewl7EuoJbk8VmXNxmRXS/pn1Ln6ch3iUcLBiUR0rN
1T6PwJp18HMrc+HnBMzeOAXgBieuRQTBvBd14n2kTkGLkmMTzBoyGRzsDjBpN9fZADpkZgMvgV7M
0ogrUGobQYeOn10lGEGncB5cuz9MUOKnGA79iievKU4SP/PbQog74ZBAVGl5LB59RM9+WyfbCqAI
Z4jb8qe02scI8BRuWlE3p0LML0WDMabABBUY0k9PBLt9QSPS7DWHSZjG65SfXW+5aazuKsOf8koQ
Wh3iSLg35YLdqZ589vHU+TUsyRx04/y2FfgHReuH5cJUbylflgkE4uobxYUZ8880b0C8J+X4tHlj
H9SbJo8jb6lmgqC16WIf6XfhchL1EUkF6Yb5i1OJzwZN3dUGpQz+bHq7Za2LF2l4a2R/IYqhPpEf
qbAzmNECcRnTLtYMpWBidhAOMzixHLvlCydPHo2d1sSlnH5HK+xQPmzJ/exjBEIyDu13HJOgN5Oo
XMfyyOhiv41Pd4KzMJomXEIpHoCQkO7smll0d+MNs4hd29LP2LzyQ73QERi1NAu/4Li4CqajnOz8
Jwl9OD66dY1Va2uPKN4sitr094Te5Z2tDU/2kC9PtVyro64kDeRc5ae6xKIz5roTmM1qUwralH6e
bZ3ZF7JDRx/kgJ7SAj6r+WB06T3YpQROPDQRJiIqNaYydZgs+c8GZXcIiRFgfIoE3ddlz4GwAyrr
ARbsRsvF1ie4BRptV8Ivng271gNY9y9alZw3CrlA9qoN7EF7tddED8xyKS5Za9OJIVznc79N/Rg3
ZInGQEjzbO0u45aGxrjqeJ+ncrxynIEnfuy8Flvfpn02mPFwviCdsYOGuWIadcW0reEqF+1EDtn4
SLLn7D5VjOfucdfS7mmZ9t0qqOsHk5y1eA+O7YmdHovn3pEDXgpjS4950YhLPaadRLE/8NNYWHh8
knn4hdvWDPVkmu7hVBnhNLEsUn+qjMBblvWjVWyqcepa62Uc8vqE/3+dMWCwtJa9yNCXsOXVlsi2
8VIbbQtaK6VEOTjAE7NP9HLUwN7st8RA662ab0lf6d96m9WCctOiXoAhpIPC8uURRx9821YTaBcQ
grflzFiuIEw0a9glFqpf5ikU1yA6A8SjKRL61oyx4VTHNqV1KzzalnAYXtxcLbdVob3zSL2KLdfJ
zSxJT8VXTFKgdVtgi4+ofwqKxPwjIUcnyoXKX2RX4ARxlJ3fCPLL8YmNJE1thjTuW5l8w9FTokj3
Tf9aWVVzMXxMmK45XSPiVI9MubWn0urddyHtPEpLvw036XMJppHOY4z5SsRJU+9TnFW/cZIVTEsy
9BEEpeG2YgyIcDCvDw1q5WO3P7V7wN8DFynzkLQ0wTXGUgSrTvd4HnPCwvvTjIRJkE+KRB58mRcQ
Z1A/zOb6xgjdPgFT9n91on+AFYrUvi/N6WR6w3fnS4ivU3CCgjhbjH5wQkImDAZDDZ9JY1kx2QTa
1Yo46uDt0v9a3/yY3ncerKm3OwgM9gNvvc0pL+82TZ9uVuA7mLtGN8prPABLT7755IoxxgiQHjPf
ork1Cy/0i2IMlNEdVy3t2IOHG7hge+DougZYYFmJA2b/AW5e4MzcZlNjfoQVKILSa0oYxvgm+N38
U7ssR21t6YnrE6NhYInIHX35a909GLpmDhiu8WWonsDO4susAZ2jf8bv6kemV5JhxIyD0VF7RiCL
P1VTnwvIE5m7Tbz5GE70PRoM9PMWapbVxGBPs8M4yuWile3HXlFWZEVeGUtVBUQGtGEl3PpOUJng
zOKDrfUVFMTuP9kYWNOpxZPSKhqWCDi5M6ZceTSP33lkoBtAbmG/a50f2+5tqXeXS1YOP0RTlle2
SpLAQFsaJOZMPDX57desAeaOu0lmLsvP0an8w8LQKlX7RerLTlOsdnKT0N4VzBTZ+olt+Eki8xwC
p+juk1IkwIdx5MyWN3G4C6bAevqGGeVT+e3v1pBXB7IglmBarFd6uxn65r59qTy+1QYTOFA4hj67
0RJhwSAkov0iA3e3BzV2VTz4olFn/cs4VA68DfiJRpnoEZtpw66dT6/e2nBgDOZTnnOdmlKEtMXi
sa87efVT7GYluduWwBk5h2JyGTL5Wn3oi01eI1+ZYyjoVjiZ60+y21auBI7LcJrXMIN+jXXuZUxR
xXZfmj0I+XpDTxhkTIW4v6A16SCVlMUbj3053Axz7T23rs3X0tF+oo99Ro48owzx04cRRsa9PSTF
m1s4T7bj0Cqu0lsLU/XJHL2UaWdWqJimGG80OaHWN98uZ0agTocxzoutLXFESI+ZOeI4zTgB211x
60wQ3dNGfIAiqu1o5XOmUWY0d5OxDSd9W9yTu9jejxkW6duIGa4g8uFu003mLBOX2RPjaPPOls4U
G7TJa3ZWNaBwAHfli8mH5WXbrAhdPrYgYB9nJpJ6yK6pUWKgQAxtq68++w755f6gpnymtBkbxuWd
c1TKsHlkgIs3p673EXmPgmN+TU1mFStt6EG/RohXfEdIr/9E7nyp5izZoqLJoPOm5kfl9PZT7eTi
F/5NnNAb/hBAbfm4nNWXWTIvoVVHXIuXX/puq1RfBsvdapmwed5MzM2POB/uMaNfJQgiCI/mOFhO
hrYVLGdncj8S5MNhJnr3zqfv8mqrziI7ObcjHMhVbOemClWjtirqWhfy+WA2j51pEeBLxFJ/u5TC
43qbNMyCBzXifEKdIaNp6bGq7qbV1OiKQ7KbWY3d1qp4XUdmgNqxsMncOrZulb+ym5WvHHHjd9IE
9aeyGBLUJG5+1u2ZijdpnUtbT1oB0acHLLI6c/WSirxYryZtlQGZr93F1wQPRKbPZQyJyb/QgyUM
Wy4GeCBihBgvprQOdPy/w7YMr7q3jR+2mieYy41/1QD4uwO22X1rTBuiECPYYojM1olKae9Ctqzd
XnwgiE3B9aGfcQKzw8K4t0Y/2nxlOsx51TrFecHzcIXYljm7txul58TbnO8pErgtmryFk9UbLZ8H
scNqTVuE6apVWvCpzTJ7m9zZIerbHZ+qrUYuhitdu6nqJX9LpF0fusSDBC+3pTpjqdajwitSL7Cs
kgjZfveL62SZPUz81dMi2V476T/NjHYowtrxZ707zzVUGwdn2NKr7sub/mVTH+Qknw1kpwyiXHGc
dz970eBsX+WQRU3aQvTVtoo2cafsw7w74ivL7jpSzcniLiYGoVNh0O+qN9pL0NdOo8v0RigzWR89
ZCLN3ZJmuAH8dNFbJD0wGsmC+5Aq8xFvBeMohELkIvzcG1MGVe1sPTVD6pTojsa18dyuPxV+Jn3U
oeu0XVWLpYVOXxgxpIK6i8w+Yx8FzoiHoXfM0wCY51V4GOQi1BrKPXUMCY2fMAqTSNeKJL3Op93W
wRLuGB156Rw5AmdBWGIHYPcBaHMNPkGdxt43Hpd24C5gtNoRZDEh6gMR2e3cqXPHmozGwcyvFTSe
MBGj+ym7xvql17RLA1Kqh+K4SPXcl36SvxkMW0Np+fPNwPMYeMQS7QYJz/udZm56cnA6aIExZFrY
km/9shWzHucOu3Ps91V5QLi5vesU1lfzqmxm69Vt4yr92PBtL5tohweFBOl7tljycZ4NGxNAPodC
WiqyM8PcrbLSjOlyQjLTE6qDtuyPRJUYTBuK5pYxIjpKXuM3ZBnECy8LTXki3uKUs47ivF3jRXRD
PFbuWVP1FDVc3B+HNPcPXamLd5uB/UmSMhMkJTZuhFJe4BIkc8xTc4q6xvauzZyU+aAk8Otn5cNa
oM90Zy6Z/6EzxZt4JbAtyJNXQqwnInlbSqkxvQbjSP8SFe0cs27ag/IXO25XZhc1i1IP8L5n8Uzm
S+xXHOPJopU/emp6ordcedIQj2E25SSpZ6f2yEQd+lDTtZV5tGkemsTCguu72t0AD+xRzdlpXGjQ
LiXKGZh6JnmoxMPEFVzj3xXBbTeIOhiQqjY9JQ1Tj7Jn4x8VLd4qg63boaXrymHi0JnXh2zQ/dtp
Scu4wI5zAgJlxxg+2DD7prnkunHveZLY7h7lUDjutnWX7JuaeGGyhozWuy21tiP6Wy9jo2IEWVS+
+ZYSaxKYc49aQ+aZfNNU/wZ8oGSK7h0tezF0jDzTh84ohpQefTuvEv+PwcWTVrc9jMFSpzu+wqT7
ANCRPmf1zkQtiyc+LcDyy3eFFClLvWjd2o+6qL73BYK1Sox6E48MiptgMc3YAaQVVLmfXIocdX8J
aYJgVh3evbnSdNTqpajiDgP+iICsvcYjXrNaepdhfunSILXy6ypNy3v6D7oejRY4k3hS+nTbD9Tb
hT6JqN3bP4vXq7PfthVzomk7pYWn/z7XXNEKJhUnaQ20nbVW4Dl26Qio7teQLcPFlXkR6F7pXuhr
RVm2qrOnHKQlQisvwpXTw1YSg5fm7U/ua5Ria51Dv98Kea5HUoWYmvXrKwb+PqDfc2Nin3qhlHrO
tRYdXze4VxnDBkxlG4VjQ6bmvLXQUkatQ780/vCN9mY2VjPICvECGbwMi8myDtCzvHC2Te81WwwZ
mMwJI9gCUwigwH7emtIO7K0UV/WaAWWq3wblYpnrs6fOMT6ZeVL/rVRHdarqp6wRbwiSqrM51dZH
Dwkg0tPOjJQmXxbUrZ9KSQ2JAHo+2A5QFkJtUcyINkc+MjHS06BJCxTJykt+TPpYTsEyTR0NinV+
bGEpENfjJQltJ+yThMSg2KD4lwZ3nMU+lowGHon0tVFTmXbj8Osl7khydjZoPAkydvSyuwi8YPMG
tI2rThLxUSn3pixsdTc5Fk0Co2R6IsiqQaciAHfEk1cZfYwTkxQoeNxn/g//qay9T5GKR/jWbB5e
nl18pZeX1eZwNcz5V1KSZHPEM4gtyhkBvriFjOxquWw5BEpNN146jqSwwtNHU33vBao6DVd/dAMM
EOjJ7IEqL4dKIGwq4bQXbAlETE7zqWgQI0ztj9TbLgsLPqxypZ/LVLtJIKjCzrbbGDDBRZEMecD6
6cZu6VQXZdP+Y4LRhzWlPu77BVq41eLfnB78okdukbPik9WO/aV+aK3diShX90yuAi4I3JhH7i40
EDep3c3Ces0Nq78agE1Gc+cQ7FeZNRMElcZ5I40T+Yxa1Nljf66HVKdzMTSBXtofihiEB+y6tOES
LPSkVf4o0QKDnlzNA8q3PCgG8yfiO+Np9uwychYYHSEgnfl3u3enJ/Y+NKSO3YXYacdL19KM0o0C
xQgRWxXqOPoszEfjTiciwnfqG2uo+jDZTGuM0PL4Y+ymBnKoAmvQpeV8NPytOZT5qt579M9vNmgz
GZXatv0qIXIsiGFL7b1xZHfnEpxyKjjwOigw7nLyiHC8dkuuSK7vFfg/8vTSaVYam3Jdf1Jn8Wil
Sr7nheHdNbOZ3BA2M/7Scucz7UDDoBTU+ktLG/phIzIwtHN3rkOV6/M3b7HHeyEya7vtFhR6wezK
5kgXVIL9GEy1A0cYgja54eItzZdIEavbhTm5F+BZ0B1bBFHeGnmHiNHmMDjlyfS8pvY3KgT7qUWE
eEjbdTjxHKyx0/XMoHzvZfbwTKusFk+pXhGRlpl3ntEn73JBM1TIxAsNV4g8qrika1ezoKi5Zl7f
B+0wZchE/WE5pE7XhCjRnPFi1ew/gTMwMzumCZmWNIkqlFr0wnbitGMQgr2zYQjsVDaj5KZ76ZTV
XrWt5wEvQTioB6NOj29VRRKu7AtvTrP45u2c2/rzxDdwIg9P5+tYMvzjMSaBzKRBDZUQ9f2NOarx
2t0JL6GuZrAUbZ0Dh1Cqiziw/GDoxpSKaZ1BmopBMqIb9kqIXeZNlo77w+oyj0d7LIaT8lD5tNrS
UrR66O6DlMAjAuLM5cke1UDzSS+VE3AN8/gkUPiSWJt+gN4HulAT9rtE9NTWx7WcFma4PGjxBrgT
pWe/g2kFRzQlqFQR88PPmfI6ZkTwwNiwCNC46xfkmENkq3E+pnnSPhCVLl6Lggo8Irxdcl+3jfu+
bdCxofj1Hnv0tlS8XdrcIxKcXjUrJ80na+nLYI/3brpVG15L5ui3Ooboo1BIRri89uZDj8nv0UfD
J2E+Jv4VuG8BJTQvL0PvTU9CmDRDFzHylDY122ogbQ/wBF5ioFN2X/BQgh1do3GmKxiYnZ8Wt3T4
B84TvzOrq8IQq30YnNnmk5ZFnAxdWkQks9wTV2khklgV81LaUM/65qYXvDslYols/URcaCDp7CnU
NgfROZ2O7jbz/TwN0iJvX0fHhniqceqmpLVx2APE57KTx0SSF0elzZ4e0Bq96pLFPU+zPsRoyctr
ZdQ14k3X0K/JcZy/DQW5EeyyuYwybbZCp7MStpNBe1CoeG/JM/JOMjPSuJ82dZx7WGUmyV0Y4bt5
uPEqaX6ne6txiM3qWae+u+6adj6MA9U/7UyXLo2W4fspptAjAoemfVMQWdnLm3Hwf2mTYcRsTgCX
Mhu8N7PiG3/i0TALkcV5a56bzPDuAcUtRJbZ08XR3A3hQYIybuDWMVIxhvSbu0uf+eMNzJTyGqrD
T4b9RjxhUyG4YH0n6DELhQW/PPEK2opGIumVdesLmqDk4HbMtpXYzFhjoR+zidnw1DEIxj5Fz6Yp
61UEPkEKmbkgO4ZcCnW0oZbVt+4tr6w15KqwndZucfAoGP14TzQqfWBIvFWEqH2qHhc7y6M147Ap
bOJO6WdN5bXmttFsM76hx2pQaTTZwSjh7fvNdmuXG3+uJw+9uax3M+ERgZjKF78X382UzdrW6ji3
TNzPEA38GikvrLw8mjEsRj1JilENdeQgjNI6zZY8WmnxuHmKqwKGpdAfwamleNdBMyH6KNpX1bfF
vZOOJJGKE4XVcJw2a/qhLYxBBMQWUzd0jCxUyKiL86OaOKgxdL9Lv2gf5rF9GBtRrYHeeBztxn4R
zCrtzjN90r50QR5SrYtrNK0fluaON42ogZ6y/wfEUwLfx0b1fZjtXcawXE9KLeeual+/ZrH/N7b+
m7E1bSwDr9z/Pra+bboh+4/wvWOsVmP9RQaSD+v54z//3z++9J9KP/s3y6blSKiOzYn35W3+x/za
s34zKQMZmRiWwzx6zx747/k1mik8zzbzS8GX4ZX6p9TP/I2/auyJHr6Nx9U2/x2pH/7Jfx1fw6az
hAkOxd6TYnQmFP86vsZI0nK9go+xDN4OtPPLjNFrn+JJEVMHzGHgUtOAoHcz55yIFcEu2hufUN0N
rUQoZofgS7RKko68TasFzkZjzHQzplrqiFgx/8icuzPQFeusGrT8tIWtMwcoovp1d1dVSDtQEO7o
sLkgcA6JPEq7/fy5RpgMWrL3kNDrG6lsU9FjUpprMGEkfFrvdTcZt8jlQBM1dbrPAhvhqaOosF/F
fantX2LidQtLABj3tBgwEdEiEMG8DzoDjqrlMV1s/0XmxvLY7YYvYGyQvky1uN1dKrgsXjClNN7F
8V1MUhSQz1Utd/MYra3Q4CaKUtpal3tAe+aIoN3n1/jDziREiqkMhuczkk3sQwJJcgON+2ROmfnt
y/tXm5jNe1PHF+BInASpwKQWKDdNXgrYxXnYtjlFk0vR3R/hs/QfRZfzDtRWw1Wux0JoJq3O9mJ2
/DVrMcj2aGwcXSlfx6iJF2B/Wd3IBlzudTMVz0UCHDUcIThScPkLvzXtNzAWpaneqkLnd/cre5uC
cdbNW8fK5VVNKMitWWrFtTcltDhIgL8pknw6k8pbnuscbiZF//5+/uHJkIvEPcW65k/++EArIka7
iIrEfxHj/gkDCsXLpG99zwCqWZfrWSW0C2nGcvXRaRblD5qEDBU0K/RG1hI2GGoHTEehDbuSYUyh
8RoJJoa8Na+WRlGouWl+bAdJfrsqZaa/IhizzEMlN25pSB4+8UbzuelT7b8QUPo4bL2NwQdDWPhl
VkNuUDy4E7sqLC/MIMqQ4rm2WIDkPuyrVrLQy8VCuw6rke+EQY7/dTMIM7wSFtGg49DKnJl/d4eJ
1SC6HUHqm4NrxmgEzTP5ayN3D1JPAfGl2DFTur5ZlEyCR8+d1fDh0l5LY333tGUzA9TIxRxBSist
DaonP6WhCDSxXi91QWB9WHJYynhiiTqUpvjJG+WjqHOhgJy1YhJmuM4mrzvfRrxrssRXayLdwnU0
S1ZMYoz9x7JY/EhkBvhppn2drP6i3sb9I2ImZ54lhesb1T3fbGh1EkpRocauVefHdZoYBVqGeuuo
u1++lnCuuby/u4UajqhxCyJFvSXOtDzO5shbMoPXv19SHgW5CVyDGQKSA9N6/8UUPm/cQLo1drbK
Y8GMrt5cVbXDH389EigfyYnKwfKEazbyYaPHOedG3r4h8e9OrU2GcuSMjvFszU3yotGD0QLVF1Tk
RZtKjJiYfkh1Rqmy0Vw9Eqs349fPJb8OCeFkjZND+MUW4nnQIWFDI+ch70kcTeOks4znCWzc8Q93
kSV0jKJZ418TO+Nfb62z+/fyle/QKAMTZ6V5NEtGl7vRfdFOCFq0DuAowrTNj7g0uSeuppQHVeFf
26AaI3POtC5YyJ1CabfASjps/TrSFeShSALRMfwNNpMdS4pmpjbEs3WTFsRc5Ss2fxPPwCOjPeuM
JU/DzkviaB5YjrTOZYkKrhjYMnQ9MZ4H7ge8gxKXptrrkkBkZftW4jQ8ATIl1pGc02fXZM07ZTUn
B4JDuu2ph6BhnRYGQGdz4xdeyt0Nqfm7U7YSmvGc6NumLmnjMp02kQ7BPUgKfOL6lh8ZDmI2nVAX
nSqCbN77XLA1G8nKmkIvygJfnY2Ptesr+13n7peHS42ztMVz/lxQTIPw7yRAXYBErBejxxjK8Fy9
kWzCEyGd1rjNG5xfNHh4PYVUaRJP/r5yXAOT1MUqOr69SJP+Iy2b/JhnNqvb50fAA8EllttGgc98
JGfW2OFbX2veEhZfhCGNVynw8Jl8mg6ogxxfmY3inN+TwTlNydmgeT21NqZMcmXY377srshs9/W4
TwhCwLM4mACvknj4taUVPT7NSLkzh5GdeN14Lry+xXz/BUxUSNCJmeHpqqrSL5C08vYS1gQUlz+T
k2e97Ll1Rri0dpfRBWRnbSj5neOcee2LkZt1/TKn6Vq+2rR18rCy9l0KuQhm8Gyw38mXBO4ztvLB
yMY9iozwlWxhgq6IMgs88mk4nJOUHdivNuN23mw2MnBBPMFgHOlqLVlWG9mdWLP1xPZjSmie6UgJ
sQNvUZU6GPGuJKkjdGTdZGGq3ud+9bAVkKD0HJE5RkItfeEoJX55QOJLD2A3x5fjwl7LM0ktzBbT
kOokIHXRaXQ+mlq+NMzjLkDpR+AAqzcv1CFm9yws77x3y1EiODWkxTVVV5wx3j00Jz3h2UU20bWo
cLmyD7e2vrupAWWEk5dm33K3tfEH18mPdhCxhjfvuoc6E9IkhSRZ8AwQmmBIDaMaFWCfjerKLfxO
Jvd6hmjI94dXxlMHxW3goKH5v1eYpAvpPiYCGN3r6lSKe57bSOhRIDwlu2rBE245SIpNfRSRQtAU
CVqIdQjd3k4Dp7UKhpZCngyjTUmFshRATKs0D2XNTJexxHbQx2W+4BcsaRG684otu1bZCrV/rdyT
z7IkHL0f6eMJN/OvBhRFd96yx6oXJCO5+QLMDb4ueuDZ+GYZU3Oj6U59l2+ldwGv7EUVPTuylbwm
Tj0gJshrkHIUpQuRc5mAWZmpTuqeZi/vldUU31ZXfrMKt62uq7a3HtqS1oQ29LMXWlvnoxwxp89+
7fyfmUcHpp8xJm8ssri13Rxq/todVq3wQYW1U7Qug4ylp5YsJBSwDEazL27oIRTrDe+X81EMXn3Y
RuzsNBzQI+XzN98vFK05tzu6yfwDfAQtssL9mdI7eczstY6YxogDDU5cKIPdPfQ6b6vDZDm2F8lM
fRTPOMERVwBPu6FFuyG1WW0sm6M84HW1jok/uddI/K0YcvVz649McwlscsnPkm3DQCxhiyol9cmc
qTilbriMsjMutAC1k+03/bn0R+u6MQHK8qbRKy5b9MwOJoaFLlas+bhiC3YsQnNkeQ+NECy6d9HA
At9xCCBcsKb6kHqac646c31IGzM0QYyfhNZ3RzBZ1Kz4RqMFuu4JLG4GVnfV3nrAZFEBP+MG0eHD
mEtB9HqtP5bYQa6btRq+iUVo16tUVYsIxeXrZqtzfg4TgS4YisV2QYPTHot8aL4XlO+Y7kcJqhch
SfksGOie3Nkk2c9pdVSY9BhLzzqMSFMPBaTa86y77rtWyu+Ltiv7DbeSNAmwbGsuywaVwawDloA3
rkMADW2vbEM2fzrTdsVBlGbDGcTwh8pSKxYDkhVD6cSup7VxXqFJvycdqq8oafrlOxVxTHXdUQnm
eh2tJTOnobWc56RlR2Hn7yTtZhpfmIDck94v5lFm1Rr1KFf50Cpjvmb64RqBMscC4HbveB3v3WDr
j9NcVrRbmFCs1OItCvvHPDGQqRBWbFUn4o8nWnjlkh6YlrTR5hkqwoYI3j1FDdExpzCT4+BkGhtT
xxjNK8f5RSt78M2rkwgHt4RB7IoauIFkgE/pi97kNMOi3BzmF+V41XlzVtq53Vqi1B02LAXM4HwU
BgeHcdw34qQ9lrgpG0u75DhwaaNg/8z9X+jT0mvwBre4HvpXEqrHK9l5N8wkerqLevIkR4ElZu4R
qZBvnICBbNs1f+0dNepnmpv+cNFaYxPjiV3Lhxlpju0MFk6jckq5uCV3yeDDyFdTwzXEzhvvLWkx
5Z+SopgVpkU6nX6CP6vbzKNbAKMFtl1ZQItTyMUzfjBbH803L5OcugiWV5S+sPzTA9YOW16hj+bP
y0bfjEi3d1zCxJS9i+2RGjTrMqotIrIpRJw9uivMW1WtF1SOy+MqZsgUrk9sKFF49xntNPU3EJ+/
QFb2q7PNxV5wgRYEuvwVnjNmwEbUkBcMUn2mVyQ1mcvrZm0jmCcI8u3Bkj7VSFPbFa4gRrh/B9oy
/qI9318BibH7PxiI8Sr+wiyaM8doNjGkJ3vx6S0m9Z7lM8LRF7cIVbOUYjNRx9zMs/RqUMlWY6Po
k9u0HoxnTx/hZjT01P79twX/InkplO049P+aJg3FN8EdY6UnxtsU6TD5GWzlDTXpxOU4xOJF5TPK
jeJIm9K/Y0VhdfwXPf7+ZvDjybchcQMD5V+5VPXqMvqeNt6TteIqVBjtqjhxWk+SYS+zFY3CZs6e
+Vy6iXY29vK7tioLu4vVKnEHdAlFHwOoAUk4IVbdiVF5XXzu6IHHuWaO+jdv1//wIQI7MmwX0KcO
Gv+v79fkpzmeXa861QxyO+aXC/5iwDGKosn2kRPWStaxgxb+XVrl+tgO9CrajLt83izdo6zbv6MH
7T2fP1kaeAsdaiDL3NNMTNyk+7L7E0VNs1ttY9KYYRrEMxk4mrM8DrSkXnpaPD2Gqf36OwvRf1iG
a57VxP2iRs9VHQ1M4XmIx2G/g/HO/qnFdv/HK/gzWM78n16YY5Fq7Hg4v764wH9+Ye6kq052bXZS
TkqFCiCjqUZgMjOpDVRFZl8/qazyrDOSQnaMxWz68gJdZ3ocrclnvj1BmNF1ZEuB9VUXG7SIj+jR
/Di1/ou981qS21iz7hOBkQmXyP+yfFV7x27yBtFkk/De4+n/haYokS0NOZprxYnQiZkTrXJA4jN7
r0060y4KICGlCCOo4ZdZT64Fd7ZBRASlqarH7gLqevvyrSmNsgHc2SvPJp/K8RYqPykFGDfH66WO
e47yhGtrRlpIzICCyfSb3+lNGCxIZekq/LnA52xGiERL/fw7hcgLoqlXxt4KHc5AQiZAA3nd0uqQ
ayjvOfj1+WR6vXGXs6DG25WFvK0p6ua7Ubt8W4El6U6Qt+Nlx1PB8Wqb/HMkxjfYvo6HLBOUEJu4
mClNN3RBdCgCJmDrSJV9sA16wEnzlPHqhMMxvHGTqecKoSF4+W8S/Toz/v0kejnWfzeJ3jwnRft2
Dr384XcflfvOYfi83DOAhwCRYVP600cFh5tgHBzpf5I5v1vONSBugXjTdhdGHOFyf86hbeed5myw
WK2aPHs4af/NHNpWi03qrzMHEp0iCAw7lzIli3OYbD9fywQmsmcblXk+QxEP5n3UBFPrbwpTrDJW
tEZrM2rKFJiD3iOrZcWQfP7A9MyVazOSh6YvjXOfGfp2qoxsF0xVsVbF3FwUQX4Ia6s7QVlSG4Te
7lnR5Tiv8qZchsbGWRt5VH2oi+96eo6H2NMoDrsiNvayrAqUY3GFVo+EF/59cmcyks1hc/iYgirt
L5kTI8kkGIOi8MK1MlQjmvCQsPJvkNRcjRBPljN2ZbOIPFQNdmHP9ZK1St0TscIEOCd6EwbVS8eg
dtNBuVln4FnWtZVPF34dBNuhFRs6rs+hgQMTjoqxpbSSO6ZQ8x5QMQVQYO6N3MkfNbFx26ZcfL+p
vU3H+qpOIGhwWrfPtdkyC1UZowinrA9W5vL6GcY0vimbnsDT6HS66FYFYbHJkM8wREUgOhQTA9ay
7A9BG1/VkxYomJMZ9wSiF2owzlFRWttQOBbzXUgg5A+gFAeMeaIbuwgltR916S1+GoTavtrrrDuU
9hLanJqL56mo1zat5Mb0BedwLLHqTO+dtsd32i4fAufapu2wG6VTB4fFMdxt6nWfsgbp/jhmpxIm
yxk4qGltmaCBZrUzIgzSDvQ6snhopyIevqsK2b329amdCvI8EiTu0ewb7yeLAQMtpbNtFrWf1Y3j
zrRB1xh9Nh1Nqph7hU372Eiv3yg1VLtmlM4ONDF9w0g8cL6IyR0v2I8dVp6KWdIWF9fHcgRiWBne
kaFCtjYdQi66ph4IfMX+YKHb0RVtSwrOOYmrexSf771xJgFrUKsAadHOyGlrJYikvUIUMjvxx7hq
yREp/JrJ95Cjao+RcJr6Cz4houx7DcUGlitmfJwSXBJeHdzoIi52XYCDl+YnJdAFaplHxAx6bzSH
rXOszFh+nOxZrmFonaE6/DRP9rglF6XcxoiTD07O0BRrk0fcNNcCEPZqo4LSPoSzDf4nnEYsBPz/
Elk/GQ2q6USN/sYFIk7m4lTtSTe0twW8x50LMGHnW/FDbbrBRS7CbGd5nwLdiNMYAJZzSte4B2eW
LVa+0N4gqo5uMUV56xxVA2OHcNqXka7vocgDy1U6uZ2VZ2+aZr4ACpDuPCxVW1AB7m6m8dk4wDW2
+SiDVWsa4jpy63krZnBsPO1AZDmJuYGoGaNUjt2jpI1dR4HXH9jYHFunN89oTbqNwVD+oXMsvkVw
nRuT8cbaDfSwcYasWgmnoNBxYvEw+baARiZJOeph2rRhqdgVz2xK5iS/Swxruvbppk6ScYiDkdMN
2V8YSbh1S2/Ad5+5uAWJPLYmMm94q0hRDIxfzALO8wIFepG4lwx/PkW9G0K1pxvsKxWsOh7rGzXz
fZZsMg4qTNGXW+Lr6IfA4kgnOS3RAqvYbe+EFx2pid2TNytmwrVz6/pxtWXDg5lFjxWuldTd2HDy
VmalP3dtehux0mI7cJ0SfYX7O5L7KTK+ZPY87dJ6PmM2dh4NS9iWyvcE8yzziTzfkU1brzMAppvJ
pwwIleWtpB09V0UwrBCh3TWFSboteChCaZQBk7Br11J409aMChhpecUlhS7oYjLVrsvMZ12h+/Ui
nNs9TPw738RYkCn4r5OxEtxq+9GuvvQ4MxCbTf6lU8fWXqRSnnwPxXGcmv02mVh0IEhFfKYz7xBa
4qpIzY+u25yTzxQfG2d87w0NYrrIbQGsWe6xE1F+r3X/mJIFvilL9cUFlLXu/ahdD0F6T3rTmbLb
erHanXBrZhDji5S9jou8p8aS5eckh4ew/arqa113YhNpmyZ47oq9TTjQxocdv62GNj1nE1XvieYi
PoUMqUMaoxuywo968vT9ZE+HIs3l2ezG3a43pwpzY8qMx+MV83m+Z1gcXTdk4sWSh9Bo+Lh6B+wk
CbF9u7pznJXInLtlG7Zx2yo6m6rmGNTQ4PveIjSFwfYKjqTYhFnlfkiT8WnwOwSDk3op8GWuwiDF
54TJb0+mPRzO3Ge4kvX6qsV3JgKcyJVtL298uCgrIoVbBwgEudIgLIvtACpprGAEcqClRxkaj50u
iRkzxhcL3RlnYbekys01Z01UEzfguyiXx+gUMgHfB8CytoPHXg8/ZIbo2bT20Ww5O5hi1s5MS9w2
dknOoIofB1Krj7Ph3RNZfobHi92zEXy1jFKdYK35y6gJv2Hpyp2DjXIr7UycvJJ1WmHzJJ85VXc1
I5fNQDi0lX/Cs5K3D3aEdDbhmjUqjRuBnZ5dEuRHvsbwvqVPU9yKFQp+8gO5+jLvyndqPbDEC9l0
cJMVcQYA8VCZOJxgLJRwTB6sjv4R3dw01Y0XbJ2m4PROVtVcDnD2ctN3bsEMMv75UIA6m/NTbfUN
ouC48Dzl4IaFGh2mK3gNc11f/Fde/6/Ka4Y30I3+5/L6KoyKn+Qd3/7gj7LaE+8c5g2C6lg5ixgD
0chf8g4o3JCkGc24DCUW4P33slq+Q3BhMqOQGEXcRcPxp7zDe7dk09DRWQugVwKG/jd4grfqDkVQ
KLwoR6ElkWxB3gyI/MEI+jB3nGM/itLfmPGc3IZp6Z+IxunXxOM1j9qK5x0VFObbYfRP+AvKDzyY
xwew6eUH242bR2HlzSO6Q3P7wzf5D/382wEa7w6sGftiiAWWCyL955pfA4nx5aDtI+Ly4tkJbWJl
yK06z52RsUMVpdNel4JqoixwS/z6tRmP/dRxQIAAveXRN9MVKc99ld/8OEzwQ44Rt4uwmgX+U1bh
KKG/jfRFomGJbNzSUefkDuQuX5OrzkZbRw8S+cXHcc7nF9U1bCrKebJOQRo028Tt0n2b1l2yravC
vVFUUdN6ZBKOtD5rz2VplTtqZXs1YyvE4JhxTtt9k12F5iRIBJEcE8Jj+AorSqlN1824A70uNKqV
1brU1LFrfggW3GrBRhu1pwetubHnLQql7hZCDGbhyc7ZWbd4WtHsah2utU8quxXZ4tGoa2OLneC+
QzuG3XKueAYrt8wva5v5nIGIsYehgit4YtqxRtVMmCeD+Qk/4NBXq8Cn+EDwi/sTT+tTHnuZszJw
F507Q0zRV0/tI4DhJTJIQKdZCRmO/YofgHG3lUy7gdTK/agBLhm2OWBKcM3qdtmi3IgmiuQmJivl
Q1oIl3GpEkBV2UZuh46om11vjR5GSW6l29H3EOPzVCVec2aReS9Bym7zVg3dUXukLIN5ydvbMeoo
89DWN5AWUR7u2Ar73ir3W1QuK8dlvbqlx7TO8rEWFCZBRIx5wnB8xabb5meNDftAHWgaq9RmMj44
zpMCJbENHTe/TvIaqmkA7WOFKZpHCy4pdL5ilDuoE/WuRpSHHMjEboUz66UKzX6XiIjkp77fcKfq
I/ng2e1sTj0266KLTzNGuI3ntOo5VG15mDMx4wUq28MU1QUVJRNeJJKxyXCcR/5IIU/3irEhlme+
4Y0n7Un/PdJPhvRDyEMoVU74xR5EfyVxQzurKFfZFwZJOF/MubJohyL8sVqiElphR3OslatqN14y
4+7CwIityy6JOod8HkLChztZA5AqV5XKC/iKKI4Ccir9HCgAEUcYbJh7kZhUx3tTFMMLaoNMrvok
zEDzlHnJsrCpdE2ebwRc46BzRkxXTVP7pxlD/TEVVgwQBUU8oyrHLJ5nDNvd2tcd2Z8K01r7Ofe7
GPumbqtwjRUVv3vb1bmxLXxvInNY5tO6EapF1tozcb6bYEFMB4hVeHcMP19W7nmdQU8guL78iL4G
N1GyNMyMWh2k8MGQiMPMnpVHQZufE18BKKOiNn5uCqaby0iTS30UxRFZS3IrFYdmQGCURI8a5Vfx
3KlLsyvgeRim5tXq5bNNIby62p/lwIqz8ZfRo908tpEbk0EU9bx7Gp/5UBWw3CI0wGzqnOIDHASm
lNrp2eSFAzfytmHPa6zw/XafREwleRGj1BeX2kdOg9GsLJ7RTND+sbaHtrQc5UwB+J5sVprbNn5F
uBltfwmncyZN1zKiYp0MFhkH+9E3YeAiDLfl9OwAnhDliRROwX+Bb12GGJCfqZAhg+JcesoDUisa
IHpO/txNbcalU88NdNzZvawayTtmBVQYu6FjJbKygdzvK89Mr5BY9bSlRWQC8JXxyBYyYMxeFNxY
EWX6Ve2kVbZGvlc4Gw+Bw3HE6AtwF7Vsdp6hTY45EueBa5cgrSOyEK+/tCsCoJjjO363yZtafWTd
hiOeLyfR6zTA97cpPHfCFRBOXs00Rg042o3iMnQnnW3gtBVgO4V9DNh/bpOhKT41sn0A8ecee5bJ
zoJKG26w01vpxoC90O89lBX2SmLKZNdeMPmxMQDvJNCzi9DqfdanBgFyIfX8vYmKwaUU7JzPTp8T
LtpbMtwVWHtJuSbWCHboeG6ncXFGEl143qm5Jrm1orMbK690tt5YyzPLSNujZgNLHlXjQ9XiOTPz
kTU2Lw3HfSWrTJlr12kWB2phmgDJWoKu9zkGNk6/3o3rxZ0CNDhw7B2h3WDpM6v5TyH8Tcv7m7ms
ZTEu/aHk+FvO/P2XPP/SNF++/Fg9/vFX36tH+Q5VMKtDqr0l/vCPylELMhMdpqEocumQ+eeflSNg
K1YfwoWhJxbO5xLs8F0YbL/TS6WpsRA5aMSp9f5F5cii5215BDzIxZWKQtUVGr7Wz8WZmmrLCAcn
Pxrk8Mly3ys/gKnkGwMOY0CKDE2X9cRw3i4b9MVfu5HLVh3xqjpUmR1BHvAJzzZ55F02yyZ+XHby
7rKdDwLAAOuhtrZZ4I5PBORU5MBajvWsl92+uWz5Ow2MlzWXvYVi89LlJVoAC3kaz65gwwi1wsiF
ZoB9eIcQUcD80DB8VrMem50TcqKkuYfkIJ6KJxv5FVrhJjt2EOLQaLm7rqHIEm0v1n0cBVdyUTLk
U0Rvz82MpKuxkTpQohdPocSdZ/JkOYE+RhQRoNb+5L9KJbBGI5vImNJeFBRADxj/PbIgZ3HbDbW5
yVN1AzFFX4iYCaCXBcHHNGxY3FtJD/QQGHQSVf7Kj0W9R5qYH4bIZhaHuqMoC1LCqWV2rgE9e+56
eZUvZOA82TjFmFwbnm+sFAJUcCCDt6UCLcCHoCipqdW3Q2WLtZht+1zHY3PsmtnAogCay05C45Q2
eUkieTWvSa2YibkQxQXqRaQslWcgaxmG7l5GJYoLepvzAOf+nlY7Y/JtOfxbm/mm7M3mQkUGGK/O
vCe0Zfw8JZ27bQYqU18lDeZUwIpEvaU7tysIyy3R4diLIqdDmoN89SPOpob5uhUfup75NeJP/33v
RcWOeD33hQCSZLoAehVfBA6Yl5QhO/YnZmVbL2MCEoWeB4q8rneVi8tsWpREHk0G/TrqItRE+pNX
58NX0ub0bl6GhuvKZ4nKfWPf2NPQMHiJy4ewkzEGumJ6NqgSIVzPjriAJtqfecYyH8gEephII+gp
Aw81lIkuKlwUUv6ilbIW1VSKfAoZMkIqw7Krg9cVyc1YVMYJcChULBJqz+wqon4vWTFju5NGpg6d
0UXTrmaQ3sPTspFwzYuay6UHi18FXvO4gE4X1Zf5KgCrFi3Y1Hkx0QUagZhJ3gWOUJNRpzXMOI3R
txInL3koj+acXfOQPrA5xlKNPeyids1nEmiUf16hIQzPSIt+dHHo36IV31NASuPYRJ3tm/uUoWii
Vr0ecv15ttGVbgN/mq9meBjXTWd62WedW/58bucdbJq2e3DK0QLq2IUA4Rnp3dt+E2+hw6OXSXN9
GgoFnU77DUqbMnRLFKdGFg9r1pYBewBcnA9mCgwLfxrwUGANuasKdcobx2uMTeZAkb3ioOR7z3p4
sT4mbHfJk/YFvEgGaPj1jOCyQn2mHoXjmRWyf2eSN/moO/8lhn6PEGzWEG30KpS2YW9FV9xx5QKp
8thFAEtD15usxx4pB4kBOv6kMLUZBy/vKficIiXupfC6Ltn0Xc0T1B9DFNwDUYbvMygGzwk9PFeK
oFJiyNWiZM0r5Ca0JPbLZFttsjf9sS8ZqlE+b3ojgn9CSroPJN5JeElCmFlGZ8u2lggPlPlJk7JE
FgNSZ84+XvFbJgh1IVO8LGAUuuojnRdXyptMjMtTV4VWe4ZK0REQy1A8B2pUSMjD3L0ae3fcgdfi
/xRpj2LN4Tteuwhv79PBM89qF/XYKiG2ngD6TA/7GFHARa7t6phEmvt+dPyNQ7J4i8PbUns8G+E+
V/j0i7BOrnMzPZ9f7fy1dApCVB0ofIxLKXVaO6R38hQ3VU8Q+6bLofm39LAnD5EePqx4uVeZfsnA
jbYYEC1jJ1Bu3akUbqoLKkKurQGthmvk+SWlVHHr9cq9bN2q/0DhZU4rDDJnE0IUrIw1idSjHezb
GlX/ap47VhxZM0+fq6n6xDOqBk9iQ6BF8bGOKHG9lSkqcRfM0t+NIvYeWDk2Nzah9jwc8vSYBqq5
KlrP2KXGJE59LvzPM+ae68kHaqLc4MjR6R8QwoknPIHRpsm096GX1VisWrA6hxhF95maF6SjY3or
dIjJpsTq+DEEFH5yqoISlrjU1sihL7RijtfEX8J7jXsL4Nbkz9cudCzIT3rf4Jt9mAkqOU7AUlFY
5Oz9YKQQ6ioZSs+NAfQwLcIrrANOvKlH0ztD/1uiG7foC1gkrgZen4U/HC1TAnMNWJRcl1PARHte
kl9jHexdPsAOQlaPSG+wQ47G2X6ykN0uzAVdPvee2V4Q3SG/9J1Z7Mjzs7aJ9OXBbSrr0Rh5PbDW
waZEQb6Lo7Lc1nmbXiZiqN533IcXqBLqa1TT+hykVQ57No/PQUgjELLC/jIpHKSTbHMP6dx/rDzg
CgTihI9+0YlL35f4duLGpRIA0czmgy1ekVnishlDsHYRd/61Q5DPHkh6/eypnCWlm7AgnNsbkhvH
jO2r5x4z3egbaMfzmYyT4tNAD78qgVOwIijEEaTto18z7pEYlygeWBtS0VtbCNpM54U0nsbcJ203
LKqLMdcTBXoDSZenf7Vk85BSKkOapZE2wjBRQrPyCxpMOcjENWHx4P5GV68rluxrrE1LBE5gkplA
EAxrA5G4Ep4m972HxJ+bGkD5hswC59lccpVgtqGNViLGv1DT4jD+71EEqjsLHWfAIy/IoiAE8jeV
0c1r0fqfA/B39b3NZPZX9f1D+xz+VNp/+4M/SnspkE44wgN/5Uqmmz9yayV6C/QU2pECWYOwgdN+
Hwyb7wTxApJx/l91vVo0GIKEKSYLiimu82/q+teJ7186C94R6jgLcRfeGFi17tug06IqIkgKDE40
jh+iNTxUmtOOMQ8PtMy2jsm4pOD1AQr6BjbYi5ymaD9SwVxPFYFwdTUUZ4wdxusYvej21TdHCqRz
jbyhoYQq0pGmnjz1QRCofMgy1/aHW0NNqIgp6XtP2w+wEnQGmyijZXUDpouoy1PfuNIZlMJTUcew
xih8ZOF9tUqFWukwoFcbiaJSnYz8I9EpRnzSyqv6u7LnS74zcuoMnEh4ArdBPLCg5Lu0YRJgeFoL
XpZDr4QSGmQm9zxSrwmtbWbjgxvS6NLPsnBfKXOGOp67/n2eAcOeW9Jy+FDFJp0749MQZtG9F9sg
AnAZxdR4zmU7wimbiZfehYXfPftR+aVCeJMQowxezKXqX+uiR4+/1uOszPwUB6yqWN3OCfzH7cCA
rjozoWTkctnrjpdhkPTGkd3t4ndJjGC6MybZzcDygiReUIulY6q9GVGD7HtfFG11kCLw5XIMQdBN
xls3Jf3lokR1QvOD5940s/7434Hwv9kULYJWFhT/86bo/Zc6K/L2pzPh29/8cSYo+Y422+Kmox9Z
tj5/LYsIBLERWwpw9wgbaet5pe9ngsOZwA/Fc+DPQcEfLb9tvlNEjdPqO2wy0EWpf3M0LLugH04G
ziOevlrxDplG2LZ4syvyZN/N6Ledg+eB2MrC0Fsxlbd+s3d5u/PxXGnxGTn4LM0ZJN6MFfyOuaxF
AX/o4pwRai80TKvRLz7mbY8p0GXimrKcQDY9s4j64ff4h33T8nv9+BExYUuLdY8HUVyzRXHffMQQ
T+1oJWidAlsXCQiDZgD1J3ld2o9bmBPFc8DRpAHOgVylgIy+jAaGCcAnrrVJa0n+X4eprYX0gyfJ
qE5dQuXVePGCPUnZj7dTXW4bKAEXTBj828xNh83/4UOg4NPSIaaFC+nNNyhqu7RIBIF7OnOKjDYb
gszA5hdhA3qoLPZlvkxwnBoZCRRSvLrkyA/EnI2jpSVO9tolKei6aDzKGujRezZF865nWHIcdZ/g
1UE5n0XdEn83tyDEMzSyv/4MPM3+9jvAOmM36S2B3+abfJkGrX43qUEfoDMOm1pQ1I2wI/aqiL/+
+pV4ZP/9lTDRs+5zPOdvUyzgQA2HOK/UozI7TKggcGJ41alurepGOAicfv16b26i1yuMrFfmc1zi
MGqXK/AH6bQpmzzP4IUe+iCqbzhRaEc6Vhu/fpV/+P6Yy9koOT3mgzzMf34VXXNc0Jl6h9rEVADg
/Gtp6eiQNN79r1/o1cPww6GwfB7HlOjSufEoYt4eCjEyaz1wDR5MoheOs2pMFENcM9PEDzdl1kJm
C13Sw4o2uYWl7p2XKaW3HUv/luHDfJY5TnVTT+6iI++dBixcRJPcE29yCJZFNAKXaR9xbT5gkWWT
g0HKpoeNB4wzdsCLoKUztyy5o0Njus3j4M7R4dcf0vKW7+unT4mdV3I0oKbGOaAdKrIff7VlEdKF
cz0ehtgC9Iyu/MgYszlCr0t2BU4dskiLryRjGEs3zN5vUvEhzRZVjizbHdQ2tEBJBO66za1N5ebi
UZpJdOnoyf6ohix7hOi7reVg3klN8hwm+hRsITyWe1MkeheySELGF44PYZAzOAyiaZ8EOxn3wUeO
s+Tgto5zFXSmcwByRwEG757ixAeBQ/t8MGhH1oUTZVsKILlvrMK7r30nPsYGkuxcVmG7Aor9OeTB
w6Q2CY52CbO9xPRUrfpZ2eeZR25p77vOltkeNBussGuc1IB5WxkUh6Qukvdtw8ipAj4M68u4oimc
XqYJR5SHhggsY2vtHd8G5hO7obmeoRxtgM7YNw6Kq/uya7JHtKXJ11KGBTIloRka6zrEij4US92I
/fRJsd7eqMyEWqB1eoyneMRYrd0rYj69TetFxMZYWTRcQfGrPqGHwSxcNVtjxCIb+skXA5DoBVEI
xoZwApbaqj5RgPKuXVkx8dTHsTfyy8IvsVOPOTSngK34ykDCBnjqfPk+N0Ual2uG68YKkn4D8t/6
4GDph60QimMAG4KM23J6MFLSEPlfxXwpO4OubOpDcyt4vqzjbLD2LIi8Iy209Vz7bnMd8z1BsqYS
XVeqwXpi7/Kw5IroU+yNlWU9F1UNWyw0sYHDAc1WC+zlATZVB0hnHPhpWHcBWQwOw9TtwtC6Mf2s
w3tY9scWg/NqMuB3rOrQfKElzDa1K8ubqU4vIt8h/2XomV8FaQe0LWEblrFgrQW0KBPLvwhswIx6
DO7A7V/4gfsxHCdxCNtW3PpynrZx7T6in4NknueboW7itRG70A6wLe+sugZBPXYDmUiJXhX9PK4z
OBOrLsbMzHgdNATOK46oDvNelpPlGBfjmeEFeg9xkXBXJtkQIMOJNzP6O9RT9jpMlmwnjF+Lk6BH
tc1jCGVk4Ln5Jh4iHE6Ba+7rpjHOnLkozluDeUANRPg5BrTEfrFRLPsnxoErQW7o1QwulGOqkdXZ
NEmbkMMxPUgrEgdVcLu4Bu1/giYXlF+3JVcpRLgYIopsQ3/NdCj/XPd28BQjh3xxVTM9WX09nDLI
Y8ek1+jRkcSe18Jg38msbu34oj92RFFcGRMQzy6d4CUjoVSNBJah1VxtZOVicBVBhmZvHh/sXuQ7
1k3hUSRBuYUmb6/jCZUIZrtoL90qP4+AYaItBD2G5Ds/j/MOPSNNWXVCIAP6ruimveEyo64akez8
uJ++9m09FJdiCtKNv4ho5p51aF0Auy9NAnSigCeHnJFFmKIrt0AizS2fuD4pFxf0gNWQ3CExnc2t
aB6hoNtXJjfq5RSJqtskPnbGlYCv/gVJzLDRqYDkhPjhcwg4l3iqSL1/XabnLH/uDUF9AU81vCLR
i+qkp+QrCkQiqGlZ7PvgNqpVJ5EXjcJNbtPArp7i2EoI0Z2HTWRQFxpOOe3TRFrHgYgoYHm6e1+0
TXqsgIm9zEYokE5iWI5rPmRVUn65aYHCgCyUwzRZ5aVF1O5JNYShA8RQ+NMtiIHEAjMmq3s+Oer9
q0WkvnE6C1dyO5sEwtnB1axKlvfQcPkbU6ds/iEKIkq0eCfAXsS+71s+EvsDJrWWYtsKTtzZWjp0
riQHAwhaQijL1pwhQrvpWqvOP1GrOOvSdzVehrQ+9YTwopIHXkYN3L+PsDhurcKsTvGUMo+jtjGB
jmbV3s8N5wy2r3E78QLY59AqgiFRYEKcKXQ+YpkES4lSp70VCvsYK9/uthZ4UmsVyifhOegjEc0q
Amv2TWyCBKNetM6cUezbikNB1p1FNFUFjpA4Dvyfprvu05jdteWHEBdYDIG6ImOljVbAzZ0tE9vr
2s91j3wm6Pd12U/hnq9fJZ9r26vCc5ZuFTloE6BNjMTIidqsFpvaQnN9rlktlZysU4OJAZtleDkO
5pjN/zWs/7sN9eKj+aES+tuG+vG5CVmWtkX+c8/6+mff51jSfaeXpsl1PL3kJlEaffcNmfY7ZWHZ
eZ1J/dmuLpYh00YTyR/Z9muT+71dJdrSdiQeYYnYCMvav7IM/VwDc4tAu5avukr24Sat8c8121zM
VWc0nXuTkQ85r/No7G4AWS3RekPVfPzhi7n+Vgr+6Dxc/mV/FYivL4aSEmEmKX3oFJ03ZX3gjDZM
qdYmXnUqP7zilyZsF++/5UHT4JQfAqHsZ92TKf9/eGm82MwSXQxSy8b/x9o0MhI5toW0b9hs89K6
Xoy008BYWS2oG4AwLKAaUYMnaYhDjH7Tr//cQC2fXJnYxYSHfo4f7u3Lm1ZEWF+cWjdpZgAS8Yy+
fWWiwHqJ0C+zcORJ+Jv2xuQyffN186JcKthHJSrYt10Uabx+F5TavHHMHAgTS56jSQ5RtWMcot+X
LW2GHaFl4qnR1c0+bLv2xS05aFPD5XuoeADtSxWQv90YNSiYeZ7tZ9czgdnCixXyrH/lTUXzYvTE
rMpqbSQXyvpNM7i0DT9fNcp0UXYwzmHW+7c2zcNl3I0owm+oEblWOrhnY9phM/XwEd2n0VScjQnP
r19fMG+ddMsvxnSJvDRmzyb//fMFQzKeikenljcxmtL7byZslYdfRTxWN9PijXds8FKkkCBefAUp
/fr1/35jYmijL1UsVblu3t4ryKcIsk9GefPqG46WGwZY8Xgd9FB6fv1S8h8uFEvSb9u0+AzN34pU
/Em1ucDIfmMz17iljoQO9A0l51uQ58bEtp974S53pwAD9423A+mD8TVSiN/83P/0wS1kOdYyqYek
9+aQMG2j0JXwqUB5mFZrG9pUcW4ilelRYGIF/vVn/6ebZJkIcl/yH+Tkyyjih1GDLAHpGFZvsuJi
2wRyG4MvS8XirFu4WcQX2aC14XBhWOQqf+X4YN4ggpfYGIPgeVwaZ4YLmSuoHCTACT7P85aKdivR
G1+HYU9ZkU8xdxnoVuQJOhRduvv1h3jj1n89XpTJ78c0w0H4/tqZ//Ah4jTwO4/osxsfGUy1ewV5
vV43aD3AitWZsU5ZUXzIJ75AYswxapP7jvOKVPFDOS0kviixaV7nYcapLX3RvHi1GG9//T7/4RRc
sgdBUdm8WUe8GbgYo9n1LlFHN86s+EJev2ZZ1uUHuRC1KiaDv7my2er8fHZg1eWq5pnL8Bct1dtX
zFqiX0UyNTdDCa3IgWv37BMcwD8smrZuQc3Vlgv8yo98WFqij0MWvehd7iLEu+UK/2j7YmEkuX4l
cAmDmyCybA7O5Zp4/Yoanhpg46JQnze9Ks4mTATnGP6JTwPuejlPXfEtBfPz+P+CL8U/PEb5BG8/
Fp+E35kS2zaZ/L01JMxeohWm9eAGwxQDgHKawXUpI75CmjK1h5xEm2Edq570EtOhvmVdj/l+p0OU
D6t0WZOtp7FkPRRj7aIfUjtQD0Z7YAbVyXUuA5j1qDsIoSEYkDAnEQ7GA0j5oN0IVRRouQMq5bWt
VdhscHVwZ8TN0G15BLglaD10lbZX5jcdQokzr8nic5ql4rKPqbJJEqxJjS3N1HiSYCZQV0/pZ4E6
bkP2HoxjE+pHyfvrw5fJKSYXv2mYb6KW5/cJolSG8tqKy2s8Dgg9yI1w/ZVdNAJRONrSVa+UUb7v
8jQeNpav1J3WVUg3EwfQQ2qzr3oWOkEN6RamWI0S2vQ+gYsEMpdnTZscZtbdJDV2nV0fTSAuxtHH
/nBuBh3kk7L3T1gx9N009LJbK7sP6htjgJ+xip02d9iYm6jpMiTS5bUiGJfYBm2H/saL2QwGYcdj
N+EaIWuVW+6VoVdlIcISSgPwebJFyvSKniTijTIh96CGUQLSd/cl9AhgRPzZpJqFdrhA9bwG6DnL
8jhV59gSEoh0voRZTExs3tG8nBjXwnti7FadM9/xJJbuIguBjkejd2S8Q4RuotvPTIxcMupoVfci
QvCqrSy4rE0bGb7GhVUR+ziA8nvC+BmdzN4bN9ivIVW3RYEyqGr2Spv+jtVf8RF5gPOEDsVZVW75
/9k7s+a2kWQL/xXHvIOBfXmYibikVkuWN9nTnhcGLdFYCRAbCeDX368A0CYh2W03HNOIGxcz0dFt
yUVUsSozK/PkOd4jG6Vau+jnFvOGrNyZXPL1kGYq4svM3Ro0SVu7BRurTXcs46qCzQfAwNxOikcd
akKUn3x3ey8Zth/e7GI7D/WXcRw5m3trt0xkVLS9qE6ssw1N2RKgoBqOF5rDYL+AEghcDIkIA/Jz
3ZcUQGg18nrglkPF2f4heTtT43XDAMbgOq039oVEF8Vl1EBRgn4UKx1Lu+RGdskdY+0lfZXaeyoC
dKpByYN2c/ShknK+sXoJRSMU9GDJd5CMonuYkNv1a3bl3LMVnKkeU65ZUEyhKQjAGmVNcgbRHA1B
aSHLmU1TJYRXYBmQ0AA9gsn2dfdtadnIQze1qa+WBurkri8TrxaCXJL0mLGqlo3zsSUQyRtPvybT
iOHRsUMWlDnnm8xDiyLlhNqLzUZj+Do1RKYKpYYbwrrlx9KEcSSsN8lNGIfqfSob4pcED2NRgLEC
a2GhlBbpDrB/GN/4E7cRGRSgSHBByYK0jysqFSDbYHEyGOpghY9gCyGDpgR3gOYwMfR224I7ybl1
rKR6pxomTr3LRggbSQxn3y5JQMEGBwnGMrHzx9QRSykgZfd5XgqEvnjbDSowwZxbNUUXaE5V2kb8
+g2QdP41hKMme93S4LkuZLZlwzey04kMa5UyDCJgzjnQ7vpdKVgHtSgQDK5Ub7yiEgl4ET3WKmuv
kJOlZYrzG3AV3+WPyKxW7wLxbxRW6IB14fcgv7QzVlQOnHNAAvnjNhK0mY6bfgrCDdFv5ef1uzZQ
aMIUjlEUUMwOgNLSeGYpLwO8KHjUtYiubZ+SwTVYR9jhBRmumSxB5CCJmdyyjfjuVPG2cZLieHLB
c7vkjeRAJghP6JY4N5QQatBS0NzWoSpl50uYE1ZmLkgSdwm8sNdpLmhtd/wdGFApile3qZTBPdIG
OCh+OOdhExSP3eVHE6FPDbvd5iwyap0eJylMgzmtlwKwZ9T2rbcxdDpsqFlc4nZ4QVKOwGpsKd4H
cEsoy8+R5PHhcXuEFBLo1cWOGj9hEJ6nOMv2b219nz9GDlS93CBsgjv+00HxNDuPdQPbloirCq0v
pNZqwV9JBfTa5Ju+i3PNumY6yQ3Saybt1SU903Rz8rYIPWZXUNgodyi0Epcj5XsnI5dGlwpks/TH
7ghXdZuM4Kvt3pVI/EM5S5Rmxuxayha2dk6ZjZehg4Q2ApSD+KcCW0+18637ICS1f14I4taOYRWZ
H2PlbfasaQWzPlcAYQTCSIMzy4dreQH7rnNr1tDVpg4nbGuKj9/s4d6CvotwDGXITwigJzeOy7dK
uJ9e0TzHt0qHB7yBOHLWYU8I6sQ+LKweneRV7ZorhNU4r3KEspjqI6h65hqc+CzLeZN2J+pVoCAO
JfhYDYUY/VzJ6Pslpk3d/I1Du8r+2k7EFxSkOqZJRXH8Co4956OPJJpDK1Uj5eeNWRAUqTYqnHMV
nOb7Wg6MlSboEVTJ5g4A9zquqbKV+72WsciaChH/HDvvkMX3ne0n091y0FNlX71pZ4gnIkbO0SQm
fUoCsb3wNntp+6kR5M47Kjb3PqZbnu+50t6TzlfuUaTgaylElNbQFhd1EWPrNutGZkdtIwkiVdtj
7o2xhSZIpeRAzw6p+7LkJiNWjWxa5ZDxVujSoXbEoTeZRSgIVLdlwXmNPSqLURhzrGhEXJ5ZWqOB
bEfEk5YRF3Pkhxwu2kKxjl6e0eflseVB7goeYM9fmhoK9VZKm5kBi7DhlJHxrsr29ETFYHIR3Mlk
Y0V+DsvCbzsfW1KhKCqhlE0TNILpGthHqAub/G0KaGr6niTuni0iSLQXjdhXftDavkqFTgXuTow8
oYgrruSorYBA37An2gXobJG4uO8CFbsgDGvmWnicdu+ijIFbqwq4SyrLrz9Til++bfenjvbQZUAi
4HIXp3r4yipttgjsZtmVboS7l55bg9/rNgQac/aXLfwDO1gKdtmVFMTQPQkcL2ldKKvErjCrUPCQ
qkv4bwXJsZLG0BgbItsQ5qJ9ygS3EKNlQKF3UTehtLBSlSREZgSwIPliQtJ+w+6jUStaZDoVk8ua
QCg7w94rd4rOFNhyyj11pQTW1MjlZFmwFL6DG0coem3ZNGWQYO01X3lNzbJ5y02dTS1LCi1txR6j
3VpAPSzCDShBi8VGXUe4bxC1tC1Ye46NcEAwrLhavV9sdwVGIXGz3fICXhII9GJgDA0bruCYaWnN
57rbGmrhWs/M+Zar2kenqgn8DJd5l/UOVYw9dLjSGRCoCmoLYqHm/Y5uqOqqKHex91oRfQTXUJUp
d5ksCB4Mu+ATELNmt8sKPIj3hVEShLhSCAeXwDfHYMeZr+Xs3+ilar0v7WrzGtDqgyctJaitg/yK
1jAaOzIs+z50gy8uGp5zS6VpQkObOlzsEo0DXOEegZzikWofmaiClKdDhFKbH8MA/mDD3/KFJsa+
QSa2DLQLOabNDExuUtCVV22uQasGrzQ9V5QFXnNzzc2+uorRY6gX0XYbo51K8depIuIFU5C4g7Bj
h2W5iqpnVeWF/DIVxv8lunwkIknME1OVesINBv6BaylRBY8Y+reLNKIh+70bqHw92WbLP1NHYZE0
A8owMoD7ua3tIeeBdg1egR0xzkaEdKkH6TP8LUR48DUvSgHBay/KYYSV3WsOR9XxUkqpcsbrLRuL
ZJOaEB+AveNNq9aZLMEXfwKtloSoYAuW+tDZwgEsfLgCmPnj0l6yg9qLoQtF+PZlRCkUk1dg0xKY
mZY35NOyq5by2hc80/utA2N9BfG5AtPro9qgtY4KJD11bCftIjZV/Cf6PuzWjYu1atABvW8pAFu7
6QQhxtHBYULZBLJQjUS8uV1C+w9FJRSByy3pqz00D59aQYCkwO5lAOzuCsED7i8RQpMS48J0hWVu
GvQeF9ztvCsV1ZC1vjPlHMFcOA6J/2jmMMLUuaVBU0QYKTkSCc+8QZpLv7asRrauubBVxVXO/WYO
3D+7pLpUXqB0j04xcCgKzWGj3Ns2DPvMGKtEnoclsQIJt4HiKzeJloXa3NXmvUfG+qxJBTWeAflo
1ggi5S5kNuTNF5OmQ5SjgRlfUFGGksKsC/WCT/buaaOoPlSe2dx6CJZ9QJA0PKML1cE6c9tpLnCI
QvbL3CAzWOtb6U0mIXSEaJUT2+daplVXqmtID+VWMx5hMW3WSNTtkIavcsLtfQQ3uVmrN8o2l28V
grLLiOTKHzSambCtL5dILqUpLD/ntKWmLw2t8u+gebPP3MD0/73ZFu57kxi/WpQb2jnC3JAva9uo
7xxtu/zgSdR8krRmJCOGBZtIOXbcN00scWNFAGAPC0aBWuU8c3Zmh+v6f4zyn2CUKcyQiPo+IvHM
h/zIfyheJF9eIEZcbj77q+NST/f3D+hECj0yqQMbzM+hptNXeixrBioZijZZG1JZaPaMVmAcPbWB
FstF5uzQkGjPANoRVDp2p31i/go68SlNpgyeGuUTEp0GVScx8+N0J23eoUJUJF+FaE1u3C+RK72u
6iW86YJ8Mr5Ck+5lDtm3syz/QJlvHmj52dHiPZO9ajPn3/L58C3yCoKnQtOYMwC8QckpoUq2tW1w
ZHT7yXel/d5XSDLA90qomcr7s0CSifSi5avt1qXKquq04qmf9B1wGDqb6FR6JTcwkiX2RQFKeEtf
ZOqJHJCxm5PNFWyooqj+oNOw4CNlWcbeHC1QdOQQbPLmNTgNJLM+5E1y6W9oppbOa8O5wtEIHTNY
gFK0LWgWlOEUQGYq17QzOSwXtRZ/rAEDZ+yGq8q05xvgGZCc3LglfGN+0LzVCyZgR/bct6VXhhHA
hFZoOfopt7pUvqVHnHZBt5yrklO8NZ1PiiaBcLRWqHdI55tAIR9FkG4iMZs65Nu88zKJQFVuFpBh
vIOU6D5ASu48pBWUKOQ/JZQgl35UvnFzC5Wv+HPjEtMEIUWbfXSJlqc9p7yMV4/jh02ly5chUlTz
Wt4/xLp75pplfhvn8GhFkGZsTdQWgT/6ofba3QRul8//P2NW+omIuu55i2B+W66z+t0a6voiP/T+
ip++Sfy4uEdoXmgU/eov/XigXvjoTwwV7C6idHNiqdqXal/mR2NEK965fFz/8x8a1WNKx1RW6EYW
D9W2CILG/sdQOc8UeEVt0zQJlXiwRHzg0SJ9bxl+PMNuPX/8OyczeIA/shDfA7HtSWWdkubPrcFg
hKM1cGYGWS5UnJjc8eQdqu7U3PDUIOP6xflbJr963ABV7P3Osa+xuPH+3OwHQ3ybva7MDFiWDHh7
um+YLXW8CBZw+LZdXqWYMq3ZK5R/KQeOOgCqPYPuGcS3RsX3eN62OhOdlBCQC5gAjza56RNVDCOV
Xz3/EM7So2ni/L9t8eNVMJ0ZamrwbNHn2D7dYfvvn//B/l23Vlcow0Gm0G3Mrl721TL/ihHUZwJU
DuSmn+TACCoKlBKskSNYrcTTWd1JLYIx2hPoM7AoVPzpgGgfDMvxTnA4DxrtETTFtGsgNO+mZQ5s
WPtHWgNN4KzAWJAP6RZhYBQsY6abgtaMTG/7TG4RADN1LnrEcRC3D8CSMnQo7TPwCLhDIGeCgG9y
JtHgaxu7BayZamASAaY9P3vFmYGeEn1jNHaJZ2rn4Lmeul/2C3TTgn7hf3zHx2aAcMAU7IomnWbt
M7kToLBrfzIkHDiVb0GRxizRIKGtF2SFeAZHwKazUBcNfXS9tc/kTgKMBwpubFRspMszcKVgKLR+
FQi2TvaCPgMOB+1zfxCc6QUHuqV0X81fN4c6irLQ+JNY6Kc5cIwKneemwR0Kezk1UwCSTfSCjt4F
zJ1u2P6KOJi/zRVRZLdEJ2D3TG0VgNo+Sen9skGUZzrBjwaG6euJPz4LXBcs8nK0vxwOw9RWgS/J
HntbIj7CL0KG1m8F4fxOVsGcEUWDkEVFuX0maBGAdY49ERBKIBADlBCZafEMfKSjkVAgVQJJQvvj
vy1pMvBv3y5NeAdzbKysq2iVOKquoVPSPoNVIFYGok9S5XCr+rtSR99dBdZA4H9HWUdS9QBYQchb
vV0YRAoO1NM2WSQSTJ1x7DbfhO6OEM7Jo+2C4Ezg4vTVBQztAjEzeH08ZL9XJrgXcJVj94I1gypE
U7kiDsyigVlkg+joSbXP9MyiQ55r7PRluDKJFMkXn07fUUgt0EyuUrma5vSxh6MziZo+o6VHYLD7
VPlgFaj3zujcIKAW1KPTSp1wMkd7RVG0FNvfGJx9yyQygtAASZru2+/22ZQsIKZp7ObnrmTTHISl
7+9Kg2+fai/dO1R7iRLbpwvLp7QKUN2MXgV1RmqEe7HVJ80H3hCyHlowKHj3u21K06cnd3Qi2Zn1
/ZnfvuTj8FhRYBrmEoGj7PIG0zMEiiIK9KNCIi7MNjuAvqPnL8y2QUVJ5hIhrhLimVwwQOOrQEqM
WwWTygqdtNBadOHx4Cg4+gyOKTZdz381paOgE7SPnb7G7YCuD9LR3Zc88Apk6WaCXwsw7+ScoUI5
cOT0cYaaSeskjYvdt8+Ax5ZAVFMgBRNZk255JngGwCaNXAUdlkXqyrR4P39RFnyO1NWg29ImFxGT
NHLGukOBrgA/QKqg2wTDNLLDhYGIECIojGH7TO4sqFA3jd0FIAwol2hQwz1/FpwZQZNoMp9qZZH0
oQDGjPMHGiID2FVyhN0qDANEgcOg8khq7esqTeuSQNuiMvqKjFugVZWL0vNhMtJfkJVyQyIOaZ/p
2UXNFE3h4/aCRfnIhKaR8kr3nHoH1oY6s4Ak9KvQHcEJhQggRXs80F8vrGAdYfRzuA/3537gI20R
QWkUYyd7IiCRFmyX4/YCVyJoSJ1DICAAXceRAlcmAxCwLPAn7dM5pSntBdMRIurjVoFkMhcBFWLE
bpaDVcA/EC4q0JdAFtM+7QdOaRWwjt2d/q+fCG5OOqBOHUfQTZJlPd4Lwi7gi4RE/eTiJXRkRp8F
jS+ZTBG0OM/Hi5Y9M8mg2PoBmTI58IGGkxydRYDR2NToGDj4yOHNkSwDRRcWAuMpnsmlkoAUPqF5
/9WCK6VG1CVFRNTHSwPv0ILyLJLKKANNzhY8QxL2q/Pn7qS37Kn2d2xBe4EGpXK4Yk7uHk2gNBp8
wD3a1BGzgg2t2+sDi0i8SOeIRVL9Wzw5sajZbPlYxnlHECZEiljY3vkNkilAMCg7AWOG2KZ9fiFG
+AkX+rXtYeH50WPb8OCv8+daHr73Cweg/9Of9yB/geQVSP6TXxT9D91nd5Vr8d//Oqnmto0IRz88
NCa0n9P/9X6CTz/65LMOszr84ZW/zlYwa9btD+r+Ne9WG5om/idafV5tVsdAfHYfa/7tTf75j5P3
PIqO/mTgPByMKyDeo8dFaDiJTwduYdPjBw5Xcb7KD6/YAbIFFnnsyItV5H9Jsvi0t67Dd44eO4mS
bPV4okDd4WbHj4w84UPhP5TFYQnEknRtGmMHP1tHq/0qWx+P3GGeR4/8cy2NLeb+2aakr9btR7sb
NtrMfzzdhV0Hx9j3v1wnmXu6U3oU6NiRr1hx3z9ecYQbRZ/Q2IGvH1feyQZUOqji6HFhdokT//RE
dijA0UPHj/5qYEU6TNnokZP96bZAyAJHP3bYm6e2qUP8jB6YAcqHsD68Ymv2RCh2+IO/fkhuE5i0
nyxzh84Y+9qvVn58Yj2EyMlveOdXK9SaV/HjYfatM+8QBeNfOc9XD16Zr4viZE+rXbV69Pj+g+e7
q9OOwq4GOn5oIVWbFCc7u68sjh87z33+v92e2KYeyvU7Rk/KbDi0KIqNHhotn4ENUUUT/PiR79af
M8jQTle7q16Mfem79W516rdIwgiwwPiB9y+uVptt7vmnbr0vOPyO8V+us3x9Yqn61oDfMfirdeU/
nLixHkn1Owb/lGThYY1bk9KBVkcPnWSF92KxyhI85el26Rqqf88HnK3C4dnvKgdjh3/t+acr3qHb
Rw8bRkQkp7eavgY6euhs7Q6btluEwdiB36AGnkPXvxpcE2ANFICuscO/85LH9Yvr/Ilv69L+Y4d/
n5Tf2Yh9pe33fMDTjSiGJ2c4dvgfarGPvCvcr6vTW2WfWB37zt/Tlxz5uj9QqRs7ss/NZrC9+1T7
2LX4sVLByPf+9zovXnx87uW7rODol/fzhwSVj5PIDRoZwX08emxIb5FwOAwkfA8oJlHj+vHIz2Wa
vnJlPM0/HTgwnvtrp8k18RsP0XqV/et/AQAA//8=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26" fmlaLink="Analysis!$D$2" max="10" min="1" page="10" val="10"/>
</file>

<file path=xl/ctrlProps/ctrlProp2.xml><?xml version="1.0" encoding="utf-8"?>
<formControlPr xmlns="http://schemas.microsoft.com/office/spreadsheetml/2009/9/main" objectType="Radio" checked="Checked" firstButton="1" fmlaLink="Analysis!$E$8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519134</xdr:colOff>
      <xdr:row>0</xdr:row>
      <xdr:rowOff>0</xdr:rowOff>
    </xdr:from>
    <xdr:to>
      <xdr:col>31</xdr:col>
      <xdr:colOff>152395</xdr:colOff>
      <xdr:row>12</xdr:row>
      <xdr:rowOff>83945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7FBF4B-16B8-45AC-BF5E-5DD6493550EC}"/>
            </a:ext>
          </a:extLst>
        </xdr:cNvPr>
        <xdr:cNvGrpSpPr/>
      </xdr:nvGrpSpPr>
      <xdr:grpSpPr>
        <a:xfrm flipH="1">
          <a:off x="15672543" y="0"/>
          <a:ext cx="3270079" cy="2369945"/>
          <a:chOff x="9281525" y="152401"/>
          <a:chExt cx="3339100" cy="1430522"/>
        </a:xfrm>
      </xdr:grpSpPr>
      <xdr:pic>
        <xdr:nvPicPr>
          <xdr:cNvPr id="3" name="Graphic 2" descr="Box">
            <a:extLst>
              <a:ext uri="{FF2B5EF4-FFF2-40B4-BE49-F238E27FC236}">
                <a16:creationId xmlns:a16="http://schemas.microsoft.com/office/drawing/2014/main" id="{52BDD3A4-728D-63E0-9DF0-69A10F2D3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201276" y="171449"/>
            <a:ext cx="628650" cy="628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F8C72C-76EE-C56A-EC93-D63F2272F608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19EDEE5-C5B1-337D-85BC-377F0AFFCFAF}"/>
              </a:ext>
            </a:extLst>
          </xdr:cNvPr>
          <xdr:cNvSpPr txBox="1"/>
        </xdr:nvSpPr>
        <xdr:spPr>
          <a:xfrm>
            <a:off x="9281525" y="390525"/>
            <a:ext cx="3339100" cy="11923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Kitchen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 </a:t>
            </a:r>
            <a:endParaRPr lang="en-US" sz="24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8</xdr:col>
      <xdr:colOff>285694</xdr:colOff>
      <xdr:row>9</xdr:row>
      <xdr:rowOff>24144</xdr:rowOff>
    </xdr:from>
    <xdr:to>
      <xdr:col>13</xdr:col>
      <xdr:colOff>455424</xdr:colOff>
      <xdr:row>21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3D74CE-1F90-4C1A-B238-2E1ED4F0A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84158</xdr:colOff>
      <xdr:row>13</xdr:row>
      <xdr:rowOff>99059</xdr:rowOff>
    </xdr:from>
    <xdr:to>
      <xdr:col>8</xdr:col>
      <xdr:colOff>83820</xdr:colOff>
      <xdr:row>42</xdr:row>
      <xdr:rowOff>156022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400A3C-34D4-40E8-80C4-AE22EEF82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178743</xdr:colOff>
      <xdr:row>20</xdr:row>
      <xdr:rowOff>106062</xdr:rowOff>
    </xdr:from>
    <xdr:to>
      <xdr:col>13</xdr:col>
      <xdr:colOff>505691</xdr:colOff>
      <xdr:row>38</xdr:row>
      <xdr:rowOff>103578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4B954F-5A67-4CE7-B2C6-773B07107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17</xdr:col>
      <xdr:colOff>277497</xdr:colOff>
      <xdr:row>7</xdr:row>
      <xdr:rowOff>91413</xdr:rowOff>
    </xdr:from>
    <xdr:to>
      <xdr:col>25</xdr:col>
      <xdr:colOff>316383</xdr:colOff>
      <xdr:row>30</xdr:row>
      <xdr:rowOff>98316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B606CB0-4D91-4D63-8459-B05DABABD5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0697" y="1371573"/>
              <a:ext cx="4915686" cy="42131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83594</xdr:colOff>
      <xdr:row>0</xdr:row>
      <xdr:rowOff>38100</xdr:rowOff>
    </xdr:from>
    <xdr:to>
      <xdr:col>21</xdr:col>
      <xdr:colOff>25907</xdr:colOff>
      <xdr:row>7</xdr:row>
      <xdr:rowOff>53090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B2CFEC9-F1BF-18B9-6882-1ED19F803594}"/>
            </a:ext>
          </a:extLst>
        </xdr:cNvPr>
        <xdr:cNvSpPr/>
      </xdr:nvSpPr>
      <xdr:spPr>
        <a:xfrm>
          <a:off x="693194" y="38100"/>
          <a:ext cx="12134313" cy="12951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	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99060</xdr:colOff>
          <xdr:row>7</xdr:row>
          <xdr:rowOff>53340</xdr:rowOff>
        </xdr:from>
        <xdr:to>
          <xdr:col>1</xdr:col>
          <xdr:colOff>571500</xdr:colOff>
          <xdr:row>11</xdr:row>
          <xdr:rowOff>15240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3668</xdr:colOff>
      <xdr:row>7</xdr:row>
      <xdr:rowOff>68579</xdr:rowOff>
    </xdr:from>
    <xdr:to>
      <xdr:col>6</xdr:col>
      <xdr:colOff>594359</xdr:colOff>
      <xdr:row>11</xdr:row>
      <xdr:rowOff>8618</xdr:rowOff>
    </xdr:to>
    <xdr:sp macro="" textlink="Analysis!D4">
      <xdr:nvSpPr>
        <xdr:cNvPr id="12" name="Rectangle 11">
          <a:extLst>
            <a:ext uri="{FF2B5EF4-FFF2-40B4-BE49-F238E27FC236}">
              <a16:creationId xmlns:a16="http://schemas.microsoft.com/office/drawing/2014/main" id="{E07F962E-2383-C375-42A9-E2CF8DD8318E}"/>
            </a:ext>
          </a:extLst>
        </xdr:cNvPr>
        <xdr:cNvSpPr/>
      </xdr:nvSpPr>
      <xdr:spPr>
        <a:xfrm>
          <a:off x="1222868" y="1348739"/>
          <a:ext cx="3029091" cy="6715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59329BAC-F0A1-4485-AB4C-A79ADA37D51A}" type="TxLink">
            <a:rPr lang="en-US" sz="2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l"/>
            <a:t>Teapot </a:t>
          </a:fld>
          <a:endParaRPr lang="en-US" sz="24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358140</xdr:colOff>
      <xdr:row>0</xdr:row>
      <xdr:rowOff>129540</xdr:rowOff>
    </xdr:from>
    <xdr:to>
      <xdr:col>15</xdr:col>
      <xdr:colOff>335280</xdr:colOff>
      <xdr:row>4</xdr:row>
      <xdr:rowOff>129540</xdr:rowOff>
    </xdr:to>
    <xdr:sp macro="" textlink="Analysis!E6">
      <xdr:nvSpPr>
        <xdr:cNvPr id="22" name="Rectangle 21">
          <a:extLst>
            <a:ext uri="{FF2B5EF4-FFF2-40B4-BE49-F238E27FC236}">
              <a16:creationId xmlns:a16="http://schemas.microsoft.com/office/drawing/2014/main" id="{E46916EF-D169-0D2E-BD4C-CDE8559BBA24}"/>
            </a:ext>
          </a:extLst>
        </xdr:cNvPr>
        <xdr:cNvSpPr/>
      </xdr:nvSpPr>
      <xdr:spPr>
        <a:xfrm>
          <a:off x="3406140" y="129540"/>
          <a:ext cx="6073140" cy="731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86C66193-8577-4214-B314-23ED81FBD699}" type="TxLink">
            <a:rPr lang="en-US" sz="2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l"/>
            <a:t>Summary of TEAPOT  Revenue in 2022</a:t>
          </a:fld>
          <a:endParaRPr lang="en-US" sz="24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0</xdr:colOff>
      <xdr:row>10</xdr:row>
      <xdr:rowOff>45720</xdr:rowOff>
    </xdr:from>
    <xdr:to>
      <xdr:col>9</xdr:col>
      <xdr:colOff>586740</xdr:colOff>
      <xdr:row>14</xdr:row>
      <xdr:rowOff>45720</xdr:rowOff>
    </xdr:to>
    <xdr:sp macro="" textlink="Analysis!E13">
      <xdr:nvSpPr>
        <xdr:cNvPr id="24" name="Rectangle 23">
          <a:extLst>
            <a:ext uri="{FF2B5EF4-FFF2-40B4-BE49-F238E27FC236}">
              <a16:creationId xmlns:a16="http://schemas.microsoft.com/office/drawing/2014/main" id="{A1D57FB6-6792-2B14-F339-946546E59B31}"/>
            </a:ext>
          </a:extLst>
        </xdr:cNvPr>
        <xdr:cNvSpPr/>
      </xdr:nvSpPr>
      <xdr:spPr>
        <a:xfrm>
          <a:off x="0" y="1874520"/>
          <a:ext cx="6073140" cy="731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0" i="0" u="none" strike="noStrike">
              <a:solidFill>
                <a:srgbClr val="7030A0"/>
              </a:solidFill>
              <a:latin typeface="Calibri"/>
              <a:ea typeface="Calibri"/>
              <a:cs typeface="Calibri"/>
            </a:rPr>
            <a:t>Product analysis by product</a:t>
          </a:r>
          <a:endParaRPr lang="en-US" sz="2400" b="1">
            <a:solidFill>
              <a:srgbClr val="7030A0"/>
            </a:solidFill>
          </a:endParaRPr>
        </a:p>
      </xdr:txBody>
    </xdr:sp>
    <xdr:clientData/>
  </xdr:twoCellAnchor>
  <xdr:twoCellAnchor>
    <xdr:from>
      <xdr:col>12</xdr:col>
      <xdr:colOff>114301</xdr:colOff>
      <xdr:row>12</xdr:row>
      <xdr:rowOff>53789</xdr:rowOff>
    </xdr:from>
    <xdr:to>
      <xdr:col>14</xdr:col>
      <xdr:colOff>412376</xdr:colOff>
      <xdr:row>14</xdr:row>
      <xdr:rowOff>161365</xdr:rowOff>
    </xdr:to>
    <xdr:sp macro="" textlink="Analysis!B15">
      <xdr:nvSpPr>
        <xdr:cNvPr id="26" name="Rectangle 25">
          <a:extLst>
            <a:ext uri="{FF2B5EF4-FFF2-40B4-BE49-F238E27FC236}">
              <a16:creationId xmlns:a16="http://schemas.microsoft.com/office/drawing/2014/main" id="{05C69AD2-0D30-72FA-D46A-A00333366346}"/>
            </a:ext>
          </a:extLst>
        </xdr:cNvPr>
        <xdr:cNvSpPr/>
      </xdr:nvSpPr>
      <xdr:spPr>
        <a:xfrm>
          <a:off x="7429501" y="2205318"/>
          <a:ext cx="1517275" cy="46616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5097E04A-C2BB-456E-AA6E-3205DB4924AB}" type="TxLink">
            <a:rPr lang="en-US" sz="3200" b="0" i="0" u="none" strike="noStrike">
              <a:solidFill>
                <a:srgbClr val="92D050"/>
              </a:solidFill>
              <a:latin typeface="Calibri"/>
              <a:ea typeface="Calibri"/>
              <a:cs typeface="Calibri"/>
            </a:rPr>
            <a:pPr algn="l"/>
            <a:t>58%</a:t>
          </a:fld>
          <a:endParaRPr lang="en-US" sz="3200">
            <a:solidFill>
              <a:srgbClr val="92D050"/>
            </a:solidFill>
          </a:endParaRPr>
        </a:p>
      </xdr:txBody>
    </xdr:sp>
    <xdr:clientData/>
  </xdr:twoCellAnchor>
  <xdr:twoCellAnchor>
    <xdr:from>
      <xdr:col>12</xdr:col>
      <xdr:colOff>57951</xdr:colOff>
      <xdr:row>15</xdr:row>
      <xdr:rowOff>53078</xdr:rowOff>
    </xdr:from>
    <xdr:to>
      <xdr:col>14</xdr:col>
      <xdr:colOff>358587</xdr:colOff>
      <xdr:row>19</xdr:row>
      <xdr:rowOff>116542</xdr:rowOff>
    </xdr:to>
    <xdr:sp macro="" textlink="Analysis!B15">
      <xdr:nvSpPr>
        <xdr:cNvPr id="27" name="Rectangle 26">
          <a:extLst>
            <a:ext uri="{FF2B5EF4-FFF2-40B4-BE49-F238E27FC236}">
              <a16:creationId xmlns:a16="http://schemas.microsoft.com/office/drawing/2014/main" id="{495FCECF-1CC3-A962-CAA7-753D8E674536}"/>
            </a:ext>
          </a:extLst>
        </xdr:cNvPr>
        <xdr:cNvSpPr/>
      </xdr:nvSpPr>
      <xdr:spPr>
        <a:xfrm>
          <a:off x="7373151" y="2742490"/>
          <a:ext cx="1519836" cy="78064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solidFill>
                <a:schemeClr val="bg1">
                  <a:lumMod val="65000"/>
                </a:schemeClr>
              </a:solidFill>
            </a:rPr>
            <a:t>other</a:t>
          </a:r>
        </a:p>
      </xdr:txBody>
    </xdr:sp>
    <xdr:clientData/>
  </xdr:twoCellAnchor>
  <xdr:twoCellAnchor>
    <xdr:from>
      <xdr:col>12</xdr:col>
      <xdr:colOff>555075</xdr:colOff>
      <xdr:row>30</xdr:row>
      <xdr:rowOff>18158</xdr:rowOff>
    </xdr:from>
    <xdr:to>
      <xdr:col>15</xdr:col>
      <xdr:colOff>244339</xdr:colOff>
      <xdr:row>34</xdr:row>
      <xdr:rowOff>81621</xdr:rowOff>
    </xdr:to>
    <xdr:sp macro="" textlink="Analysis!B15">
      <xdr:nvSpPr>
        <xdr:cNvPr id="7" name="Rectangle 6">
          <a:extLst>
            <a:ext uri="{FF2B5EF4-FFF2-40B4-BE49-F238E27FC236}">
              <a16:creationId xmlns:a16="http://schemas.microsoft.com/office/drawing/2014/main" id="{2FDDB941-4F1D-7BE8-C842-B8BFB4823CC6}"/>
            </a:ext>
          </a:extLst>
        </xdr:cNvPr>
        <xdr:cNvSpPr/>
      </xdr:nvSpPr>
      <xdr:spPr>
        <a:xfrm>
          <a:off x="7891540" y="5600251"/>
          <a:ext cx="1523380" cy="80774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solidFill>
                <a:schemeClr val="bg1">
                  <a:lumMod val="65000"/>
                </a:schemeClr>
              </a:solidFill>
            </a:rPr>
            <a:t>other</a:t>
          </a:r>
        </a:p>
      </xdr:txBody>
    </xdr:sp>
    <xdr:clientData/>
  </xdr:twoCellAnchor>
  <xdr:twoCellAnchor>
    <xdr:from>
      <xdr:col>13</xdr:col>
      <xdr:colOff>550488</xdr:colOff>
      <xdr:row>16</xdr:row>
      <xdr:rowOff>79556</xdr:rowOff>
    </xdr:from>
    <xdr:to>
      <xdr:col>16</xdr:col>
      <xdr:colOff>241524</xdr:colOff>
      <xdr:row>20</xdr:row>
      <xdr:rowOff>143019</xdr:rowOff>
    </xdr:to>
    <xdr:sp macro="" textlink="Analysis!B16">
      <xdr:nvSpPr>
        <xdr:cNvPr id="13" name="Rectangle 12">
          <a:extLst>
            <a:ext uri="{FF2B5EF4-FFF2-40B4-BE49-F238E27FC236}">
              <a16:creationId xmlns:a16="http://schemas.microsoft.com/office/drawing/2014/main" id="{4D7F54E4-ECC6-94CD-1531-25DA2847894B}"/>
            </a:ext>
          </a:extLst>
        </xdr:cNvPr>
        <xdr:cNvSpPr/>
      </xdr:nvSpPr>
      <xdr:spPr>
        <a:xfrm>
          <a:off x="8498325" y="3056672"/>
          <a:ext cx="1525152" cy="80774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F35E6424-B306-4CD3-8545-1E1BA26EFF4A}" type="TxLink">
            <a:rPr lang="en-US" sz="1800" b="0" i="0" u="none" strike="noStrike">
              <a:solidFill>
                <a:schemeClr val="bg1">
                  <a:lumMod val="65000"/>
                </a:schemeClr>
              </a:solidFill>
              <a:latin typeface="Calibri"/>
              <a:ea typeface="Calibri"/>
              <a:cs typeface="Calibri"/>
            </a:rPr>
            <a:pPr algn="l"/>
            <a:t>42%</a:t>
          </a:fld>
          <a:endParaRPr lang="en-US" sz="18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14</xdr:col>
      <xdr:colOff>494824</xdr:colOff>
      <xdr:row>31</xdr:row>
      <xdr:rowOff>64232</xdr:rowOff>
    </xdr:from>
    <xdr:to>
      <xdr:col>17</xdr:col>
      <xdr:colOff>184087</xdr:colOff>
      <xdr:row>35</xdr:row>
      <xdr:rowOff>127695</xdr:rowOff>
    </xdr:to>
    <xdr:sp macro="" textlink="Analysis!F19">
      <xdr:nvSpPr>
        <xdr:cNvPr id="14" name="Rectangle 13">
          <a:extLst>
            <a:ext uri="{FF2B5EF4-FFF2-40B4-BE49-F238E27FC236}">
              <a16:creationId xmlns:a16="http://schemas.microsoft.com/office/drawing/2014/main" id="{26B43372-95F5-C7E1-206E-56A80F659EF7}"/>
            </a:ext>
          </a:extLst>
        </xdr:cNvPr>
        <xdr:cNvSpPr/>
      </xdr:nvSpPr>
      <xdr:spPr>
        <a:xfrm>
          <a:off x="9054033" y="5832395"/>
          <a:ext cx="1523380" cy="80774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BA27FC00-281E-4939-9F88-C81883A92530}" type="TxLink">
            <a:rPr lang="en-US" sz="1800" b="0" i="0" u="none" strike="noStrike">
              <a:solidFill>
                <a:schemeClr val="bg1">
                  <a:lumMod val="65000"/>
                </a:schemeClr>
              </a:solidFill>
              <a:latin typeface="Calibri"/>
              <a:ea typeface="Calibri"/>
              <a:cs typeface="Calibri"/>
            </a:rPr>
            <a:pPr algn="l"/>
            <a:t>51%</a:t>
          </a:fld>
          <a:endParaRPr lang="en-US" sz="1800" b="0" i="0" u="none" strike="noStrike">
            <a:solidFill>
              <a:schemeClr val="bg1">
                <a:lumMod val="6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13</xdr:col>
      <xdr:colOff>106736</xdr:colOff>
      <xdr:row>26</xdr:row>
      <xdr:rowOff>48283</xdr:rowOff>
    </xdr:from>
    <xdr:to>
      <xdr:col>15</xdr:col>
      <xdr:colOff>407372</xdr:colOff>
      <xdr:row>30</xdr:row>
      <xdr:rowOff>111746</xdr:rowOff>
    </xdr:to>
    <xdr:sp macro="" textlink="Analysis!F18">
      <xdr:nvSpPr>
        <xdr:cNvPr id="16" name="Rectangle 15">
          <a:extLst>
            <a:ext uri="{FF2B5EF4-FFF2-40B4-BE49-F238E27FC236}">
              <a16:creationId xmlns:a16="http://schemas.microsoft.com/office/drawing/2014/main" id="{436D2E51-F5CE-D95B-FA99-3346E0798BFE}"/>
            </a:ext>
          </a:extLst>
        </xdr:cNvPr>
        <xdr:cNvSpPr/>
      </xdr:nvSpPr>
      <xdr:spPr>
        <a:xfrm>
          <a:off x="8054573" y="4886097"/>
          <a:ext cx="1523380" cy="80774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B90F5089-BBA7-46D5-9E7E-0232358E9C06}" type="TxLink">
            <a:rPr lang="en-US" sz="2800" b="0" i="0" u="none" strike="noStrike">
              <a:solidFill>
                <a:srgbClr val="92D050"/>
              </a:solidFill>
              <a:latin typeface="Calibri"/>
              <a:ea typeface="Calibri"/>
              <a:cs typeface="Calibri"/>
            </a:rPr>
            <a:pPr algn="l"/>
            <a:t>49%</a:t>
          </a:fld>
          <a:endParaRPr lang="en-US" sz="2800" b="0" i="0" u="none" strike="noStrike">
            <a:solidFill>
              <a:srgbClr val="92D05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168349</xdr:colOff>
      <xdr:row>7</xdr:row>
      <xdr:rowOff>123514</xdr:rowOff>
    </xdr:from>
    <xdr:to>
      <xdr:col>14</xdr:col>
      <xdr:colOff>188550</xdr:colOff>
      <xdr:row>12</xdr:row>
      <xdr:rowOff>44302</xdr:rowOff>
    </xdr:to>
    <xdr:sp macro="" textlink="Analysis!D4">
      <xdr:nvSpPr>
        <xdr:cNvPr id="17" name="Rectangle 16">
          <a:extLst>
            <a:ext uri="{FF2B5EF4-FFF2-40B4-BE49-F238E27FC236}">
              <a16:creationId xmlns:a16="http://schemas.microsoft.com/office/drawing/2014/main" id="{25375341-BCFE-E244-82BE-237352F56E00}"/>
            </a:ext>
          </a:extLst>
        </xdr:cNvPr>
        <xdr:cNvSpPr/>
      </xdr:nvSpPr>
      <xdr:spPr>
        <a:xfrm>
          <a:off x="5670698" y="1426002"/>
          <a:ext cx="3077061" cy="8511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selected year</a:t>
          </a:r>
          <a:r>
            <a:rPr lang="en-US" sz="1000" b="1" i="0" u="none" strike="noStrike" baseline="0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 (2022)vs other year</a:t>
          </a:r>
          <a:endParaRPr lang="en-US" sz="10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148979</xdr:colOff>
      <xdr:row>20</xdr:row>
      <xdr:rowOff>98706</xdr:rowOff>
    </xdr:from>
    <xdr:to>
      <xdr:col>14</xdr:col>
      <xdr:colOff>128299</xdr:colOff>
      <xdr:row>23</xdr:row>
      <xdr:rowOff>53162</xdr:rowOff>
    </xdr:to>
    <xdr:sp macro="" textlink="Analysis!D4">
      <xdr:nvSpPr>
        <xdr:cNvPr id="18" name="Rectangle 17">
          <a:extLst>
            <a:ext uri="{FF2B5EF4-FFF2-40B4-BE49-F238E27FC236}">
              <a16:creationId xmlns:a16="http://schemas.microsoft.com/office/drawing/2014/main" id="{564F33E4-95D8-7216-4B12-4CF068E5A862}"/>
            </a:ext>
          </a:extLst>
        </xdr:cNvPr>
        <xdr:cNvSpPr/>
      </xdr:nvSpPr>
      <xdr:spPr>
        <a:xfrm>
          <a:off x="5651328" y="3820101"/>
          <a:ext cx="3036180" cy="5126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selected year</a:t>
          </a:r>
          <a:r>
            <a:rPr lang="en-US" sz="1000" b="1" i="0" u="none" strike="noStrike" baseline="0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 (2022)vs other year</a:t>
          </a:r>
          <a:endParaRPr lang="en-US" sz="10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407581</xdr:colOff>
      <xdr:row>23</xdr:row>
      <xdr:rowOff>180222</xdr:rowOff>
    </xdr:from>
    <xdr:to>
      <xdr:col>14</xdr:col>
      <xdr:colOff>457908</xdr:colOff>
      <xdr:row>26</xdr:row>
      <xdr:rowOff>106325</xdr:rowOff>
    </xdr:to>
    <xdr:sp macro="" textlink="Analysis!D4">
      <xdr:nvSpPr>
        <xdr:cNvPr id="19" name="Rectangle 18">
          <a:extLst>
            <a:ext uri="{FF2B5EF4-FFF2-40B4-BE49-F238E27FC236}">
              <a16:creationId xmlns:a16="http://schemas.microsoft.com/office/drawing/2014/main" id="{1253BA98-2C15-696A-344C-D3410815ED21}"/>
            </a:ext>
          </a:extLst>
        </xdr:cNvPr>
        <xdr:cNvSpPr/>
      </xdr:nvSpPr>
      <xdr:spPr>
        <a:xfrm>
          <a:off x="7744046" y="4459827"/>
          <a:ext cx="1273071" cy="4843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online revenu</a:t>
          </a:r>
          <a:endParaRPr lang="en-US" sz="10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13</xdr:col>
      <xdr:colOff>1772</xdr:colOff>
      <xdr:row>28</xdr:row>
      <xdr:rowOff>137693</xdr:rowOff>
    </xdr:from>
    <xdr:to>
      <xdr:col>15</xdr:col>
      <xdr:colOff>52099</xdr:colOff>
      <xdr:row>31</xdr:row>
      <xdr:rowOff>63795</xdr:rowOff>
    </xdr:to>
    <xdr:sp macro="" textlink="Analysis!D4">
      <xdr:nvSpPr>
        <xdr:cNvPr id="20" name="Rectangle 19">
          <a:extLst>
            <a:ext uri="{FF2B5EF4-FFF2-40B4-BE49-F238E27FC236}">
              <a16:creationId xmlns:a16="http://schemas.microsoft.com/office/drawing/2014/main" id="{1D5CAD02-41B7-ECAC-7537-D1B7FE10DAA7}"/>
            </a:ext>
          </a:extLst>
        </xdr:cNvPr>
        <xdr:cNvSpPr/>
      </xdr:nvSpPr>
      <xdr:spPr>
        <a:xfrm>
          <a:off x="7949609" y="5347646"/>
          <a:ext cx="1273071" cy="4843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Instore revenu</a:t>
          </a:r>
          <a:endParaRPr lang="en-US" sz="1000" b="1">
            <a:latin typeface="Arial Black" panose="020B0A040201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91440</xdr:colOff>
          <xdr:row>10</xdr:row>
          <xdr:rowOff>152400</xdr:rowOff>
        </xdr:from>
        <xdr:to>
          <xdr:col>20</xdr:col>
          <xdr:colOff>441960</xdr:colOff>
          <xdr:row>11</xdr:row>
          <xdr:rowOff>182880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251460</xdr:colOff>
          <xdr:row>10</xdr:row>
          <xdr:rowOff>99060</xdr:rowOff>
        </xdr:from>
        <xdr:to>
          <xdr:col>22</xdr:col>
          <xdr:colOff>601980</xdr:colOff>
          <xdr:row>11</xdr:row>
          <xdr:rowOff>129540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xdr:twoCellAnchor>
    <xdr:from>
      <xdr:col>19</xdr:col>
      <xdr:colOff>280114</xdr:colOff>
      <xdr:row>10</xdr:row>
      <xdr:rowOff>88072</xdr:rowOff>
    </xdr:from>
    <xdr:to>
      <xdr:col>21</xdr:col>
      <xdr:colOff>230372</xdr:colOff>
      <xdr:row>12</xdr:row>
      <xdr:rowOff>53164</xdr:rowOff>
    </xdr:to>
    <xdr:sp macro="" textlink="Analysis!D4">
      <xdr:nvSpPr>
        <xdr:cNvPr id="23" name="Rectangle 22">
          <a:extLst>
            <a:ext uri="{FF2B5EF4-FFF2-40B4-BE49-F238E27FC236}">
              <a16:creationId xmlns:a16="http://schemas.microsoft.com/office/drawing/2014/main" id="{6CA0D520-D8C3-1971-7F6C-4EB2245B9E6D}"/>
            </a:ext>
          </a:extLst>
        </xdr:cNvPr>
        <xdr:cNvSpPr/>
      </xdr:nvSpPr>
      <xdr:spPr>
        <a:xfrm>
          <a:off x="11896184" y="1948770"/>
          <a:ext cx="1173002" cy="33723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total revenue</a:t>
          </a:r>
          <a:endParaRPr lang="en-US" sz="9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21</xdr:col>
      <xdr:colOff>441375</xdr:colOff>
      <xdr:row>10</xdr:row>
      <xdr:rowOff>89844</xdr:rowOff>
    </xdr:from>
    <xdr:to>
      <xdr:col>23</xdr:col>
      <xdr:colOff>391633</xdr:colOff>
      <xdr:row>12</xdr:row>
      <xdr:rowOff>54936</xdr:rowOff>
    </xdr:to>
    <xdr:sp macro="" textlink="Analysis!D4">
      <xdr:nvSpPr>
        <xdr:cNvPr id="25" name="Rectangle 24">
          <a:extLst>
            <a:ext uri="{FF2B5EF4-FFF2-40B4-BE49-F238E27FC236}">
              <a16:creationId xmlns:a16="http://schemas.microsoft.com/office/drawing/2014/main" id="{F2BC5D1B-DAC2-5281-31EC-4ED4FCB60295}"/>
            </a:ext>
          </a:extLst>
        </xdr:cNvPr>
        <xdr:cNvSpPr/>
      </xdr:nvSpPr>
      <xdr:spPr>
        <a:xfrm>
          <a:off x="13280189" y="1950542"/>
          <a:ext cx="1173002" cy="33723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total</a:t>
          </a:r>
          <a:r>
            <a:rPr lang="en-US" sz="900" b="1" i="0" u="none" strike="noStrike" baseline="0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t> Qty sold</a:t>
          </a:r>
          <a:endParaRPr lang="en-US" sz="900" b="1">
            <a:latin typeface="Arial Black" panose="020B0A040201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A89D3-375A-48A7-BBF2-AF07006763F9}" name="Table2" displayName="Table2" ref="A1:F2615" totalsRowShown="0">
  <autoFilter ref="A1:F2615" xr:uid="{2A4A89D3-375A-48A7-BBF2-AF07006763F9}"/>
  <tableColumns count="6">
    <tableColumn id="1" xr3:uid="{A8B45903-63D8-4D66-A6A7-696086B3CC65}" name="Year"/>
    <tableColumn id="2" xr3:uid="{3629D653-194E-4E17-A842-BE88D7F2371D}" name="Products"/>
    <tableColumn id="3" xr3:uid="{635A19B5-2468-48FF-92C7-5643C34DFE61}" name="State"/>
    <tableColumn id="4" xr3:uid="{8BBC9363-C739-4EF3-B772-9087063629A6}" name="Quantity"/>
    <tableColumn id="5" xr3:uid="{5EE691EC-CABF-45BB-9C56-97ECB43B978A}" name="Revenue"/>
    <tableColumn id="6" xr3:uid="{AAEA8608-1357-47AD-86AD-D383FAC2D787}" name="Sales 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B1A171-9C33-44F2-8071-9058042ADF43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6ZfMd3ClBemV0CbpDO7K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77A-A270-4824-AE6E-D66251B707C3}">
  <dimension ref="A1:F2615"/>
  <sheetViews>
    <sheetView workbookViewId="0">
      <selection activeCell="C1" sqref="C1:C1048576"/>
    </sheetView>
  </sheetViews>
  <sheetFormatPr defaultRowHeight="14.4" x14ac:dyDescent="0.3"/>
  <cols>
    <col min="2" max="2" width="10.33203125" customWidth="1"/>
    <col min="4" max="5" width="10.21875" customWidth="1"/>
    <col min="6" max="6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 t="s">
        <v>6</v>
      </c>
      <c r="C2" t="s">
        <v>7</v>
      </c>
      <c r="D2">
        <v>1829</v>
      </c>
      <c r="E2">
        <v>64872</v>
      </c>
      <c r="F2" t="s">
        <v>8</v>
      </c>
    </row>
    <row r="3" spans="1:6" x14ac:dyDescent="0.3">
      <c r="A3">
        <v>2022</v>
      </c>
      <c r="B3" t="s">
        <v>6</v>
      </c>
      <c r="C3" t="s">
        <v>9</v>
      </c>
      <c r="D3">
        <v>1354</v>
      </c>
      <c r="E3">
        <v>61216</v>
      </c>
      <c r="F3" t="s">
        <v>10</v>
      </c>
    </row>
    <row r="4" spans="1:6" x14ac:dyDescent="0.3">
      <c r="A4">
        <v>2022</v>
      </c>
      <c r="B4" t="s">
        <v>6</v>
      </c>
      <c r="C4" t="s">
        <v>11</v>
      </c>
      <c r="D4">
        <v>2565</v>
      </c>
      <c r="E4">
        <v>55909</v>
      </c>
      <c r="F4" t="s">
        <v>8</v>
      </c>
    </row>
    <row r="5" spans="1:6" x14ac:dyDescent="0.3">
      <c r="A5">
        <v>2022</v>
      </c>
      <c r="B5" t="s">
        <v>6</v>
      </c>
      <c r="C5" t="s">
        <v>12</v>
      </c>
      <c r="D5">
        <v>17651</v>
      </c>
      <c r="E5">
        <v>48534</v>
      </c>
      <c r="F5" t="s">
        <v>8</v>
      </c>
    </row>
    <row r="6" spans="1:6" x14ac:dyDescent="0.3">
      <c r="A6">
        <v>2022</v>
      </c>
      <c r="B6" t="s">
        <v>6</v>
      </c>
      <c r="C6" t="s">
        <v>13</v>
      </c>
      <c r="D6">
        <v>3312</v>
      </c>
      <c r="E6">
        <v>97879</v>
      </c>
      <c r="F6" t="s">
        <v>10</v>
      </c>
    </row>
    <row r="7" spans="1:6" x14ac:dyDescent="0.3">
      <c r="A7">
        <v>2022</v>
      </c>
      <c r="B7" t="s">
        <v>6</v>
      </c>
      <c r="C7" t="s">
        <v>14</v>
      </c>
      <c r="D7">
        <v>467</v>
      </c>
      <c r="E7">
        <v>49142</v>
      </c>
      <c r="F7" t="s">
        <v>10</v>
      </c>
    </row>
    <row r="8" spans="1:6" x14ac:dyDescent="0.3">
      <c r="A8">
        <v>2022</v>
      </c>
      <c r="B8" t="s">
        <v>6</v>
      </c>
      <c r="C8" t="s">
        <v>15</v>
      </c>
      <c r="D8">
        <v>186</v>
      </c>
      <c r="E8">
        <v>49290</v>
      </c>
      <c r="F8" t="s">
        <v>8</v>
      </c>
    </row>
    <row r="9" spans="1:6" x14ac:dyDescent="0.3">
      <c r="A9">
        <v>2022</v>
      </c>
      <c r="B9" t="s">
        <v>6</v>
      </c>
      <c r="C9" t="s">
        <v>16</v>
      </c>
      <c r="D9">
        <v>5394</v>
      </c>
      <c r="E9">
        <v>43717</v>
      </c>
      <c r="F9" t="s">
        <v>8</v>
      </c>
    </row>
    <row r="10" spans="1:6" x14ac:dyDescent="0.3">
      <c r="A10">
        <v>2022</v>
      </c>
      <c r="B10" t="s">
        <v>6</v>
      </c>
      <c r="C10" t="s">
        <v>17</v>
      </c>
      <c r="D10">
        <v>2794</v>
      </c>
      <c r="E10">
        <v>51978</v>
      </c>
      <c r="F10" t="s">
        <v>10</v>
      </c>
    </row>
    <row r="11" spans="1:6" x14ac:dyDescent="0.3">
      <c r="A11">
        <v>2022</v>
      </c>
      <c r="B11" t="s">
        <v>6</v>
      </c>
      <c r="C11" t="s">
        <v>18</v>
      </c>
      <c r="D11">
        <v>2531</v>
      </c>
      <c r="E11">
        <v>48820</v>
      </c>
      <c r="F11" t="s">
        <v>10</v>
      </c>
    </row>
    <row r="12" spans="1:6" x14ac:dyDescent="0.3">
      <c r="A12">
        <v>2022</v>
      </c>
      <c r="B12" t="s">
        <v>6</v>
      </c>
      <c r="C12" t="s">
        <v>19</v>
      </c>
      <c r="D12">
        <v>2818</v>
      </c>
      <c r="E12">
        <v>58259</v>
      </c>
      <c r="F12" t="s">
        <v>10</v>
      </c>
    </row>
    <row r="13" spans="1:6" x14ac:dyDescent="0.3">
      <c r="A13">
        <v>2022</v>
      </c>
      <c r="B13" t="s">
        <v>6</v>
      </c>
      <c r="C13" t="s">
        <v>20</v>
      </c>
      <c r="D13">
        <v>2302</v>
      </c>
      <c r="E13">
        <v>56732</v>
      </c>
      <c r="F13" t="s">
        <v>10</v>
      </c>
    </row>
    <row r="14" spans="1:6" x14ac:dyDescent="0.3">
      <c r="A14">
        <v>2022</v>
      </c>
      <c r="B14" t="s">
        <v>6</v>
      </c>
      <c r="C14" t="s">
        <v>21</v>
      </c>
      <c r="D14">
        <v>2911</v>
      </c>
      <c r="E14">
        <v>51588</v>
      </c>
      <c r="F14" t="s">
        <v>10</v>
      </c>
    </row>
    <row r="15" spans="1:6" x14ac:dyDescent="0.3">
      <c r="A15">
        <v>2022</v>
      </c>
      <c r="B15" t="s">
        <v>6</v>
      </c>
      <c r="C15" t="s">
        <v>22</v>
      </c>
      <c r="D15">
        <v>2613</v>
      </c>
      <c r="E15">
        <v>53721</v>
      </c>
      <c r="F15" t="s">
        <v>10</v>
      </c>
    </row>
    <row r="16" spans="1:6" x14ac:dyDescent="0.3">
      <c r="A16">
        <v>2022</v>
      </c>
      <c r="B16" t="s">
        <v>6</v>
      </c>
      <c r="C16" t="s">
        <v>23</v>
      </c>
      <c r="D16">
        <v>1632</v>
      </c>
      <c r="E16">
        <v>60605</v>
      </c>
      <c r="F16" t="s">
        <v>10</v>
      </c>
    </row>
    <row r="17" spans="1:6" x14ac:dyDescent="0.3">
      <c r="A17">
        <v>2022</v>
      </c>
      <c r="B17" t="s">
        <v>6</v>
      </c>
      <c r="C17" t="s">
        <v>24</v>
      </c>
      <c r="D17">
        <v>3143</v>
      </c>
      <c r="E17">
        <v>92727</v>
      </c>
      <c r="F17" t="s">
        <v>10</v>
      </c>
    </row>
    <row r="18" spans="1:6" x14ac:dyDescent="0.3">
      <c r="A18">
        <v>2022</v>
      </c>
      <c r="B18" t="s">
        <v>6</v>
      </c>
      <c r="C18" t="s">
        <v>25</v>
      </c>
      <c r="D18">
        <v>1581</v>
      </c>
      <c r="E18">
        <v>47422</v>
      </c>
      <c r="F18" t="s">
        <v>10</v>
      </c>
    </row>
    <row r="19" spans="1:6" x14ac:dyDescent="0.3">
      <c r="A19">
        <v>2022</v>
      </c>
      <c r="B19" t="s">
        <v>6</v>
      </c>
      <c r="C19" t="s">
        <v>26</v>
      </c>
      <c r="D19">
        <v>720</v>
      </c>
      <c r="E19">
        <v>52887</v>
      </c>
      <c r="F19" t="s">
        <v>10</v>
      </c>
    </row>
    <row r="20" spans="1:6" x14ac:dyDescent="0.3">
      <c r="A20">
        <v>2022</v>
      </c>
      <c r="B20" t="s">
        <v>6</v>
      </c>
      <c r="C20" t="s">
        <v>27</v>
      </c>
      <c r="D20">
        <v>999</v>
      </c>
      <c r="E20">
        <v>70628</v>
      </c>
      <c r="F20" t="s">
        <v>10</v>
      </c>
    </row>
    <row r="21" spans="1:6" x14ac:dyDescent="0.3">
      <c r="A21">
        <v>2022</v>
      </c>
      <c r="B21" t="s">
        <v>6</v>
      </c>
      <c r="C21" t="s">
        <v>28</v>
      </c>
      <c r="D21">
        <v>3574</v>
      </c>
      <c r="E21">
        <v>49309</v>
      </c>
      <c r="F21" t="s">
        <v>10</v>
      </c>
    </row>
    <row r="22" spans="1:6" x14ac:dyDescent="0.3">
      <c r="A22">
        <v>2022</v>
      </c>
      <c r="B22" t="s">
        <v>6</v>
      </c>
      <c r="C22" t="s">
        <v>29</v>
      </c>
      <c r="D22">
        <v>3175</v>
      </c>
      <c r="E22">
        <v>57276</v>
      </c>
      <c r="F22" t="s">
        <v>10</v>
      </c>
    </row>
    <row r="23" spans="1:6" x14ac:dyDescent="0.3">
      <c r="A23">
        <v>2022</v>
      </c>
      <c r="B23" t="s">
        <v>6</v>
      </c>
      <c r="C23" t="s">
        <v>30</v>
      </c>
      <c r="D23">
        <v>2070</v>
      </c>
      <c r="E23">
        <v>56525</v>
      </c>
      <c r="F23" t="s">
        <v>10</v>
      </c>
    </row>
    <row r="24" spans="1:6" x14ac:dyDescent="0.3">
      <c r="A24">
        <v>2022</v>
      </c>
      <c r="B24" t="s">
        <v>6</v>
      </c>
      <c r="C24" t="s">
        <v>31</v>
      </c>
      <c r="D24">
        <v>2123</v>
      </c>
      <c r="E24">
        <v>52677</v>
      </c>
      <c r="F24" t="s">
        <v>8</v>
      </c>
    </row>
    <row r="25" spans="1:6" x14ac:dyDescent="0.3">
      <c r="A25">
        <v>2022</v>
      </c>
      <c r="B25" t="s">
        <v>6</v>
      </c>
      <c r="C25" t="s">
        <v>32</v>
      </c>
      <c r="D25">
        <v>1847</v>
      </c>
      <c r="E25">
        <v>71945</v>
      </c>
      <c r="F25" t="s">
        <v>8</v>
      </c>
    </row>
    <row r="26" spans="1:6" x14ac:dyDescent="0.3">
      <c r="A26">
        <v>2022</v>
      </c>
      <c r="B26" t="s">
        <v>6</v>
      </c>
      <c r="C26" t="s">
        <v>33</v>
      </c>
      <c r="D26">
        <v>2469</v>
      </c>
      <c r="E26">
        <v>50449</v>
      </c>
      <c r="F26" t="s">
        <v>10</v>
      </c>
    </row>
    <row r="27" spans="1:6" x14ac:dyDescent="0.3">
      <c r="A27">
        <v>2022</v>
      </c>
      <c r="B27" t="s">
        <v>6</v>
      </c>
      <c r="C27" t="s">
        <v>34</v>
      </c>
      <c r="D27">
        <v>598</v>
      </c>
      <c r="E27">
        <v>94060</v>
      </c>
      <c r="F27" t="s">
        <v>8</v>
      </c>
    </row>
    <row r="28" spans="1:6" x14ac:dyDescent="0.3">
      <c r="A28">
        <v>2022</v>
      </c>
      <c r="B28" t="s">
        <v>6</v>
      </c>
      <c r="C28" t="s">
        <v>35</v>
      </c>
      <c r="D28">
        <v>350</v>
      </c>
      <c r="E28">
        <v>54051</v>
      </c>
      <c r="F28" t="s">
        <v>8</v>
      </c>
    </row>
    <row r="29" spans="1:6" x14ac:dyDescent="0.3">
      <c r="A29">
        <v>2022</v>
      </c>
      <c r="B29" t="s">
        <v>6</v>
      </c>
      <c r="C29" t="s">
        <v>36</v>
      </c>
      <c r="D29">
        <v>999</v>
      </c>
      <c r="E29">
        <v>50634</v>
      </c>
      <c r="F29" t="s">
        <v>10</v>
      </c>
    </row>
    <row r="30" spans="1:6" x14ac:dyDescent="0.3">
      <c r="A30">
        <v>2022</v>
      </c>
      <c r="B30" t="s">
        <v>6</v>
      </c>
      <c r="C30" t="s">
        <v>37</v>
      </c>
      <c r="D30">
        <v>2064</v>
      </c>
      <c r="E30">
        <v>71885</v>
      </c>
      <c r="F30" t="s">
        <v>10</v>
      </c>
    </row>
    <row r="31" spans="1:6" x14ac:dyDescent="0.3">
      <c r="A31">
        <v>2022</v>
      </c>
      <c r="B31" t="s">
        <v>6</v>
      </c>
      <c r="C31" t="s">
        <v>38</v>
      </c>
      <c r="D31">
        <v>3335</v>
      </c>
      <c r="E31">
        <v>50384</v>
      </c>
      <c r="F31" t="s">
        <v>8</v>
      </c>
    </row>
    <row r="32" spans="1:6" x14ac:dyDescent="0.3">
      <c r="A32">
        <v>2022</v>
      </c>
      <c r="B32" t="s">
        <v>6</v>
      </c>
      <c r="C32" t="s">
        <v>39</v>
      </c>
      <c r="D32">
        <v>3428</v>
      </c>
      <c r="E32">
        <v>48720</v>
      </c>
      <c r="F32" t="s">
        <v>8</v>
      </c>
    </row>
    <row r="33" spans="1:6" x14ac:dyDescent="0.3">
      <c r="A33">
        <v>2022</v>
      </c>
      <c r="B33" t="s">
        <v>6</v>
      </c>
      <c r="C33" t="s">
        <v>40</v>
      </c>
      <c r="D33">
        <v>1830</v>
      </c>
      <c r="E33">
        <v>98355</v>
      </c>
      <c r="F33" t="s">
        <v>10</v>
      </c>
    </row>
    <row r="34" spans="1:6" x14ac:dyDescent="0.3">
      <c r="A34">
        <v>2022</v>
      </c>
      <c r="B34" t="s">
        <v>6</v>
      </c>
      <c r="C34" t="s">
        <v>41</v>
      </c>
      <c r="D34">
        <v>2541</v>
      </c>
      <c r="E34">
        <v>57404</v>
      </c>
      <c r="F34" t="s">
        <v>8</v>
      </c>
    </row>
    <row r="35" spans="1:6" x14ac:dyDescent="0.3">
      <c r="A35">
        <v>2022</v>
      </c>
      <c r="B35" t="s">
        <v>6</v>
      </c>
      <c r="C35" t="s">
        <v>42</v>
      </c>
      <c r="D35">
        <v>4355</v>
      </c>
      <c r="E35">
        <v>96660</v>
      </c>
      <c r="F35" t="s">
        <v>10</v>
      </c>
    </row>
    <row r="36" spans="1:6" x14ac:dyDescent="0.3">
      <c r="A36">
        <v>2022</v>
      </c>
      <c r="B36" t="s">
        <v>6</v>
      </c>
      <c r="C36" t="s">
        <v>43</v>
      </c>
      <c r="D36">
        <v>4739</v>
      </c>
      <c r="E36">
        <v>46689</v>
      </c>
      <c r="F36" t="s">
        <v>8</v>
      </c>
    </row>
    <row r="37" spans="1:6" x14ac:dyDescent="0.3">
      <c r="A37">
        <v>2022</v>
      </c>
      <c r="B37" t="s">
        <v>6</v>
      </c>
      <c r="C37" t="s">
        <v>44</v>
      </c>
      <c r="D37">
        <v>3629</v>
      </c>
      <c r="E37">
        <v>67949</v>
      </c>
      <c r="F37" t="s">
        <v>8</v>
      </c>
    </row>
    <row r="38" spans="1:6" x14ac:dyDescent="0.3">
      <c r="A38">
        <v>2022</v>
      </c>
      <c r="B38" t="s">
        <v>6</v>
      </c>
      <c r="C38" t="s">
        <v>45</v>
      </c>
      <c r="D38">
        <v>205</v>
      </c>
      <c r="E38">
        <v>48071</v>
      </c>
      <c r="F38" t="s">
        <v>10</v>
      </c>
    </row>
    <row r="39" spans="1:6" x14ac:dyDescent="0.3">
      <c r="A39">
        <v>2022</v>
      </c>
      <c r="B39" t="s">
        <v>6</v>
      </c>
      <c r="C39" t="s">
        <v>46</v>
      </c>
      <c r="D39">
        <v>1375</v>
      </c>
      <c r="E39">
        <v>50990</v>
      </c>
      <c r="F39" t="s">
        <v>10</v>
      </c>
    </row>
    <row r="40" spans="1:6" x14ac:dyDescent="0.3">
      <c r="A40">
        <v>2022</v>
      </c>
      <c r="B40" t="s">
        <v>6</v>
      </c>
      <c r="C40" t="s">
        <v>47</v>
      </c>
      <c r="D40">
        <v>1099</v>
      </c>
      <c r="E40">
        <v>51582</v>
      </c>
      <c r="F40" t="s">
        <v>8</v>
      </c>
    </row>
    <row r="41" spans="1:6" x14ac:dyDescent="0.3">
      <c r="A41">
        <v>2022</v>
      </c>
      <c r="B41" t="s">
        <v>6</v>
      </c>
      <c r="C41" t="s">
        <v>48</v>
      </c>
      <c r="D41">
        <v>1130</v>
      </c>
      <c r="E41">
        <v>54930</v>
      </c>
      <c r="F41" t="s">
        <v>8</v>
      </c>
    </row>
    <row r="42" spans="1:6" x14ac:dyDescent="0.3">
      <c r="A42">
        <v>2022</v>
      </c>
      <c r="B42" t="s">
        <v>6</v>
      </c>
      <c r="C42" t="s">
        <v>49</v>
      </c>
      <c r="D42">
        <v>19698</v>
      </c>
      <c r="E42">
        <v>123086</v>
      </c>
      <c r="F42" t="s">
        <v>10</v>
      </c>
    </row>
    <row r="43" spans="1:6" x14ac:dyDescent="0.3">
      <c r="A43">
        <v>2022</v>
      </c>
      <c r="B43" t="s">
        <v>6</v>
      </c>
      <c r="C43" t="s">
        <v>50</v>
      </c>
      <c r="D43">
        <v>1066</v>
      </c>
      <c r="E43">
        <v>71747</v>
      </c>
      <c r="F43" t="s">
        <v>10</v>
      </c>
    </row>
    <row r="44" spans="1:6" x14ac:dyDescent="0.3">
      <c r="A44">
        <v>2022</v>
      </c>
      <c r="B44" t="s">
        <v>6</v>
      </c>
      <c r="C44" t="s">
        <v>51</v>
      </c>
      <c r="D44">
        <v>571</v>
      </c>
      <c r="E44">
        <v>47096</v>
      </c>
      <c r="F44" t="s">
        <v>10</v>
      </c>
    </row>
    <row r="45" spans="1:6" x14ac:dyDescent="0.3">
      <c r="A45">
        <v>2022</v>
      </c>
      <c r="B45" t="s">
        <v>6</v>
      </c>
      <c r="C45" t="s">
        <v>52</v>
      </c>
      <c r="D45">
        <v>2073</v>
      </c>
      <c r="E45">
        <v>54671</v>
      </c>
      <c r="F45" t="s">
        <v>10</v>
      </c>
    </row>
    <row r="46" spans="1:6" x14ac:dyDescent="0.3">
      <c r="A46">
        <v>2022</v>
      </c>
      <c r="B46" t="s">
        <v>6</v>
      </c>
      <c r="C46" t="s">
        <v>53</v>
      </c>
      <c r="D46">
        <v>6971</v>
      </c>
      <c r="E46">
        <v>42964</v>
      </c>
      <c r="F46" t="s">
        <v>10</v>
      </c>
    </row>
    <row r="47" spans="1:6" x14ac:dyDescent="0.3">
      <c r="A47">
        <v>2022</v>
      </c>
      <c r="B47" t="s">
        <v>6</v>
      </c>
      <c r="C47" t="s">
        <v>54</v>
      </c>
      <c r="D47">
        <v>1117</v>
      </c>
      <c r="E47">
        <v>84059</v>
      </c>
      <c r="F47" t="s">
        <v>8</v>
      </c>
    </row>
    <row r="48" spans="1:6" x14ac:dyDescent="0.3">
      <c r="A48">
        <v>2022</v>
      </c>
      <c r="B48" t="s">
        <v>6</v>
      </c>
      <c r="C48" t="s">
        <v>55</v>
      </c>
      <c r="D48">
        <v>2872</v>
      </c>
      <c r="E48">
        <v>47928</v>
      </c>
      <c r="F48" t="s">
        <v>8</v>
      </c>
    </row>
    <row r="49" spans="1:6" x14ac:dyDescent="0.3">
      <c r="A49">
        <v>2022</v>
      </c>
      <c r="B49" t="s">
        <v>6</v>
      </c>
      <c r="C49" t="s">
        <v>56</v>
      </c>
      <c r="D49">
        <v>1440</v>
      </c>
      <c r="E49">
        <v>89063</v>
      </c>
      <c r="F49" t="s">
        <v>10</v>
      </c>
    </row>
    <row r="50" spans="1:6" x14ac:dyDescent="0.3">
      <c r="A50">
        <v>2022</v>
      </c>
      <c r="B50" t="s">
        <v>57</v>
      </c>
      <c r="C50" t="s">
        <v>7</v>
      </c>
      <c r="D50">
        <v>10335</v>
      </c>
      <c r="E50">
        <v>65279</v>
      </c>
      <c r="F50" t="s">
        <v>8</v>
      </c>
    </row>
    <row r="51" spans="1:6" x14ac:dyDescent="0.3">
      <c r="A51">
        <v>2022</v>
      </c>
      <c r="B51" t="s">
        <v>57</v>
      </c>
      <c r="C51" t="s">
        <v>9</v>
      </c>
      <c r="D51">
        <v>14006</v>
      </c>
      <c r="E51">
        <v>69056</v>
      </c>
      <c r="F51" t="s">
        <v>8</v>
      </c>
    </row>
    <row r="52" spans="1:6" x14ac:dyDescent="0.3">
      <c r="A52">
        <v>2022</v>
      </c>
      <c r="B52" t="s">
        <v>57</v>
      </c>
      <c r="C52" t="s">
        <v>11</v>
      </c>
      <c r="D52">
        <v>7277</v>
      </c>
      <c r="E52">
        <v>58247</v>
      </c>
      <c r="F52" t="s">
        <v>10</v>
      </c>
    </row>
    <row r="53" spans="1:6" x14ac:dyDescent="0.3">
      <c r="A53">
        <v>2022</v>
      </c>
      <c r="B53" t="s">
        <v>57</v>
      </c>
      <c r="C53" t="s">
        <v>12</v>
      </c>
      <c r="D53">
        <v>86322</v>
      </c>
      <c r="E53">
        <v>82740</v>
      </c>
      <c r="F53" t="s">
        <v>10</v>
      </c>
    </row>
    <row r="54" spans="1:6" x14ac:dyDescent="0.3">
      <c r="A54">
        <v>2022</v>
      </c>
      <c r="B54" t="s">
        <v>57</v>
      </c>
      <c r="C54" t="s">
        <v>13</v>
      </c>
      <c r="D54">
        <v>21025</v>
      </c>
      <c r="E54">
        <v>74209</v>
      </c>
      <c r="F54" t="s">
        <v>8</v>
      </c>
    </row>
    <row r="55" spans="1:6" x14ac:dyDescent="0.3">
      <c r="A55">
        <v>2022</v>
      </c>
      <c r="B55" t="s">
        <v>57</v>
      </c>
      <c r="C55" t="s">
        <v>14</v>
      </c>
      <c r="D55">
        <v>9415</v>
      </c>
      <c r="E55">
        <v>81591</v>
      </c>
      <c r="F55" t="s">
        <v>8</v>
      </c>
    </row>
    <row r="56" spans="1:6" x14ac:dyDescent="0.3">
      <c r="A56">
        <v>2022</v>
      </c>
      <c r="B56" t="s">
        <v>57</v>
      </c>
      <c r="C56" t="s">
        <v>15</v>
      </c>
      <c r="D56">
        <v>3106</v>
      </c>
      <c r="E56">
        <v>70977</v>
      </c>
      <c r="F56" t="s">
        <v>10</v>
      </c>
    </row>
    <row r="57" spans="1:6" x14ac:dyDescent="0.3">
      <c r="A57">
        <v>2022</v>
      </c>
      <c r="B57" t="s">
        <v>57</v>
      </c>
      <c r="C57" t="s">
        <v>16</v>
      </c>
      <c r="D57">
        <v>76308</v>
      </c>
      <c r="E57">
        <v>61910</v>
      </c>
      <c r="F57" t="s">
        <v>8</v>
      </c>
    </row>
    <row r="58" spans="1:6" x14ac:dyDescent="0.3">
      <c r="A58">
        <v>2022</v>
      </c>
      <c r="B58" t="s">
        <v>57</v>
      </c>
      <c r="C58" t="s">
        <v>17</v>
      </c>
      <c r="D58">
        <v>22906</v>
      </c>
      <c r="E58">
        <v>72214</v>
      </c>
      <c r="F58" t="s">
        <v>10</v>
      </c>
    </row>
    <row r="59" spans="1:6" x14ac:dyDescent="0.3">
      <c r="A59">
        <v>2022</v>
      </c>
      <c r="B59" t="s">
        <v>57</v>
      </c>
      <c r="C59" t="s">
        <v>18</v>
      </c>
      <c r="D59">
        <v>9159</v>
      </c>
      <c r="E59">
        <v>54649</v>
      </c>
      <c r="F59" t="s">
        <v>8</v>
      </c>
    </row>
    <row r="60" spans="1:6" x14ac:dyDescent="0.3">
      <c r="A60">
        <v>2022</v>
      </c>
      <c r="B60" t="s">
        <v>57</v>
      </c>
      <c r="C60" t="s">
        <v>19</v>
      </c>
      <c r="D60">
        <v>32538</v>
      </c>
      <c r="E60">
        <v>82581</v>
      </c>
      <c r="F60" t="s">
        <v>8</v>
      </c>
    </row>
    <row r="61" spans="1:6" x14ac:dyDescent="0.3">
      <c r="A61">
        <v>2022</v>
      </c>
      <c r="B61" t="s">
        <v>57</v>
      </c>
      <c r="C61" t="s">
        <v>20</v>
      </c>
      <c r="D61">
        <v>15617</v>
      </c>
      <c r="E61">
        <v>68619</v>
      </c>
      <c r="F61" t="s">
        <v>10</v>
      </c>
    </row>
    <row r="62" spans="1:6" x14ac:dyDescent="0.3">
      <c r="A62">
        <v>2022</v>
      </c>
      <c r="B62" t="s">
        <v>57</v>
      </c>
      <c r="C62" t="s">
        <v>21</v>
      </c>
      <c r="D62">
        <v>9434</v>
      </c>
      <c r="E62">
        <v>67831</v>
      </c>
      <c r="F62" t="s">
        <v>10</v>
      </c>
    </row>
    <row r="63" spans="1:6" x14ac:dyDescent="0.3">
      <c r="A63">
        <v>2022</v>
      </c>
      <c r="B63" t="s">
        <v>57</v>
      </c>
      <c r="C63" t="s">
        <v>22</v>
      </c>
      <c r="D63">
        <v>7355</v>
      </c>
      <c r="E63">
        <v>65126</v>
      </c>
      <c r="F63" t="s">
        <v>8</v>
      </c>
    </row>
    <row r="64" spans="1:6" x14ac:dyDescent="0.3">
      <c r="A64">
        <v>2022</v>
      </c>
      <c r="B64" t="s">
        <v>57</v>
      </c>
      <c r="C64" t="s">
        <v>23</v>
      </c>
      <c r="D64">
        <v>9832</v>
      </c>
      <c r="E64">
        <v>64484</v>
      </c>
      <c r="F64" t="s">
        <v>8</v>
      </c>
    </row>
    <row r="65" spans="1:6" x14ac:dyDescent="0.3">
      <c r="A65">
        <v>2022</v>
      </c>
      <c r="B65" t="s">
        <v>57</v>
      </c>
      <c r="C65" t="s">
        <v>24</v>
      </c>
      <c r="D65">
        <v>11349</v>
      </c>
      <c r="E65">
        <v>71354</v>
      </c>
      <c r="F65" t="s">
        <v>10</v>
      </c>
    </row>
    <row r="66" spans="1:6" x14ac:dyDescent="0.3">
      <c r="A66">
        <v>2022</v>
      </c>
      <c r="B66" t="s">
        <v>57</v>
      </c>
      <c r="C66" t="s">
        <v>25</v>
      </c>
      <c r="D66">
        <v>5732</v>
      </c>
      <c r="E66">
        <v>61607</v>
      </c>
      <c r="F66" t="s">
        <v>10</v>
      </c>
    </row>
    <row r="67" spans="1:6" x14ac:dyDescent="0.3">
      <c r="A67">
        <v>2022</v>
      </c>
      <c r="B67" t="s">
        <v>57</v>
      </c>
      <c r="C67" t="s">
        <v>26</v>
      </c>
      <c r="D67">
        <v>16346</v>
      </c>
      <c r="E67">
        <v>76642</v>
      </c>
      <c r="F67" t="s">
        <v>10</v>
      </c>
    </row>
    <row r="68" spans="1:6" x14ac:dyDescent="0.3">
      <c r="A68">
        <v>2022</v>
      </c>
      <c r="B68" t="s">
        <v>57</v>
      </c>
      <c r="C68" t="s">
        <v>27</v>
      </c>
      <c r="D68">
        <v>21102</v>
      </c>
      <c r="E68">
        <v>90958</v>
      </c>
      <c r="F68" t="s">
        <v>10</v>
      </c>
    </row>
    <row r="69" spans="1:6" x14ac:dyDescent="0.3">
      <c r="A69">
        <v>2022</v>
      </c>
      <c r="B69" t="s">
        <v>57</v>
      </c>
      <c r="C69" t="s">
        <v>28</v>
      </c>
      <c r="D69">
        <v>21646</v>
      </c>
      <c r="E69">
        <v>73631</v>
      </c>
      <c r="F69" t="s">
        <v>10</v>
      </c>
    </row>
    <row r="70" spans="1:6" x14ac:dyDescent="0.3">
      <c r="A70">
        <v>2022</v>
      </c>
      <c r="B70" t="s">
        <v>57</v>
      </c>
      <c r="C70" t="s">
        <v>29</v>
      </c>
      <c r="D70">
        <v>16952</v>
      </c>
      <c r="E70">
        <v>78942</v>
      </c>
      <c r="F70" t="s">
        <v>8</v>
      </c>
    </row>
    <row r="71" spans="1:6" x14ac:dyDescent="0.3">
      <c r="A71">
        <v>2022</v>
      </c>
      <c r="B71" t="s">
        <v>57</v>
      </c>
      <c r="C71" t="s">
        <v>30</v>
      </c>
      <c r="D71">
        <v>5839</v>
      </c>
      <c r="E71">
        <v>59779</v>
      </c>
      <c r="F71" t="s">
        <v>8</v>
      </c>
    </row>
    <row r="72" spans="1:6" x14ac:dyDescent="0.3">
      <c r="A72">
        <v>2022</v>
      </c>
      <c r="B72" t="s">
        <v>57</v>
      </c>
      <c r="C72" t="s">
        <v>31</v>
      </c>
      <c r="D72">
        <v>15735</v>
      </c>
      <c r="E72">
        <v>70664</v>
      </c>
      <c r="F72" t="s">
        <v>10</v>
      </c>
    </row>
    <row r="73" spans="1:6" x14ac:dyDescent="0.3">
      <c r="A73">
        <v>2022</v>
      </c>
      <c r="B73" t="s">
        <v>57</v>
      </c>
      <c r="C73" t="s">
        <v>32</v>
      </c>
      <c r="D73">
        <v>6813</v>
      </c>
      <c r="E73">
        <v>61897</v>
      </c>
      <c r="F73" t="s">
        <v>8</v>
      </c>
    </row>
    <row r="74" spans="1:6" x14ac:dyDescent="0.3">
      <c r="A74">
        <v>2022</v>
      </c>
      <c r="B74" t="s">
        <v>57</v>
      </c>
      <c r="C74" t="s">
        <v>33</v>
      </c>
      <c r="D74">
        <v>7000</v>
      </c>
      <c r="E74">
        <v>62548</v>
      </c>
      <c r="F74" t="s">
        <v>8</v>
      </c>
    </row>
    <row r="75" spans="1:6" x14ac:dyDescent="0.3">
      <c r="A75">
        <v>2022</v>
      </c>
      <c r="B75" t="s">
        <v>57</v>
      </c>
      <c r="C75" t="s">
        <v>34</v>
      </c>
      <c r="D75">
        <v>5757</v>
      </c>
      <c r="E75">
        <v>73902</v>
      </c>
      <c r="F75" t="s">
        <v>10</v>
      </c>
    </row>
    <row r="76" spans="1:6" x14ac:dyDescent="0.3">
      <c r="A76">
        <v>2022</v>
      </c>
      <c r="B76" t="s">
        <v>57</v>
      </c>
      <c r="C76" t="s">
        <v>35</v>
      </c>
      <c r="D76">
        <v>4901</v>
      </c>
      <c r="E76">
        <v>74870</v>
      </c>
      <c r="F76" t="s">
        <v>10</v>
      </c>
    </row>
    <row r="77" spans="1:6" x14ac:dyDescent="0.3">
      <c r="A77">
        <v>2022</v>
      </c>
      <c r="B77" t="s">
        <v>57</v>
      </c>
      <c r="C77" t="s">
        <v>36</v>
      </c>
      <c r="D77">
        <v>22711</v>
      </c>
      <c r="E77">
        <v>83924</v>
      </c>
      <c r="F77" t="s">
        <v>8</v>
      </c>
    </row>
    <row r="78" spans="1:6" x14ac:dyDescent="0.3">
      <c r="A78">
        <v>2022</v>
      </c>
      <c r="B78" t="s">
        <v>57</v>
      </c>
      <c r="C78" t="s">
        <v>37</v>
      </c>
      <c r="D78">
        <v>5485</v>
      </c>
      <c r="E78">
        <v>59439</v>
      </c>
      <c r="F78" t="s">
        <v>8</v>
      </c>
    </row>
    <row r="79" spans="1:6" x14ac:dyDescent="0.3">
      <c r="A79">
        <v>2022</v>
      </c>
      <c r="B79" t="s">
        <v>57</v>
      </c>
      <c r="C79" t="s">
        <v>38</v>
      </c>
      <c r="D79">
        <v>50929</v>
      </c>
      <c r="E79">
        <v>84199</v>
      </c>
      <c r="F79" t="s">
        <v>10</v>
      </c>
    </row>
    <row r="80" spans="1:6" x14ac:dyDescent="0.3">
      <c r="A80">
        <v>2022</v>
      </c>
      <c r="B80" t="s">
        <v>57</v>
      </c>
      <c r="C80" t="s">
        <v>39</v>
      </c>
      <c r="D80">
        <v>29231</v>
      </c>
      <c r="E80">
        <v>65177</v>
      </c>
      <c r="F80" t="s">
        <v>8</v>
      </c>
    </row>
    <row r="81" spans="1:6" x14ac:dyDescent="0.3">
      <c r="A81">
        <v>2022</v>
      </c>
      <c r="B81" t="s">
        <v>57</v>
      </c>
      <c r="C81" t="s">
        <v>40</v>
      </c>
      <c r="D81">
        <v>3669</v>
      </c>
      <c r="E81">
        <v>72729</v>
      </c>
      <c r="F81" t="s">
        <v>10</v>
      </c>
    </row>
    <row r="82" spans="1:6" x14ac:dyDescent="0.3">
      <c r="A82">
        <v>2022</v>
      </c>
      <c r="B82" t="s">
        <v>57</v>
      </c>
      <c r="C82" t="s">
        <v>41</v>
      </c>
      <c r="D82">
        <v>23650</v>
      </c>
      <c r="E82">
        <v>71104</v>
      </c>
      <c r="F82" t="s">
        <v>8</v>
      </c>
    </row>
    <row r="83" spans="1:6" x14ac:dyDescent="0.3">
      <c r="A83">
        <v>2022</v>
      </c>
      <c r="B83" t="s">
        <v>57</v>
      </c>
      <c r="C83" t="s">
        <v>42</v>
      </c>
      <c r="D83">
        <v>9855</v>
      </c>
      <c r="E83">
        <v>61099</v>
      </c>
      <c r="F83" t="s">
        <v>8</v>
      </c>
    </row>
    <row r="84" spans="1:6" x14ac:dyDescent="0.3">
      <c r="A84">
        <v>2022</v>
      </c>
      <c r="B84" t="s">
        <v>57</v>
      </c>
      <c r="C84" t="s">
        <v>43</v>
      </c>
      <c r="D84">
        <v>14899</v>
      </c>
      <c r="E84">
        <v>72876</v>
      </c>
      <c r="F84" t="s">
        <v>10</v>
      </c>
    </row>
    <row r="85" spans="1:6" x14ac:dyDescent="0.3">
      <c r="A85">
        <v>2022</v>
      </c>
      <c r="B85" t="s">
        <v>57</v>
      </c>
      <c r="C85" t="s">
        <v>44</v>
      </c>
      <c r="D85">
        <v>29345</v>
      </c>
      <c r="E85">
        <v>76639</v>
      </c>
      <c r="F85" t="s">
        <v>10</v>
      </c>
    </row>
    <row r="86" spans="1:6" x14ac:dyDescent="0.3">
      <c r="A86">
        <v>2022</v>
      </c>
      <c r="B86" t="s">
        <v>57</v>
      </c>
      <c r="C86" t="s">
        <v>45</v>
      </c>
      <c r="D86">
        <v>3878</v>
      </c>
      <c r="E86">
        <v>72955</v>
      </c>
      <c r="F86" t="s">
        <v>8</v>
      </c>
    </row>
    <row r="87" spans="1:6" x14ac:dyDescent="0.3">
      <c r="A87">
        <v>2022</v>
      </c>
      <c r="B87" t="s">
        <v>57</v>
      </c>
      <c r="C87" t="s">
        <v>46</v>
      </c>
      <c r="D87">
        <v>13348</v>
      </c>
      <c r="E87">
        <v>63906</v>
      </c>
      <c r="F87" t="s">
        <v>8</v>
      </c>
    </row>
    <row r="88" spans="1:6" x14ac:dyDescent="0.3">
      <c r="A88">
        <v>2022</v>
      </c>
      <c r="B88" t="s">
        <v>57</v>
      </c>
      <c r="C88" t="s">
        <v>47</v>
      </c>
      <c r="D88">
        <v>3954</v>
      </c>
      <c r="E88">
        <v>60005</v>
      </c>
      <c r="F88" t="s">
        <v>10</v>
      </c>
    </row>
    <row r="89" spans="1:6" x14ac:dyDescent="0.3">
      <c r="A89">
        <v>2022</v>
      </c>
      <c r="B89" t="s">
        <v>57</v>
      </c>
      <c r="C89" t="s">
        <v>48</v>
      </c>
      <c r="D89">
        <v>12894</v>
      </c>
      <c r="E89">
        <v>68259</v>
      </c>
      <c r="F89" t="s">
        <v>10</v>
      </c>
    </row>
    <row r="90" spans="1:6" x14ac:dyDescent="0.3">
      <c r="A90">
        <v>2022</v>
      </c>
      <c r="B90" t="s">
        <v>57</v>
      </c>
      <c r="C90" t="s">
        <v>49</v>
      </c>
      <c r="D90">
        <v>55014</v>
      </c>
      <c r="E90">
        <v>74929</v>
      </c>
      <c r="F90" t="s">
        <v>10</v>
      </c>
    </row>
    <row r="91" spans="1:6" x14ac:dyDescent="0.3">
      <c r="A91">
        <v>2022</v>
      </c>
      <c r="B91" t="s">
        <v>57</v>
      </c>
      <c r="C91" t="s">
        <v>50</v>
      </c>
      <c r="D91">
        <v>12932</v>
      </c>
      <c r="E91">
        <v>63474</v>
      </c>
      <c r="F91" t="s">
        <v>10</v>
      </c>
    </row>
    <row r="92" spans="1:6" x14ac:dyDescent="0.3">
      <c r="A92">
        <v>2022</v>
      </c>
      <c r="B92" t="s">
        <v>57</v>
      </c>
      <c r="C92" t="s">
        <v>51</v>
      </c>
      <c r="D92">
        <v>2839</v>
      </c>
      <c r="E92">
        <v>61130</v>
      </c>
      <c r="F92" t="s">
        <v>10</v>
      </c>
    </row>
    <row r="93" spans="1:6" x14ac:dyDescent="0.3">
      <c r="A93">
        <v>2022</v>
      </c>
      <c r="B93" t="s">
        <v>57</v>
      </c>
      <c r="C93" t="s">
        <v>52</v>
      </c>
      <c r="D93">
        <v>21412</v>
      </c>
      <c r="E93">
        <v>69521</v>
      </c>
      <c r="F93" t="s">
        <v>8</v>
      </c>
    </row>
    <row r="94" spans="1:6" x14ac:dyDescent="0.3">
      <c r="A94">
        <v>2022</v>
      </c>
      <c r="B94" t="s">
        <v>57</v>
      </c>
      <c r="C94" t="s">
        <v>53</v>
      </c>
      <c r="D94">
        <v>27072</v>
      </c>
      <c r="E94">
        <v>75827</v>
      </c>
      <c r="F94" t="s">
        <v>10</v>
      </c>
    </row>
    <row r="95" spans="1:6" x14ac:dyDescent="0.3">
      <c r="A95">
        <v>2022</v>
      </c>
      <c r="B95" t="s">
        <v>57</v>
      </c>
      <c r="C95" t="s">
        <v>54</v>
      </c>
      <c r="D95">
        <v>4300</v>
      </c>
      <c r="E95">
        <v>66489</v>
      </c>
      <c r="F95" t="s">
        <v>10</v>
      </c>
    </row>
    <row r="96" spans="1:6" x14ac:dyDescent="0.3">
      <c r="A96">
        <v>2022</v>
      </c>
      <c r="B96" t="s">
        <v>57</v>
      </c>
      <c r="C96" t="s">
        <v>55</v>
      </c>
      <c r="D96">
        <v>14760</v>
      </c>
      <c r="E96">
        <v>72423</v>
      </c>
      <c r="F96" t="s">
        <v>10</v>
      </c>
    </row>
    <row r="97" spans="1:6" x14ac:dyDescent="0.3">
      <c r="A97">
        <v>2022</v>
      </c>
      <c r="B97" t="s">
        <v>57</v>
      </c>
      <c r="C97" t="s">
        <v>56</v>
      </c>
      <c r="D97">
        <v>3478</v>
      </c>
      <c r="E97">
        <v>62640</v>
      </c>
      <c r="F97" t="s">
        <v>10</v>
      </c>
    </row>
    <row r="98" spans="1:6" x14ac:dyDescent="0.3">
      <c r="A98">
        <v>2022</v>
      </c>
      <c r="B98" t="s">
        <v>58</v>
      </c>
      <c r="C98" t="s">
        <v>7</v>
      </c>
      <c r="D98">
        <v>5773</v>
      </c>
      <c r="E98">
        <v>66387</v>
      </c>
      <c r="F98" t="s">
        <v>8</v>
      </c>
    </row>
    <row r="99" spans="1:6" x14ac:dyDescent="0.3">
      <c r="A99">
        <v>2022</v>
      </c>
      <c r="B99" t="s">
        <v>58</v>
      </c>
      <c r="C99" t="s">
        <v>9</v>
      </c>
      <c r="D99">
        <v>5213</v>
      </c>
      <c r="E99">
        <v>88375</v>
      </c>
      <c r="F99" t="s">
        <v>10</v>
      </c>
    </row>
    <row r="100" spans="1:6" x14ac:dyDescent="0.3">
      <c r="A100">
        <v>2022</v>
      </c>
      <c r="B100" t="s">
        <v>58</v>
      </c>
      <c r="C100" t="s">
        <v>11</v>
      </c>
      <c r="D100">
        <v>2961</v>
      </c>
      <c r="E100">
        <v>57570</v>
      </c>
      <c r="F100" t="s">
        <v>10</v>
      </c>
    </row>
    <row r="101" spans="1:6" x14ac:dyDescent="0.3">
      <c r="A101">
        <v>2022</v>
      </c>
      <c r="B101" t="s">
        <v>58</v>
      </c>
      <c r="C101" t="s">
        <v>12</v>
      </c>
      <c r="D101">
        <v>44156</v>
      </c>
      <c r="E101">
        <v>115888</v>
      </c>
      <c r="F101" t="s">
        <v>10</v>
      </c>
    </row>
    <row r="102" spans="1:6" x14ac:dyDescent="0.3">
      <c r="A102">
        <v>2022</v>
      </c>
      <c r="B102" t="s">
        <v>58</v>
      </c>
      <c r="C102" t="s">
        <v>13</v>
      </c>
      <c r="D102">
        <v>5888</v>
      </c>
      <c r="E102">
        <v>83207</v>
      </c>
      <c r="F102" t="s">
        <v>10</v>
      </c>
    </row>
    <row r="103" spans="1:6" x14ac:dyDescent="0.3">
      <c r="A103">
        <v>2022</v>
      </c>
      <c r="B103" t="s">
        <v>58</v>
      </c>
      <c r="C103" t="s">
        <v>14</v>
      </c>
      <c r="D103">
        <v>4386</v>
      </c>
      <c r="E103">
        <v>93706</v>
      </c>
      <c r="F103" t="s">
        <v>8</v>
      </c>
    </row>
    <row r="104" spans="1:6" x14ac:dyDescent="0.3">
      <c r="A104">
        <v>2022</v>
      </c>
      <c r="B104" t="s">
        <v>58</v>
      </c>
      <c r="C104" t="s">
        <v>15</v>
      </c>
      <c r="D104">
        <v>678</v>
      </c>
      <c r="E104">
        <v>74049</v>
      </c>
      <c r="F104" t="s">
        <v>10</v>
      </c>
    </row>
    <row r="105" spans="1:6" x14ac:dyDescent="0.3">
      <c r="A105">
        <v>2022</v>
      </c>
      <c r="B105" t="s">
        <v>58</v>
      </c>
      <c r="C105" t="s">
        <v>16</v>
      </c>
      <c r="D105">
        <v>21275</v>
      </c>
      <c r="E105">
        <v>72758</v>
      </c>
      <c r="F105" t="s">
        <v>10</v>
      </c>
    </row>
    <row r="106" spans="1:6" x14ac:dyDescent="0.3">
      <c r="A106">
        <v>2022</v>
      </c>
      <c r="B106" t="s">
        <v>58</v>
      </c>
      <c r="C106" t="s">
        <v>17</v>
      </c>
      <c r="D106">
        <v>10646</v>
      </c>
      <c r="E106">
        <v>66184</v>
      </c>
      <c r="F106" t="s">
        <v>10</v>
      </c>
    </row>
    <row r="107" spans="1:6" x14ac:dyDescent="0.3">
      <c r="A107">
        <v>2022</v>
      </c>
      <c r="B107" t="s">
        <v>58</v>
      </c>
      <c r="C107" t="s">
        <v>18</v>
      </c>
      <c r="D107">
        <v>2886</v>
      </c>
      <c r="E107">
        <v>71603</v>
      </c>
      <c r="F107" t="s">
        <v>10</v>
      </c>
    </row>
    <row r="108" spans="1:6" x14ac:dyDescent="0.3">
      <c r="A108">
        <v>2022</v>
      </c>
      <c r="B108" t="s">
        <v>58</v>
      </c>
      <c r="C108" t="s">
        <v>19</v>
      </c>
      <c r="D108">
        <v>18033</v>
      </c>
      <c r="E108">
        <v>80855</v>
      </c>
      <c r="F108" t="s">
        <v>8</v>
      </c>
    </row>
    <row r="109" spans="1:6" x14ac:dyDescent="0.3">
      <c r="A109">
        <v>2022</v>
      </c>
      <c r="B109" t="s">
        <v>58</v>
      </c>
      <c r="C109" t="s">
        <v>20</v>
      </c>
      <c r="D109">
        <v>9255</v>
      </c>
      <c r="E109">
        <v>71092</v>
      </c>
      <c r="F109" t="s">
        <v>10</v>
      </c>
    </row>
    <row r="110" spans="1:6" x14ac:dyDescent="0.3">
      <c r="A110">
        <v>2022</v>
      </c>
      <c r="B110" t="s">
        <v>58</v>
      </c>
      <c r="C110" t="s">
        <v>21</v>
      </c>
      <c r="D110">
        <v>4099</v>
      </c>
      <c r="E110">
        <v>69103</v>
      </c>
      <c r="F110" t="s">
        <v>10</v>
      </c>
    </row>
    <row r="111" spans="1:6" x14ac:dyDescent="0.3">
      <c r="A111">
        <v>2022</v>
      </c>
      <c r="B111" t="s">
        <v>58</v>
      </c>
      <c r="C111" t="s">
        <v>22</v>
      </c>
      <c r="D111">
        <v>3109</v>
      </c>
      <c r="E111">
        <v>68958</v>
      </c>
      <c r="F111" t="s">
        <v>10</v>
      </c>
    </row>
    <row r="112" spans="1:6" x14ac:dyDescent="0.3">
      <c r="A112">
        <v>2022</v>
      </c>
      <c r="B112" t="s">
        <v>58</v>
      </c>
      <c r="C112" t="s">
        <v>23</v>
      </c>
      <c r="D112">
        <v>4978</v>
      </c>
      <c r="E112">
        <v>68902</v>
      </c>
      <c r="F112" t="s">
        <v>10</v>
      </c>
    </row>
    <row r="113" spans="1:6" x14ac:dyDescent="0.3">
      <c r="A113">
        <v>2022</v>
      </c>
      <c r="B113" t="s">
        <v>58</v>
      </c>
      <c r="C113" t="s">
        <v>24</v>
      </c>
      <c r="D113">
        <v>4501</v>
      </c>
      <c r="E113">
        <v>84183</v>
      </c>
      <c r="F113" t="s">
        <v>10</v>
      </c>
    </row>
    <row r="114" spans="1:6" x14ac:dyDescent="0.3">
      <c r="A114">
        <v>2022</v>
      </c>
      <c r="B114" t="s">
        <v>58</v>
      </c>
      <c r="C114" t="s">
        <v>25</v>
      </c>
      <c r="D114">
        <v>1863</v>
      </c>
      <c r="E114">
        <v>67682</v>
      </c>
      <c r="F114" t="s">
        <v>10</v>
      </c>
    </row>
    <row r="115" spans="1:6" x14ac:dyDescent="0.3">
      <c r="A115">
        <v>2022</v>
      </c>
      <c r="B115" t="s">
        <v>58</v>
      </c>
      <c r="C115" t="s">
        <v>26</v>
      </c>
      <c r="D115">
        <v>4168</v>
      </c>
      <c r="E115">
        <v>91426</v>
      </c>
      <c r="F115" t="s">
        <v>10</v>
      </c>
    </row>
    <row r="116" spans="1:6" x14ac:dyDescent="0.3">
      <c r="A116">
        <v>2022</v>
      </c>
      <c r="B116" t="s">
        <v>58</v>
      </c>
      <c r="C116" t="s">
        <v>27</v>
      </c>
      <c r="D116">
        <v>6616</v>
      </c>
      <c r="E116">
        <v>102190</v>
      </c>
      <c r="F116" t="s">
        <v>8</v>
      </c>
    </row>
    <row r="117" spans="1:6" x14ac:dyDescent="0.3">
      <c r="A117">
        <v>2022</v>
      </c>
      <c r="B117" t="s">
        <v>58</v>
      </c>
      <c r="C117" t="s">
        <v>28</v>
      </c>
      <c r="D117">
        <v>17437</v>
      </c>
      <c r="E117">
        <v>76769</v>
      </c>
      <c r="F117" t="s">
        <v>8</v>
      </c>
    </row>
    <row r="118" spans="1:6" x14ac:dyDescent="0.3">
      <c r="A118">
        <v>2022</v>
      </c>
      <c r="B118" t="s">
        <v>58</v>
      </c>
      <c r="C118" t="s">
        <v>29</v>
      </c>
      <c r="D118">
        <v>8284</v>
      </c>
      <c r="E118">
        <v>76870</v>
      </c>
      <c r="F118" t="s">
        <v>10</v>
      </c>
    </row>
    <row r="119" spans="1:6" x14ac:dyDescent="0.3">
      <c r="A119">
        <v>2022</v>
      </c>
      <c r="B119" t="s">
        <v>58</v>
      </c>
      <c r="C119" t="s">
        <v>30</v>
      </c>
      <c r="D119">
        <v>2375</v>
      </c>
      <c r="E119">
        <v>57918</v>
      </c>
      <c r="F119" t="s">
        <v>8</v>
      </c>
    </row>
    <row r="120" spans="1:6" x14ac:dyDescent="0.3">
      <c r="A120">
        <v>2022</v>
      </c>
      <c r="B120" t="s">
        <v>58</v>
      </c>
      <c r="C120" t="s">
        <v>31</v>
      </c>
      <c r="D120">
        <v>6859</v>
      </c>
      <c r="E120">
        <v>67836</v>
      </c>
      <c r="F120" t="s">
        <v>8</v>
      </c>
    </row>
    <row r="121" spans="1:6" x14ac:dyDescent="0.3">
      <c r="A121">
        <v>2022</v>
      </c>
      <c r="B121" t="s">
        <v>58</v>
      </c>
      <c r="C121" t="s">
        <v>32</v>
      </c>
      <c r="D121">
        <v>1672</v>
      </c>
      <c r="E121">
        <v>60178</v>
      </c>
      <c r="F121" t="s">
        <v>10</v>
      </c>
    </row>
    <row r="122" spans="1:6" x14ac:dyDescent="0.3">
      <c r="A122">
        <v>2022</v>
      </c>
      <c r="B122" t="s">
        <v>58</v>
      </c>
      <c r="C122" t="s">
        <v>33</v>
      </c>
      <c r="D122">
        <v>1949</v>
      </c>
      <c r="E122">
        <v>62492</v>
      </c>
      <c r="F122" t="s">
        <v>10</v>
      </c>
    </row>
    <row r="123" spans="1:6" x14ac:dyDescent="0.3">
      <c r="A123">
        <v>2022</v>
      </c>
      <c r="B123" t="s">
        <v>58</v>
      </c>
      <c r="C123" t="s">
        <v>34</v>
      </c>
      <c r="D123">
        <v>2054</v>
      </c>
      <c r="E123">
        <v>72821</v>
      </c>
      <c r="F123" t="s">
        <v>8</v>
      </c>
    </row>
    <row r="124" spans="1:6" x14ac:dyDescent="0.3">
      <c r="A124">
        <v>2022</v>
      </c>
      <c r="B124" t="s">
        <v>58</v>
      </c>
      <c r="C124" t="s">
        <v>35</v>
      </c>
      <c r="D124">
        <v>2001</v>
      </c>
      <c r="E124">
        <v>83769</v>
      </c>
      <c r="F124" t="s">
        <v>8</v>
      </c>
    </row>
    <row r="125" spans="1:6" x14ac:dyDescent="0.3">
      <c r="A125">
        <v>2022</v>
      </c>
      <c r="B125" t="s">
        <v>58</v>
      </c>
      <c r="C125" t="s">
        <v>36</v>
      </c>
      <c r="D125">
        <v>8964</v>
      </c>
      <c r="E125">
        <v>92277</v>
      </c>
      <c r="F125" t="s">
        <v>10</v>
      </c>
    </row>
    <row r="126" spans="1:6" x14ac:dyDescent="0.3">
      <c r="A126">
        <v>2022</v>
      </c>
      <c r="B126" t="s">
        <v>58</v>
      </c>
      <c r="C126" t="s">
        <v>37</v>
      </c>
      <c r="D126">
        <v>1776</v>
      </c>
      <c r="E126">
        <v>64794</v>
      </c>
      <c r="F126" t="s">
        <v>8</v>
      </c>
    </row>
    <row r="127" spans="1:6" x14ac:dyDescent="0.3">
      <c r="A127">
        <v>2022</v>
      </c>
      <c r="B127" t="s">
        <v>58</v>
      </c>
      <c r="C127" t="s">
        <v>38</v>
      </c>
      <c r="D127">
        <v>16292</v>
      </c>
      <c r="E127">
        <v>79103</v>
      </c>
      <c r="F127" t="s">
        <v>10</v>
      </c>
    </row>
    <row r="128" spans="1:6" x14ac:dyDescent="0.3">
      <c r="A128">
        <v>2022</v>
      </c>
      <c r="B128" t="s">
        <v>58</v>
      </c>
      <c r="C128" t="s">
        <v>39</v>
      </c>
      <c r="D128">
        <v>10303</v>
      </c>
      <c r="E128">
        <v>69281</v>
      </c>
      <c r="F128" t="s">
        <v>8</v>
      </c>
    </row>
    <row r="129" spans="1:6" x14ac:dyDescent="0.3">
      <c r="A129">
        <v>2022</v>
      </c>
      <c r="B129" t="s">
        <v>58</v>
      </c>
      <c r="C129" t="s">
        <v>40</v>
      </c>
      <c r="D129">
        <v>799</v>
      </c>
      <c r="E129">
        <v>63695</v>
      </c>
      <c r="F129" t="s">
        <v>8</v>
      </c>
    </row>
    <row r="130" spans="1:6" x14ac:dyDescent="0.3">
      <c r="A130">
        <v>2022</v>
      </c>
      <c r="B130" t="s">
        <v>58</v>
      </c>
      <c r="C130" t="s">
        <v>41</v>
      </c>
      <c r="D130">
        <v>15453</v>
      </c>
      <c r="E130">
        <v>70995</v>
      </c>
      <c r="F130" t="s">
        <v>10</v>
      </c>
    </row>
    <row r="131" spans="1:6" x14ac:dyDescent="0.3">
      <c r="A131">
        <v>2022</v>
      </c>
      <c r="B131" t="s">
        <v>58</v>
      </c>
      <c r="C131" t="s">
        <v>42</v>
      </c>
      <c r="D131">
        <v>4178</v>
      </c>
      <c r="E131">
        <v>66915</v>
      </c>
      <c r="F131" t="s">
        <v>10</v>
      </c>
    </row>
    <row r="132" spans="1:6" x14ac:dyDescent="0.3">
      <c r="A132">
        <v>2022</v>
      </c>
      <c r="B132" t="s">
        <v>58</v>
      </c>
      <c r="C132" t="s">
        <v>43</v>
      </c>
      <c r="D132">
        <v>6354</v>
      </c>
      <c r="E132">
        <v>80927</v>
      </c>
      <c r="F132" t="s">
        <v>8</v>
      </c>
    </row>
    <row r="133" spans="1:6" x14ac:dyDescent="0.3">
      <c r="A133">
        <v>2022</v>
      </c>
      <c r="B133" t="s">
        <v>58</v>
      </c>
      <c r="C133" t="s">
        <v>44</v>
      </c>
      <c r="D133">
        <v>14363</v>
      </c>
      <c r="E133">
        <v>72931</v>
      </c>
      <c r="F133" t="s">
        <v>8</v>
      </c>
    </row>
    <row r="134" spans="1:6" x14ac:dyDescent="0.3">
      <c r="A134">
        <v>2022</v>
      </c>
      <c r="B134" t="s">
        <v>58</v>
      </c>
      <c r="C134" t="s">
        <v>45</v>
      </c>
      <c r="D134">
        <v>1516</v>
      </c>
      <c r="E134">
        <v>69645</v>
      </c>
      <c r="F134" t="s">
        <v>10</v>
      </c>
    </row>
    <row r="135" spans="1:6" x14ac:dyDescent="0.3">
      <c r="A135">
        <v>2022</v>
      </c>
      <c r="B135" t="s">
        <v>58</v>
      </c>
      <c r="C135" t="s">
        <v>46</v>
      </c>
      <c r="D135">
        <v>6655</v>
      </c>
      <c r="E135">
        <v>67779</v>
      </c>
      <c r="F135" t="s">
        <v>10</v>
      </c>
    </row>
    <row r="136" spans="1:6" x14ac:dyDescent="0.3">
      <c r="A136">
        <v>2022</v>
      </c>
      <c r="B136" t="s">
        <v>58</v>
      </c>
      <c r="C136" t="s">
        <v>47</v>
      </c>
      <c r="D136">
        <v>1072</v>
      </c>
      <c r="E136">
        <v>59285</v>
      </c>
      <c r="F136" t="s">
        <v>10</v>
      </c>
    </row>
    <row r="137" spans="1:6" x14ac:dyDescent="0.3">
      <c r="A137">
        <v>2022</v>
      </c>
      <c r="B137" t="s">
        <v>58</v>
      </c>
      <c r="C137" t="s">
        <v>48</v>
      </c>
      <c r="D137">
        <v>7620</v>
      </c>
      <c r="E137">
        <v>69122</v>
      </c>
      <c r="F137" t="s">
        <v>10</v>
      </c>
    </row>
    <row r="138" spans="1:6" x14ac:dyDescent="0.3">
      <c r="A138">
        <v>2022</v>
      </c>
      <c r="B138" t="s">
        <v>58</v>
      </c>
      <c r="C138" t="s">
        <v>49</v>
      </c>
      <c r="D138">
        <v>26257</v>
      </c>
      <c r="E138">
        <v>87206</v>
      </c>
      <c r="F138" t="s">
        <v>10</v>
      </c>
    </row>
    <row r="139" spans="1:6" x14ac:dyDescent="0.3">
      <c r="A139">
        <v>2022</v>
      </c>
      <c r="B139" t="s">
        <v>58</v>
      </c>
      <c r="C139" t="s">
        <v>50</v>
      </c>
      <c r="D139">
        <v>4616</v>
      </c>
      <c r="E139">
        <v>67796</v>
      </c>
      <c r="F139" t="s">
        <v>8</v>
      </c>
    </row>
    <row r="140" spans="1:6" x14ac:dyDescent="0.3">
      <c r="A140">
        <v>2022</v>
      </c>
      <c r="B140" t="s">
        <v>58</v>
      </c>
      <c r="C140" t="s">
        <v>51</v>
      </c>
      <c r="D140">
        <v>1107</v>
      </c>
      <c r="E140">
        <v>68352</v>
      </c>
      <c r="F140" t="s">
        <v>8</v>
      </c>
    </row>
    <row r="141" spans="1:6" x14ac:dyDescent="0.3">
      <c r="A141">
        <v>2022</v>
      </c>
      <c r="B141" t="s">
        <v>58</v>
      </c>
      <c r="C141" t="s">
        <v>52</v>
      </c>
      <c r="D141">
        <v>7023</v>
      </c>
      <c r="E141">
        <v>69958</v>
      </c>
      <c r="F141" t="s">
        <v>10</v>
      </c>
    </row>
    <row r="142" spans="1:6" x14ac:dyDescent="0.3">
      <c r="A142">
        <v>2022</v>
      </c>
      <c r="B142" t="s">
        <v>58</v>
      </c>
      <c r="C142" t="s">
        <v>53</v>
      </c>
      <c r="D142">
        <v>7882</v>
      </c>
      <c r="E142">
        <v>88000</v>
      </c>
      <c r="F142" t="s">
        <v>8</v>
      </c>
    </row>
    <row r="143" spans="1:6" x14ac:dyDescent="0.3">
      <c r="A143">
        <v>2022</v>
      </c>
      <c r="B143" t="s">
        <v>58</v>
      </c>
      <c r="C143" t="s">
        <v>54</v>
      </c>
      <c r="D143">
        <v>1261</v>
      </c>
      <c r="E143">
        <v>68359</v>
      </c>
      <c r="F143" t="s">
        <v>8</v>
      </c>
    </row>
    <row r="144" spans="1:6" x14ac:dyDescent="0.3">
      <c r="A144">
        <v>2022</v>
      </c>
      <c r="B144" t="s">
        <v>58</v>
      </c>
      <c r="C144" t="s">
        <v>55</v>
      </c>
      <c r="D144">
        <v>9214</v>
      </c>
      <c r="E144">
        <v>67039</v>
      </c>
      <c r="F144" t="s">
        <v>10</v>
      </c>
    </row>
    <row r="145" spans="1:6" x14ac:dyDescent="0.3">
      <c r="A145">
        <v>2022</v>
      </c>
      <c r="B145" t="s">
        <v>58</v>
      </c>
      <c r="C145" t="s">
        <v>56</v>
      </c>
      <c r="D145">
        <v>620</v>
      </c>
      <c r="E145">
        <v>76308</v>
      </c>
      <c r="F145" t="s">
        <v>10</v>
      </c>
    </row>
    <row r="146" spans="1:6" x14ac:dyDescent="0.3">
      <c r="A146">
        <v>2022</v>
      </c>
      <c r="B146" t="s">
        <v>59</v>
      </c>
      <c r="C146" t="s">
        <v>7</v>
      </c>
      <c r="D146">
        <v>32424</v>
      </c>
      <c r="E146">
        <v>51853</v>
      </c>
      <c r="F146" t="s">
        <v>8</v>
      </c>
    </row>
    <row r="147" spans="1:6" x14ac:dyDescent="0.3">
      <c r="A147">
        <v>2022</v>
      </c>
      <c r="B147" t="s">
        <v>59</v>
      </c>
      <c r="C147" t="s">
        <v>9</v>
      </c>
      <c r="D147">
        <v>33859</v>
      </c>
      <c r="E147">
        <v>57498</v>
      </c>
      <c r="F147" t="s">
        <v>8</v>
      </c>
    </row>
    <row r="148" spans="1:6" x14ac:dyDescent="0.3">
      <c r="A148">
        <v>2022</v>
      </c>
      <c r="B148" t="s">
        <v>59</v>
      </c>
      <c r="C148" t="s">
        <v>11</v>
      </c>
      <c r="D148">
        <v>21836</v>
      </c>
      <c r="E148">
        <v>51673</v>
      </c>
      <c r="F148" t="s">
        <v>10</v>
      </c>
    </row>
    <row r="149" spans="1:6" x14ac:dyDescent="0.3">
      <c r="A149">
        <v>2022</v>
      </c>
      <c r="B149" t="s">
        <v>59</v>
      </c>
      <c r="C149" t="s">
        <v>12</v>
      </c>
      <c r="D149">
        <v>200632</v>
      </c>
      <c r="E149">
        <v>64800</v>
      </c>
      <c r="F149" t="s">
        <v>8</v>
      </c>
    </row>
    <row r="150" spans="1:6" x14ac:dyDescent="0.3">
      <c r="A150">
        <v>2022</v>
      </c>
      <c r="B150" t="s">
        <v>59</v>
      </c>
      <c r="C150" t="s">
        <v>13</v>
      </c>
      <c r="D150">
        <v>36421</v>
      </c>
      <c r="E150">
        <v>61719</v>
      </c>
      <c r="F150" t="s">
        <v>10</v>
      </c>
    </row>
    <row r="151" spans="1:6" x14ac:dyDescent="0.3">
      <c r="A151">
        <v>2022</v>
      </c>
      <c r="B151" t="s">
        <v>59</v>
      </c>
      <c r="C151" t="s">
        <v>14</v>
      </c>
      <c r="D151">
        <v>24725</v>
      </c>
      <c r="E151">
        <v>61859</v>
      </c>
      <c r="F151" t="s">
        <v>8</v>
      </c>
    </row>
    <row r="152" spans="1:6" x14ac:dyDescent="0.3">
      <c r="A152">
        <v>2022</v>
      </c>
      <c r="B152" t="s">
        <v>59</v>
      </c>
      <c r="C152" t="s">
        <v>15</v>
      </c>
      <c r="D152">
        <v>7050</v>
      </c>
      <c r="E152">
        <v>51667</v>
      </c>
      <c r="F152" t="s">
        <v>8</v>
      </c>
    </row>
    <row r="153" spans="1:6" x14ac:dyDescent="0.3">
      <c r="A153">
        <v>2022</v>
      </c>
      <c r="B153" t="s">
        <v>59</v>
      </c>
      <c r="C153" t="s">
        <v>16</v>
      </c>
      <c r="D153">
        <v>142700</v>
      </c>
      <c r="E153">
        <v>55391</v>
      </c>
      <c r="F153" t="s">
        <v>10</v>
      </c>
    </row>
    <row r="154" spans="1:6" x14ac:dyDescent="0.3">
      <c r="A154">
        <v>2022</v>
      </c>
      <c r="B154" t="s">
        <v>59</v>
      </c>
      <c r="C154" t="s">
        <v>17</v>
      </c>
      <c r="D154">
        <v>64380</v>
      </c>
      <c r="E154">
        <v>58104</v>
      </c>
      <c r="F154" t="s">
        <v>10</v>
      </c>
    </row>
    <row r="155" spans="1:6" x14ac:dyDescent="0.3">
      <c r="A155">
        <v>2022</v>
      </c>
      <c r="B155" t="s">
        <v>59</v>
      </c>
      <c r="C155" t="s">
        <v>18</v>
      </c>
      <c r="D155">
        <v>12742</v>
      </c>
      <c r="E155">
        <v>50610</v>
      </c>
      <c r="F155" t="s">
        <v>8</v>
      </c>
    </row>
    <row r="156" spans="1:6" x14ac:dyDescent="0.3">
      <c r="A156">
        <v>2022</v>
      </c>
      <c r="B156" t="s">
        <v>59</v>
      </c>
      <c r="C156" t="s">
        <v>19</v>
      </c>
      <c r="D156">
        <v>78196</v>
      </c>
      <c r="E156">
        <v>61780</v>
      </c>
      <c r="F156" t="s">
        <v>8</v>
      </c>
    </row>
    <row r="157" spans="1:6" x14ac:dyDescent="0.3">
      <c r="A157">
        <v>2022</v>
      </c>
      <c r="B157" t="s">
        <v>59</v>
      </c>
      <c r="C157" t="s">
        <v>20</v>
      </c>
      <c r="D157">
        <v>40846</v>
      </c>
      <c r="E157">
        <v>51931</v>
      </c>
      <c r="F157" t="s">
        <v>10</v>
      </c>
    </row>
    <row r="158" spans="1:6" x14ac:dyDescent="0.3">
      <c r="A158">
        <v>2022</v>
      </c>
      <c r="B158" t="s">
        <v>59</v>
      </c>
      <c r="C158" t="s">
        <v>21</v>
      </c>
      <c r="D158">
        <v>23479</v>
      </c>
      <c r="E158">
        <v>50146</v>
      </c>
      <c r="F158" t="s">
        <v>10</v>
      </c>
    </row>
    <row r="159" spans="1:6" x14ac:dyDescent="0.3">
      <c r="A159">
        <v>2022</v>
      </c>
      <c r="B159" t="s">
        <v>59</v>
      </c>
      <c r="C159" t="s">
        <v>22</v>
      </c>
      <c r="D159">
        <v>19497</v>
      </c>
      <c r="E159">
        <v>52012</v>
      </c>
      <c r="F159" t="s">
        <v>10</v>
      </c>
    </row>
    <row r="160" spans="1:6" x14ac:dyDescent="0.3">
      <c r="A160">
        <v>2022</v>
      </c>
      <c r="B160" t="s">
        <v>59</v>
      </c>
      <c r="C160" t="s">
        <v>23</v>
      </c>
      <c r="D160">
        <v>28266</v>
      </c>
      <c r="E160">
        <v>52839</v>
      </c>
      <c r="F160" t="s">
        <v>10</v>
      </c>
    </row>
    <row r="161" spans="1:6" x14ac:dyDescent="0.3">
      <c r="A161">
        <v>2022</v>
      </c>
      <c r="B161" t="s">
        <v>59</v>
      </c>
      <c r="C161" t="s">
        <v>24</v>
      </c>
      <c r="D161">
        <v>31210</v>
      </c>
      <c r="E161">
        <v>52029</v>
      </c>
      <c r="F161" t="s">
        <v>10</v>
      </c>
    </row>
    <row r="162" spans="1:6" x14ac:dyDescent="0.3">
      <c r="A162">
        <v>2022</v>
      </c>
      <c r="B162" t="s">
        <v>59</v>
      </c>
      <c r="C162" t="s">
        <v>25</v>
      </c>
      <c r="D162">
        <v>10546</v>
      </c>
      <c r="E162">
        <v>49084</v>
      </c>
      <c r="F162" t="s">
        <v>8</v>
      </c>
    </row>
    <row r="163" spans="1:6" x14ac:dyDescent="0.3">
      <c r="A163">
        <v>2022</v>
      </c>
      <c r="B163" t="s">
        <v>59</v>
      </c>
      <c r="C163" t="s">
        <v>26</v>
      </c>
      <c r="D163">
        <v>31685</v>
      </c>
      <c r="E163">
        <v>56800</v>
      </c>
      <c r="F163" t="s">
        <v>8</v>
      </c>
    </row>
    <row r="164" spans="1:6" x14ac:dyDescent="0.3">
      <c r="A164">
        <v>2022</v>
      </c>
      <c r="B164" t="s">
        <v>59</v>
      </c>
      <c r="C164" t="s">
        <v>27</v>
      </c>
      <c r="D164">
        <v>40751</v>
      </c>
      <c r="E164">
        <v>67082</v>
      </c>
      <c r="F164" t="s">
        <v>10</v>
      </c>
    </row>
    <row r="165" spans="1:6" x14ac:dyDescent="0.3">
      <c r="A165">
        <v>2022</v>
      </c>
      <c r="B165" t="s">
        <v>59</v>
      </c>
      <c r="C165" t="s">
        <v>28</v>
      </c>
      <c r="D165">
        <v>55149</v>
      </c>
      <c r="E165">
        <v>57869</v>
      </c>
      <c r="F165" t="s">
        <v>8</v>
      </c>
    </row>
    <row r="166" spans="1:6" x14ac:dyDescent="0.3">
      <c r="A166">
        <v>2022</v>
      </c>
      <c r="B166" t="s">
        <v>59</v>
      </c>
      <c r="C166" t="s">
        <v>29</v>
      </c>
      <c r="D166">
        <v>37255</v>
      </c>
      <c r="E166">
        <v>59843</v>
      </c>
      <c r="F166" t="s">
        <v>8</v>
      </c>
    </row>
    <row r="167" spans="1:6" x14ac:dyDescent="0.3">
      <c r="A167">
        <v>2022</v>
      </c>
      <c r="B167" t="s">
        <v>59</v>
      </c>
      <c r="C167" t="s">
        <v>30</v>
      </c>
      <c r="D167">
        <v>19589</v>
      </c>
      <c r="E167">
        <v>46176</v>
      </c>
      <c r="F167" t="s">
        <v>10</v>
      </c>
    </row>
    <row r="168" spans="1:6" x14ac:dyDescent="0.3">
      <c r="A168">
        <v>2022</v>
      </c>
      <c r="B168" t="s">
        <v>59</v>
      </c>
      <c r="C168" t="s">
        <v>31</v>
      </c>
      <c r="D168">
        <v>39646</v>
      </c>
      <c r="E168">
        <v>52520</v>
      </c>
      <c r="F168" t="s">
        <v>10</v>
      </c>
    </row>
    <row r="169" spans="1:6" x14ac:dyDescent="0.3">
      <c r="A169">
        <v>2022</v>
      </c>
      <c r="B169" t="s">
        <v>59</v>
      </c>
      <c r="C169" t="s">
        <v>32</v>
      </c>
      <c r="D169">
        <v>9323</v>
      </c>
      <c r="E169">
        <v>49996</v>
      </c>
      <c r="F169" t="s">
        <v>8</v>
      </c>
    </row>
    <row r="170" spans="1:6" x14ac:dyDescent="0.3">
      <c r="A170">
        <v>2022</v>
      </c>
      <c r="B170" t="s">
        <v>59</v>
      </c>
      <c r="C170" t="s">
        <v>33</v>
      </c>
      <c r="D170">
        <v>14748</v>
      </c>
      <c r="E170">
        <v>50095</v>
      </c>
      <c r="F170" t="s">
        <v>8</v>
      </c>
    </row>
    <row r="171" spans="1:6" x14ac:dyDescent="0.3">
      <c r="A171">
        <v>2022</v>
      </c>
      <c r="B171" t="s">
        <v>59</v>
      </c>
      <c r="C171" t="s">
        <v>34</v>
      </c>
      <c r="D171">
        <v>15481</v>
      </c>
      <c r="E171">
        <v>54334</v>
      </c>
      <c r="F171" t="s">
        <v>10</v>
      </c>
    </row>
    <row r="172" spans="1:6" x14ac:dyDescent="0.3">
      <c r="A172">
        <v>2022</v>
      </c>
      <c r="B172" t="s">
        <v>59</v>
      </c>
      <c r="C172" t="s">
        <v>35</v>
      </c>
      <c r="D172">
        <v>12460</v>
      </c>
      <c r="E172">
        <v>60425</v>
      </c>
      <c r="F172" t="s">
        <v>8</v>
      </c>
    </row>
    <row r="173" spans="1:6" x14ac:dyDescent="0.3">
      <c r="A173">
        <v>2022</v>
      </c>
      <c r="B173" t="s">
        <v>59</v>
      </c>
      <c r="C173" t="s">
        <v>36</v>
      </c>
      <c r="D173">
        <v>54606</v>
      </c>
      <c r="E173">
        <v>64675</v>
      </c>
      <c r="F173" t="s">
        <v>10</v>
      </c>
    </row>
    <row r="174" spans="1:6" x14ac:dyDescent="0.3">
      <c r="A174">
        <v>2022</v>
      </c>
      <c r="B174" t="s">
        <v>59</v>
      </c>
      <c r="C174" t="s">
        <v>37</v>
      </c>
      <c r="D174">
        <v>10949</v>
      </c>
      <c r="E174">
        <v>47086</v>
      </c>
      <c r="F174" t="s">
        <v>8</v>
      </c>
    </row>
    <row r="175" spans="1:6" x14ac:dyDescent="0.3">
      <c r="A175">
        <v>2022</v>
      </c>
      <c r="B175" t="s">
        <v>59</v>
      </c>
      <c r="C175" t="s">
        <v>38</v>
      </c>
      <c r="D175">
        <v>118946</v>
      </c>
      <c r="E175">
        <v>63939</v>
      </c>
      <c r="F175" t="s">
        <v>8</v>
      </c>
    </row>
    <row r="176" spans="1:6" x14ac:dyDescent="0.3">
      <c r="A176">
        <v>2022</v>
      </c>
      <c r="B176" t="s">
        <v>59</v>
      </c>
      <c r="C176" t="s">
        <v>39</v>
      </c>
      <c r="D176">
        <v>63455</v>
      </c>
      <c r="E176">
        <v>53171</v>
      </c>
      <c r="F176" t="s">
        <v>10</v>
      </c>
    </row>
    <row r="177" spans="1:6" x14ac:dyDescent="0.3">
      <c r="A177">
        <v>2022</v>
      </c>
      <c r="B177" t="s">
        <v>59</v>
      </c>
      <c r="C177" t="s">
        <v>40</v>
      </c>
      <c r="D177">
        <v>7745</v>
      </c>
      <c r="E177">
        <v>58657</v>
      </c>
      <c r="F177" t="s">
        <v>10</v>
      </c>
    </row>
    <row r="178" spans="1:6" x14ac:dyDescent="0.3">
      <c r="A178">
        <v>2022</v>
      </c>
      <c r="B178" t="s">
        <v>59</v>
      </c>
      <c r="C178" t="s">
        <v>41</v>
      </c>
      <c r="D178">
        <v>68987</v>
      </c>
      <c r="E178">
        <v>54088</v>
      </c>
      <c r="F178" t="s">
        <v>8</v>
      </c>
    </row>
    <row r="179" spans="1:6" x14ac:dyDescent="0.3">
      <c r="A179">
        <v>2022</v>
      </c>
      <c r="B179" t="s">
        <v>59</v>
      </c>
      <c r="C179" t="s">
        <v>42</v>
      </c>
      <c r="D179">
        <v>23912</v>
      </c>
      <c r="E179">
        <v>49388</v>
      </c>
      <c r="F179" t="s">
        <v>8</v>
      </c>
    </row>
    <row r="180" spans="1:6" x14ac:dyDescent="0.3">
      <c r="A180">
        <v>2022</v>
      </c>
      <c r="B180" t="s">
        <v>59</v>
      </c>
      <c r="C180" t="s">
        <v>43</v>
      </c>
      <c r="D180">
        <v>26241</v>
      </c>
      <c r="E180">
        <v>55251</v>
      </c>
      <c r="F180" t="s">
        <v>10</v>
      </c>
    </row>
    <row r="181" spans="1:6" x14ac:dyDescent="0.3">
      <c r="A181">
        <v>2022</v>
      </c>
      <c r="B181" t="s">
        <v>59</v>
      </c>
      <c r="C181" t="s">
        <v>44</v>
      </c>
      <c r="D181">
        <v>73985</v>
      </c>
      <c r="E181">
        <v>55535</v>
      </c>
      <c r="F181" t="s">
        <v>10</v>
      </c>
    </row>
    <row r="182" spans="1:6" x14ac:dyDescent="0.3">
      <c r="A182">
        <v>2022</v>
      </c>
      <c r="B182" t="s">
        <v>59</v>
      </c>
      <c r="C182" t="s">
        <v>45</v>
      </c>
      <c r="D182">
        <v>7816</v>
      </c>
      <c r="E182">
        <v>55493</v>
      </c>
      <c r="F182" t="s">
        <v>10</v>
      </c>
    </row>
    <row r="183" spans="1:6" x14ac:dyDescent="0.3">
      <c r="A183">
        <v>2022</v>
      </c>
      <c r="B183" t="s">
        <v>59</v>
      </c>
      <c r="C183" t="s">
        <v>46</v>
      </c>
      <c r="D183">
        <v>31674</v>
      </c>
      <c r="E183">
        <v>49717</v>
      </c>
      <c r="F183" t="s">
        <v>10</v>
      </c>
    </row>
    <row r="184" spans="1:6" x14ac:dyDescent="0.3">
      <c r="A184">
        <v>2022</v>
      </c>
      <c r="B184" t="s">
        <v>59</v>
      </c>
      <c r="C184" t="s">
        <v>47</v>
      </c>
      <c r="D184">
        <v>8068</v>
      </c>
      <c r="E184">
        <v>50162</v>
      </c>
      <c r="F184" t="s">
        <v>10</v>
      </c>
    </row>
    <row r="185" spans="1:6" x14ac:dyDescent="0.3">
      <c r="A185">
        <v>2022</v>
      </c>
      <c r="B185" t="s">
        <v>59</v>
      </c>
      <c r="C185" t="s">
        <v>48</v>
      </c>
      <c r="D185">
        <v>40806</v>
      </c>
      <c r="E185">
        <v>56111</v>
      </c>
      <c r="F185" t="s">
        <v>8</v>
      </c>
    </row>
    <row r="186" spans="1:6" x14ac:dyDescent="0.3">
      <c r="A186">
        <v>2022</v>
      </c>
      <c r="B186" t="s">
        <v>59</v>
      </c>
      <c r="C186" t="s">
        <v>49</v>
      </c>
      <c r="D186">
        <v>152438</v>
      </c>
      <c r="E186">
        <v>62485</v>
      </c>
      <c r="F186" t="s">
        <v>8</v>
      </c>
    </row>
    <row r="187" spans="1:6" x14ac:dyDescent="0.3">
      <c r="A187">
        <v>2022</v>
      </c>
      <c r="B187" t="s">
        <v>59</v>
      </c>
      <c r="C187" t="s">
        <v>50</v>
      </c>
      <c r="D187">
        <v>20535</v>
      </c>
      <c r="E187">
        <v>55353</v>
      </c>
      <c r="F187" t="s">
        <v>10</v>
      </c>
    </row>
    <row r="188" spans="1:6" x14ac:dyDescent="0.3">
      <c r="A188">
        <v>2022</v>
      </c>
      <c r="B188" t="s">
        <v>59</v>
      </c>
      <c r="C188" t="s">
        <v>51</v>
      </c>
      <c r="D188">
        <v>5003</v>
      </c>
      <c r="E188">
        <v>51701</v>
      </c>
      <c r="F188" t="s">
        <v>8</v>
      </c>
    </row>
    <row r="189" spans="1:6" x14ac:dyDescent="0.3">
      <c r="A189">
        <v>2022</v>
      </c>
      <c r="B189" t="s">
        <v>59</v>
      </c>
      <c r="C189" t="s">
        <v>52</v>
      </c>
      <c r="D189">
        <v>42564</v>
      </c>
      <c r="E189">
        <v>54371</v>
      </c>
      <c r="F189" t="s">
        <v>8</v>
      </c>
    </row>
    <row r="190" spans="1:6" x14ac:dyDescent="0.3">
      <c r="A190">
        <v>2022</v>
      </c>
      <c r="B190" t="s">
        <v>59</v>
      </c>
      <c r="C190" t="s">
        <v>53</v>
      </c>
      <c r="D190">
        <v>38688</v>
      </c>
      <c r="E190">
        <v>80160</v>
      </c>
      <c r="F190" t="s">
        <v>10</v>
      </c>
    </row>
    <row r="191" spans="1:6" x14ac:dyDescent="0.3">
      <c r="A191">
        <v>2022</v>
      </c>
      <c r="B191" t="s">
        <v>59</v>
      </c>
      <c r="C191" t="s">
        <v>54</v>
      </c>
      <c r="D191">
        <v>10611</v>
      </c>
      <c r="E191">
        <v>48085</v>
      </c>
      <c r="F191" t="s">
        <v>10</v>
      </c>
    </row>
    <row r="192" spans="1:6" x14ac:dyDescent="0.3">
      <c r="A192">
        <v>2022</v>
      </c>
      <c r="B192" t="s">
        <v>59</v>
      </c>
      <c r="C192" t="s">
        <v>55</v>
      </c>
      <c r="D192">
        <v>35812</v>
      </c>
      <c r="E192">
        <v>51165</v>
      </c>
      <c r="F192" t="s">
        <v>8</v>
      </c>
    </row>
    <row r="193" spans="1:6" x14ac:dyDescent="0.3">
      <c r="A193">
        <v>2022</v>
      </c>
      <c r="B193" t="s">
        <v>59</v>
      </c>
      <c r="C193" t="s">
        <v>56</v>
      </c>
      <c r="D193">
        <v>4840</v>
      </c>
      <c r="E193">
        <v>50879</v>
      </c>
      <c r="F193" t="s">
        <v>8</v>
      </c>
    </row>
    <row r="194" spans="1:6" x14ac:dyDescent="0.3">
      <c r="A194">
        <v>2022</v>
      </c>
      <c r="B194" t="s">
        <v>60</v>
      </c>
      <c r="C194" t="s">
        <v>7</v>
      </c>
      <c r="D194">
        <v>2566</v>
      </c>
      <c r="E194">
        <v>75393</v>
      </c>
      <c r="F194" t="s">
        <v>10</v>
      </c>
    </row>
    <row r="195" spans="1:6" x14ac:dyDescent="0.3">
      <c r="A195">
        <v>2022</v>
      </c>
      <c r="B195" t="s">
        <v>60</v>
      </c>
      <c r="C195" t="s">
        <v>9</v>
      </c>
      <c r="D195">
        <v>4017</v>
      </c>
      <c r="E195">
        <v>96871</v>
      </c>
      <c r="F195" t="s">
        <v>8</v>
      </c>
    </row>
    <row r="196" spans="1:6" x14ac:dyDescent="0.3">
      <c r="A196">
        <v>2022</v>
      </c>
      <c r="B196" t="s">
        <v>60</v>
      </c>
      <c r="C196" t="s">
        <v>11</v>
      </c>
      <c r="D196">
        <v>1536</v>
      </c>
      <c r="E196">
        <v>75820</v>
      </c>
      <c r="F196" t="s">
        <v>10</v>
      </c>
    </row>
    <row r="197" spans="1:6" x14ac:dyDescent="0.3">
      <c r="A197">
        <v>2022</v>
      </c>
      <c r="B197" t="s">
        <v>60</v>
      </c>
      <c r="C197" t="s">
        <v>12</v>
      </c>
      <c r="D197">
        <v>29491</v>
      </c>
      <c r="E197">
        <v>223892</v>
      </c>
      <c r="F197" t="s">
        <v>8</v>
      </c>
    </row>
    <row r="198" spans="1:6" x14ac:dyDescent="0.3">
      <c r="A198">
        <v>2022</v>
      </c>
      <c r="B198" t="s">
        <v>60</v>
      </c>
      <c r="C198" t="s">
        <v>13</v>
      </c>
      <c r="D198">
        <v>4548</v>
      </c>
      <c r="E198">
        <v>129495</v>
      </c>
      <c r="F198" t="s">
        <v>8</v>
      </c>
    </row>
    <row r="199" spans="1:6" x14ac:dyDescent="0.3">
      <c r="A199">
        <v>2022</v>
      </c>
      <c r="B199" t="s">
        <v>60</v>
      </c>
      <c r="C199" t="s">
        <v>14</v>
      </c>
      <c r="D199">
        <v>2880</v>
      </c>
      <c r="E199">
        <v>144917</v>
      </c>
      <c r="F199" t="s">
        <v>10</v>
      </c>
    </row>
    <row r="200" spans="1:6" x14ac:dyDescent="0.3">
      <c r="A200">
        <v>2022</v>
      </c>
      <c r="B200" t="s">
        <v>60</v>
      </c>
      <c r="C200" t="s">
        <v>15</v>
      </c>
      <c r="D200">
        <v>549</v>
      </c>
      <c r="E200">
        <v>84966</v>
      </c>
      <c r="F200" t="s">
        <v>10</v>
      </c>
    </row>
    <row r="201" spans="1:6" x14ac:dyDescent="0.3">
      <c r="A201">
        <v>2022</v>
      </c>
      <c r="B201" t="s">
        <v>60</v>
      </c>
      <c r="C201" t="s">
        <v>16</v>
      </c>
      <c r="D201">
        <v>12659</v>
      </c>
      <c r="E201">
        <v>99350</v>
      </c>
      <c r="F201" t="s">
        <v>8</v>
      </c>
    </row>
    <row r="202" spans="1:6" x14ac:dyDescent="0.3">
      <c r="A202">
        <v>2022</v>
      </c>
      <c r="B202" t="s">
        <v>60</v>
      </c>
      <c r="C202" t="s">
        <v>17</v>
      </c>
      <c r="D202">
        <v>6010</v>
      </c>
      <c r="E202">
        <v>114735</v>
      </c>
      <c r="F202" t="s">
        <v>8</v>
      </c>
    </row>
    <row r="203" spans="1:6" x14ac:dyDescent="0.3">
      <c r="A203">
        <v>2022</v>
      </c>
      <c r="B203" t="s">
        <v>60</v>
      </c>
      <c r="C203" t="s">
        <v>18</v>
      </c>
      <c r="D203">
        <v>1385</v>
      </c>
      <c r="E203">
        <v>70408</v>
      </c>
      <c r="F203" t="s">
        <v>10</v>
      </c>
    </row>
    <row r="204" spans="1:6" x14ac:dyDescent="0.3">
      <c r="A204">
        <v>2022</v>
      </c>
      <c r="B204" t="s">
        <v>60</v>
      </c>
      <c r="C204" t="s">
        <v>19</v>
      </c>
      <c r="D204">
        <v>7162</v>
      </c>
      <c r="E204">
        <v>116059</v>
      </c>
      <c r="F204" t="s">
        <v>10</v>
      </c>
    </row>
    <row r="205" spans="1:6" x14ac:dyDescent="0.3">
      <c r="A205">
        <v>2022</v>
      </c>
      <c r="B205" t="s">
        <v>60</v>
      </c>
      <c r="C205" t="s">
        <v>20</v>
      </c>
      <c r="D205">
        <v>2521</v>
      </c>
      <c r="E205">
        <v>73191</v>
      </c>
      <c r="F205" t="s">
        <v>10</v>
      </c>
    </row>
    <row r="206" spans="1:6" x14ac:dyDescent="0.3">
      <c r="A206">
        <v>2022</v>
      </c>
      <c r="B206" t="s">
        <v>60</v>
      </c>
      <c r="C206" t="s">
        <v>21</v>
      </c>
      <c r="D206">
        <v>1811</v>
      </c>
      <c r="E206">
        <v>72858</v>
      </c>
      <c r="F206" t="s">
        <v>10</v>
      </c>
    </row>
    <row r="207" spans="1:6" x14ac:dyDescent="0.3">
      <c r="A207">
        <v>2022</v>
      </c>
      <c r="B207" t="s">
        <v>60</v>
      </c>
      <c r="C207" t="s">
        <v>22</v>
      </c>
      <c r="D207">
        <v>1561</v>
      </c>
      <c r="E207">
        <v>79749</v>
      </c>
      <c r="F207" t="s">
        <v>10</v>
      </c>
    </row>
    <row r="208" spans="1:6" x14ac:dyDescent="0.3">
      <c r="A208">
        <v>2022</v>
      </c>
      <c r="B208" t="s">
        <v>60</v>
      </c>
      <c r="C208" t="s">
        <v>23</v>
      </c>
      <c r="D208">
        <v>2111</v>
      </c>
      <c r="E208">
        <v>69462</v>
      </c>
      <c r="F208" t="s">
        <v>8</v>
      </c>
    </row>
    <row r="209" spans="1:6" x14ac:dyDescent="0.3">
      <c r="A209">
        <v>2022</v>
      </c>
      <c r="B209" t="s">
        <v>60</v>
      </c>
      <c r="C209" t="s">
        <v>24</v>
      </c>
      <c r="D209">
        <v>1935</v>
      </c>
      <c r="E209">
        <v>71700</v>
      </c>
      <c r="F209" t="s">
        <v>8</v>
      </c>
    </row>
    <row r="210" spans="1:6" x14ac:dyDescent="0.3">
      <c r="A210">
        <v>2022</v>
      </c>
      <c r="B210" t="s">
        <v>60</v>
      </c>
      <c r="C210" t="s">
        <v>25</v>
      </c>
      <c r="D210">
        <v>916</v>
      </c>
      <c r="E210">
        <v>70265</v>
      </c>
      <c r="F210" t="s">
        <v>10</v>
      </c>
    </row>
    <row r="211" spans="1:6" x14ac:dyDescent="0.3">
      <c r="A211">
        <v>2022</v>
      </c>
      <c r="B211" t="s">
        <v>60</v>
      </c>
      <c r="C211" t="s">
        <v>26</v>
      </c>
      <c r="D211">
        <v>2855</v>
      </c>
      <c r="E211">
        <v>116569</v>
      </c>
      <c r="F211" t="s">
        <v>8</v>
      </c>
    </row>
    <row r="212" spans="1:6" x14ac:dyDescent="0.3">
      <c r="A212">
        <v>2022</v>
      </c>
      <c r="B212" t="s">
        <v>60</v>
      </c>
      <c r="C212" t="s">
        <v>27</v>
      </c>
      <c r="D212">
        <v>6073</v>
      </c>
      <c r="E212">
        <v>152746</v>
      </c>
      <c r="F212" t="s">
        <v>8</v>
      </c>
    </row>
    <row r="213" spans="1:6" x14ac:dyDescent="0.3">
      <c r="A213">
        <v>2022</v>
      </c>
      <c r="B213" t="s">
        <v>60</v>
      </c>
      <c r="C213" t="s">
        <v>28</v>
      </c>
      <c r="D213">
        <v>7671</v>
      </c>
      <c r="E213">
        <v>94745</v>
      </c>
      <c r="F213" t="s">
        <v>10</v>
      </c>
    </row>
    <row r="214" spans="1:6" x14ac:dyDescent="0.3">
      <c r="A214">
        <v>2022</v>
      </c>
      <c r="B214" t="s">
        <v>60</v>
      </c>
      <c r="C214" t="s">
        <v>29</v>
      </c>
      <c r="D214">
        <v>4304</v>
      </c>
      <c r="E214">
        <v>98292</v>
      </c>
      <c r="F214" t="s">
        <v>10</v>
      </c>
    </row>
    <row r="215" spans="1:6" x14ac:dyDescent="0.3">
      <c r="A215">
        <v>2022</v>
      </c>
      <c r="B215" t="s">
        <v>60</v>
      </c>
      <c r="C215" t="s">
        <v>30</v>
      </c>
      <c r="D215">
        <v>964</v>
      </c>
      <c r="E215">
        <v>60301</v>
      </c>
      <c r="F215" t="s">
        <v>8</v>
      </c>
    </row>
    <row r="216" spans="1:6" x14ac:dyDescent="0.3">
      <c r="A216">
        <v>2022</v>
      </c>
      <c r="B216" t="s">
        <v>60</v>
      </c>
      <c r="C216" t="s">
        <v>31</v>
      </c>
      <c r="D216">
        <v>3562</v>
      </c>
      <c r="E216">
        <v>95327</v>
      </c>
      <c r="F216" t="s">
        <v>8</v>
      </c>
    </row>
    <row r="217" spans="1:6" x14ac:dyDescent="0.3">
      <c r="A217">
        <v>2022</v>
      </c>
      <c r="B217" t="s">
        <v>60</v>
      </c>
      <c r="C217" t="s">
        <v>32</v>
      </c>
      <c r="D217">
        <v>856</v>
      </c>
      <c r="E217">
        <v>71673</v>
      </c>
      <c r="F217" t="s">
        <v>10</v>
      </c>
    </row>
    <row r="218" spans="1:6" x14ac:dyDescent="0.3">
      <c r="A218">
        <v>2022</v>
      </c>
      <c r="B218" t="s">
        <v>60</v>
      </c>
      <c r="C218" t="s">
        <v>33</v>
      </c>
      <c r="D218">
        <v>1071</v>
      </c>
      <c r="E218">
        <v>82361</v>
      </c>
      <c r="F218" t="s">
        <v>8</v>
      </c>
    </row>
    <row r="219" spans="1:6" x14ac:dyDescent="0.3">
      <c r="A219">
        <v>2022</v>
      </c>
      <c r="B219" t="s">
        <v>60</v>
      </c>
      <c r="C219" t="s">
        <v>34</v>
      </c>
      <c r="D219">
        <v>1609</v>
      </c>
      <c r="E219">
        <v>94353</v>
      </c>
      <c r="F219" t="s">
        <v>10</v>
      </c>
    </row>
    <row r="220" spans="1:6" x14ac:dyDescent="0.3">
      <c r="A220">
        <v>2022</v>
      </c>
      <c r="B220" t="s">
        <v>60</v>
      </c>
      <c r="C220" t="s">
        <v>35</v>
      </c>
      <c r="D220">
        <v>1168</v>
      </c>
      <c r="E220">
        <v>113194</v>
      </c>
      <c r="F220" t="s">
        <v>8</v>
      </c>
    </row>
    <row r="221" spans="1:6" x14ac:dyDescent="0.3">
      <c r="A221">
        <v>2022</v>
      </c>
      <c r="B221" t="s">
        <v>60</v>
      </c>
      <c r="C221" t="s">
        <v>36</v>
      </c>
      <c r="D221">
        <v>3965</v>
      </c>
      <c r="E221">
        <v>136541</v>
      </c>
      <c r="F221" t="s">
        <v>8</v>
      </c>
    </row>
    <row r="222" spans="1:6" x14ac:dyDescent="0.3">
      <c r="A222">
        <v>2022</v>
      </c>
      <c r="B222" t="s">
        <v>60</v>
      </c>
      <c r="C222" t="s">
        <v>37</v>
      </c>
      <c r="D222">
        <v>1108</v>
      </c>
      <c r="E222">
        <v>68393</v>
      </c>
      <c r="F222" t="s">
        <v>10</v>
      </c>
    </row>
    <row r="223" spans="1:6" x14ac:dyDescent="0.3">
      <c r="A223">
        <v>2022</v>
      </c>
      <c r="B223" t="s">
        <v>60</v>
      </c>
      <c r="C223" t="s">
        <v>38</v>
      </c>
      <c r="D223">
        <v>14380</v>
      </c>
      <c r="E223">
        <v>160357</v>
      </c>
      <c r="F223" t="s">
        <v>10</v>
      </c>
    </row>
    <row r="224" spans="1:6" x14ac:dyDescent="0.3">
      <c r="A224">
        <v>2022</v>
      </c>
      <c r="B224" t="s">
        <v>60</v>
      </c>
      <c r="C224" t="s">
        <v>39</v>
      </c>
      <c r="D224">
        <v>6302</v>
      </c>
      <c r="E224">
        <v>102207</v>
      </c>
      <c r="F224" t="s">
        <v>8</v>
      </c>
    </row>
    <row r="225" spans="1:6" x14ac:dyDescent="0.3">
      <c r="A225">
        <v>2022</v>
      </c>
      <c r="B225" t="s">
        <v>60</v>
      </c>
      <c r="C225" t="s">
        <v>40</v>
      </c>
      <c r="D225">
        <v>417</v>
      </c>
      <c r="E225">
        <v>85624</v>
      </c>
      <c r="F225" t="s">
        <v>8</v>
      </c>
    </row>
    <row r="226" spans="1:6" x14ac:dyDescent="0.3">
      <c r="A226">
        <v>2022</v>
      </c>
      <c r="B226" t="s">
        <v>60</v>
      </c>
      <c r="C226" t="s">
        <v>41</v>
      </c>
      <c r="D226">
        <v>5303</v>
      </c>
      <c r="E226">
        <v>86052</v>
      </c>
      <c r="F226" t="s">
        <v>10</v>
      </c>
    </row>
    <row r="227" spans="1:6" x14ac:dyDescent="0.3">
      <c r="A227">
        <v>2022</v>
      </c>
      <c r="B227" t="s">
        <v>60</v>
      </c>
      <c r="C227" t="s">
        <v>42</v>
      </c>
      <c r="D227">
        <v>1572</v>
      </c>
      <c r="E227">
        <v>69710</v>
      </c>
      <c r="F227" t="s">
        <v>10</v>
      </c>
    </row>
    <row r="228" spans="1:6" x14ac:dyDescent="0.3">
      <c r="A228">
        <v>2022</v>
      </c>
      <c r="B228" t="s">
        <v>60</v>
      </c>
      <c r="C228" t="s">
        <v>43</v>
      </c>
      <c r="D228">
        <v>4605</v>
      </c>
      <c r="E228">
        <v>107737</v>
      </c>
      <c r="F228" t="s">
        <v>10</v>
      </c>
    </row>
    <row r="229" spans="1:6" x14ac:dyDescent="0.3">
      <c r="A229">
        <v>2022</v>
      </c>
      <c r="B229" t="s">
        <v>60</v>
      </c>
      <c r="C229" t="s">
        <v>44</v>
      </c>
      <c r="D229">
        <v>5891</v>
      </c>
      <c r="E229">
        <v>113388</v>
      </c>
      <c r="F229" t="s">
        <v>10</v>
      </c>
    </row>
    <row r="230" spans="1:6" x14ac:dyDescent="0.3">
      <c r="A230">
        <v>2022</v>
      </c>
      <c r="B230" t="s">
        <v>60</v>
      </c>
      <c r="C230" t="s">
        <v>45</v>
      </c>
      <c r="D230">
        <v>762</v>
      </c>
      <c r="E230">
        <v>93286</v>
      </c>
      <c r="F230" t="s">
        <v>10</v>
      </c>
    </row>
    <row r="231" spans="1:6" x14ac:dyDescent="0.3">
      <c r="A231">
        <v>2022</v>
      </c>
      <c r="B231" t="s">
        <v>60</v>
      </c>
      <c r="C231" t="s">
        <v>46</v>
      </c>
      <c r="D231">
        <v>3216</v>
      </c>
      <c r="E231">
        <v>79562</v>
      </c>
      <c r="F231" t="s">
        <v>8</v>
      </c>
    </row>
    <row r="232" spans="1:6" x14ac:dyDescent="0.3">
      <c r="A232">
        <v>2022</v>
      </c>
      <c r="B232" t="s">
        <v>60</v>
      </c>
      <c r="C232" t="s">
        <v>47</v>
      </c>
      <c r="D232">
        <v>606</v>
      </c>
      <c r="E232">
        <v>64069</v>
      </c>
      <c r="F232" t="s">
        <v>8</v>
      </c>
    </row>
    <row r="233" spans="1:6" x14ac:dyDescent="0.3">
      <c r="A233">
        <v>2022</v>
      </c>
      <c r="B233" t="s">
        <v>60</v>
      </c>
      <c r="C233" t="s">
        <v>48</v>
      </c>
      <c r="D233">
        <v>4525</v>
      </c>
      <c r="E233">
        <v>87293</v>
      </c>
      <c r="F233" t="s">
        <v>10</v>
      </c>
    </row>
    <row r="234" spans="1:6" x14ac:dyDescent="0.3">
      <c r="A234">
        <v>2022</v>
      </c>
      <c r="B234" t="s">
        <v>60</v>
      </c>
      <c r="C234" t="s">
        <v>49</v>
      </c>
      <c r="D234">
        <v>11822</v>
      </c>
      <c r="E234">
        <v>108835</v>
      </c>
      <c r="F234" t="s">
        <v>8</v>
      </c>
    </row>
    <row r="235" spans="1:6" x14ac:dyDescent="0.3">
      <c r="A235">
        <v>2022</v>
      </c>
      <c r="B235" t="s">
        <v>60</v>
      </c>
      <c r="C235" t="s">
        <v>50</v>
      </c>
      <c r="D235">
        <v>3177</v>
      </c>
      <c r="E235">
        <v>102974</v>
      </c>
      <c r="F235" t="s">
        <v>8</v>
      </c>
    </row>
    <row r="236" spans="1:6" x14ac:dyDescent="0.3">
      <c r="A236">
        <v>2022</v>
      </c>
      <c r="B236" t="s">
        <v>60</v>
      </c>
      <c r="C236" t="s">
        <v>51</v>
      </c>
      <c r="D236">
        <v>584</v>
      </c>
      <c r="E236">
        <v>74605</v>
      </c>
      <c r="F236" t="s">
        <v>10</v>
      </c>
    </row>
    <row r="237" spans="1:6" x14ac:dyDescent="0.3">
      <c r="A237">
        <v>2022</v>
      </c>
      <c r="B237" t="s">
        <v>60</v>
      </c>
      <c r="C237" t="s">
        <v>52</v>
      </c>
      <c r="D237">
        <v>4875</v>
      </c>
      <c r="E237">
        <v>123848</v>
      </c>
      <c r="F237" t="s">
        <v>10</v>
      </c>
    </row>
    <row r="238" spans="1:6" x14ac:dyDescent="0.3">
      <c r="A238">
        <v>2022</v>
      </c>
      <c r="B238" t="s">
        <v>60</v>
      </c>
      <c r="C238" t="s">
        <v>53</v>
      </c>
      <c r="D238">
        <v>5419</v>
      </c>
      <c r="E238">
        <v>248273</v>
      </c>
      <c r="F238" t="s">
        <v>8</v>
      </c>
    </row>
    <row r="239" spans="1:6" x14ac:dyDescent="0.3">
      <c r="A239">
        <v>2022</v>
      </c>
      <c r="B239" t="s">
        <v>60</v>
      </c>
      <c r="C239" t="s">
        <v>54</v>
      </c>
      <c r="D239">
        <v>825</v>
      </c>
      <c r="E239">
        <v>64063</v>
      </c>
      <c r="F239" t="s">
        <v>8</v>
      </c>
    </row>
    <row r="240" spans="1:6" x14ac:dyDescent="0.3">
      <c r="A240">
        <v>2022</v>
      </c>
      <c r="B240" t="s">
        <v>60</v>
      </c>
      <c r="C240" t="s">
        <v>55</v>
      </c>
      <c r="D240">
        <v>2400</v>
      </c>
      <c r="E240">
        <v>94336</v>
      </c>
      <c r="F240" t="s">
        <v>10</v>
      </c>
    </row>
    <row r="241" spans="1:6" x14ac:dyDescent="0.3">
      <c r="A241">
        <v>2022</v>
      </c>
      <c r="B241" t="s">
        <v>60</v>
      </c>
      <c r="C241" t="s">
        <v>56</v>
      </c>
      <c r="D241">
        <v>428</v>
      </c>
      <c r="E241">
        <v>60299</v>
      </c>
      <c r="F241" t="s">
        <v>8</v>
      </c>
    </row>
    <row r="242" spans="1:6" x14ac:dyDescent="0.3">
      <c r="A242">
        <v>2022</v>
      </c>
      <c r="B242" t="s">
        <v>61</v>
      </c>
      <c r="C242" t="s">
        <v>7</v>
      </c>
      <c r="D242">
        <v>13880</v>
      </c>
      <c r="E242">
        <v>81982</v>
      </c>
      <c r="F242" t="s">
        <v>10</v>
      </c>
    </row>
    <row r="243" spans="1:6" x14ac:dyDescent="0.3">
      <c r="A243">
        <v>2022</v>
      </c>
      <c r="B243" t="s">
        <v>61</v>
      </c>
      <c r="C243" t="s">
        <v>9</v>
      </c>
      <c r="D243">
        <v>20707</v>
      </c>
      <c r="E243">
        <v>88956</v>
      </c>
      <c r="F243" t="s">
        <v>8</v>
      </c>
    </row>
    <row r="244" spans="1:6" x14ac:dyDescent="0.3">
      <c r="A244">
        <v>2022</v>
      </c>
      <c r="B244" t="s">
        <v>61</v>
      </c>
      <c r="C244" t="s">
        <v>11</v>
      </c>
      <c r="D244">
        <v>8906</v>
      </c>
      <c r="E244">
        <v>71321</v>
      </c>
      <c r="F244" t="s">
        <v>8</v>
      </c>
    </row>
    <row r="245" spans="1:6" x14ac:dyDescent="0.3">
      <c r="A245">
        <v>2022</v>
      </c>
      <c r="B245" t="s">
        <v>61</v>
      </c>
      <c r="C245" t="s">
        <v>12</v>
      </c>
      <c r="D245">
        <v>112775</v>
      </c>
      <c r="E245">
        <v>130107</v>
      </c>
      <c r="F245" t="s">
        <v>10</v>
      </c>
    </row>
    <row r="246" spans="1:6" x14ac:dyDescent="0.3">
      <c r="A246">
        <v>2022</v>
      </c>
      <c r="B246" t="s">
        <v>61</v>
      </c>
      <c r="C246" t="s">
        <v>13</v>
      </c>
      <c r="D246">
        <v>25139</v>
      </c>
      <c r="E246">
        <v>103276</v>
      </c>
      <c r="F246" t="s">
        <v>10</v>
      </c>
    </row>
    <row r="247" spans="1:6" x14ac:dyDescent="0.3">
      <c r="A247">
        <v>2022</v>
      </c>
      <c r="B247" t="s">
        <v>61</v>
      </c>
      <c r="C247" t="s">
        <v>14</v>
      </c>
      <c r="D247">
        <v>11223</v>
      </c>
      <c r="E247">
        <v>171086</v>
      </c>
      <c r="F247" t="s">
        <v>8</v>
      </c>
    </row>
    <row r="248" spans="1:6" x14ac:dyDescent="0.3">
      <c r="A248">
        <v>2022</v>
      </c>
      <c r="B248" t="s">
        <v>61</v>
      </c>
      <c r="C248" t="s">
        <v>15</v>
      </c>
      <c r="D248">
        <v>3005</v>
      </c>
      <c r="E248">
        <v>109154</v>
      </c>
      <c r="F248" t="s">
        <v>8</v>
      </c>
    </row>
    <row r="249" spans="1:6" x14ac:dyDescent="0.3">
      <c r="A249">
        <v>2022</v>
      </c>
      <c r="B249" t="s">
        <v>61</v>
      </c>
      <c r="C249" t="s">
        <v>16</v>
      </c>
      <c r="D249">
        <v>80956</v>
      </c>
      <c r="E249">
        <v>90307</v>
      </c>
      <c r="F249" t="s">
        <v>10</v>
      </c>
    </row>
    <row r="250" spans="1:6" x14ac:dyDescent="0.3">
      <c r="A250">
        <v>2022</v>
      </c>
      <c r="B250" t="s">
        <v>61</v>
      </c>
      <c r="C250" t="s">
        <v>17</v>
      </c>
      <c r="D250">
        <v>28810</v>
      </c>
      <c r="E250">
        <v>99145</v>
      </c>
      <c r="F250" t="s">
        <v>10</v>
      </c>
    </row>
    <row r="251" spans="1:6" x14ac:dyDescent="0.3">
      <c r="A251">
        <v>2022</v>
      </c>
      <c r="B251" t="s">
        <v>61</v>
      </c>
      <c r="C251" t="s">
        <v>18</v>
      </c>
      <c r="D251">
        <v>6508</v>
      </c>
      <c r="E251">
        <v>74833</v>
      </c>
      <c r="F251" t="s">
        <v>10</v>
      </c>
    </row>
    <row r="252" spans="1:6" x14ac:dyDescent="0.3">
      <c r="A252">
        <v>2022</v>
      </c>
      <c r="B252" t="s">
        <v>61</v>
      </c>
      <c r="C252" t="s">
        <v>19</v>
      </c>
      <c r="D252">
        <v>33063</v>
      </c>
      <c r="E252">
        <v>127634</v>
      </c>
      <c r="F252" t="s">
        <v>10</v>
      </c>
    </row>
    <row r="253" spans="1:6" x14ac:dyDescent="0.3">
      <c r="A253">
        <v>2022</v>
      </c>
      <c r="B253" t="s">
        <v>61</v>
      </c>
      <c r="C253" t="s">
        <v>20</v>
      </c>
      <c r="D253">
        <v>17574</v>
      </c>
      <c r="E253">
        <v>78283</v>
      </c>
      <c r="F253" t="s">
        <v>10</v>
      </c>
    </row>
    <row r="254" spans="1:6" x14ac:dyDescent="0.3">
      <c r="A254">
        <v>2022</v>
      </c>
      <c r="B254" t="s">
        <v>61</v>
      </c>
      <c r="C254" t="s">
        <v>21</v>
      </c>
      <c r="D254">
        <v>10731</v>
      </c>
      <c r="E254">
        <v>87131</v>
      </c>
      <c r="F254" t="s">
        <v>8</v>
      </c>
    </row>
    <row r="255" spans="1:6" x14ac:dyDescent="0.3">
      <c r="A255">
        <v>2022</v>
      </c>
      <c r="B255" t="s">
        <v>61</v>
      </c>
      <c r="C255" t="s">
        <v>22</v>
      </c>
      <c r="D255">
        <v>8752</v>
      </c>
      <c r="E255">
        <v>81889</v>
      </c>
      <c r="F255" t="s">
        <v>8</v>
      </c>
    </row>
    <row r="256" spans="1:6" x14ac:dyDescent="0.3">
      <c r="A256">
        <v>2022</v>
      </c>
      <c r="B256" t="s">
        <v>61</v>
      </c>
      <c r="C256" t="s">
        <v>23</v>
      </c>
      <c r="D256">
        <v>11729</v>
      </c>
      <c r="E256">
        <v>81177</v>
      </c>
      <c r="F256" t="s">
        <v>10</v>
      </c>
    </row>
    <row r="257" spans="1:6" x14ac:dyDescent="0.3">
      <c r="A257">
        <v>2022</v>
      </c>
      <c r="B257" t="s">
        <v>61</v>
      </c>
      <c r="C257" t="s">
        <v>24</v>
      </c>
      <c r="D257">
        <v>14229</v>
      </c>
      <c r="E257">
        <v>75409</v>
      </c>
      <c r="F257" t="s">
        <v>8</v>
      </c>
    </row>
    <row r="258" spans="1:6" x14ac:dyDescent="0.3">
      <c r="A258">
        <v>2022</v>
      </c>
      <c r="B258" t="s">
        <v>61</v>
      </c>
      <c r="C258" t="s">
        <v>25</v>
      </c>
      <c r="D258">
        <v>3926</v>
      </c>
      <c r="E258">
        <v>81870</v>
      </c>
      <c r="F258" t="s">
        <v>8</v>
      </c>
    </row>
    <row r="259" spans="1:6" x14ac:dyDescent="0.3">
      <c r="A259">
        <v>2022</v>
      </c>
      <c r="B259" t="s">
        <v>61</v>
      </c>
      <c r="C259" t="s">
        <v>26</v>
      </c>
      <c r="D259">
        <v>15692</v>
      </c>
      <c r="E259">
        <v>116159</v>
      </c>
      <c r="F259" t="s">
        <v>10</v>
      </c>
    </row>
    <row r="260" spans="1:6" x14ac:dyDescent="0.3">
      <c r="A260">
        <v>2022</v>
      </c>
      <c r="B260" t="s">
        <v>61</v>
      </c>
      <c r="C260" t="s">
        <v>27</v>
      </c>
      <c r="D260">
        <v>18137</v>
      </c>
      <c r="E260">
        <v>165120</v>
      </c>
      <c r="F260" t="s">
        <v>10</v>
      </c>
    </row>
    <row r="261" spans="1:6" x14ac:dyDescent="0.3">
      <c r="A261">
        <v>2022</v>
      </c>
      <c r="B261" t="s">
        <v>61</v>
      </c>
      <c r="C261" t="s">
        <v>28</v>
      </c>
      <c r="D261">
        <v>20626</v>
      </c>
      <c r="E261">
        <v>87720</v>
      </c>
      <c r="F261" t="s">
        <v>8</v>
      </c>
    </row>
    <row r="262" spans="1:6" x14ac:dyDescent="0.3">
      <c r="A262">
        <v>2022</v>
      </c>
      <c r="B262" t="s">
        <v>61</v>
      </c>
      <c r="C262" t="s">
        <v>29</v>
      </c>
      <c r="D262">
        <v>16134</v>
      </c>
      <c r="E262">
        <v>110989</v>
      </c>
      <c r="F262" t="s">
        <v>8</v>
      </c>
    </row>
    <row r="263" spans="1:6" x14ac:dyDescent="0.3">
      <c r="A263">
        <v>2022</v>
      </c>
      <c r="B263" t="s">
        <v>61</v>
      </c>
      <c r="C263" t="s">
        <v>30</v>
      </c>
      <c r="D263">
        <v>7984</v>
      </c>
      <c r="E263">
        <v>65263</v>
      </c>
      <c r="F263" t="s">
        <v>10</v>
      </c>
    </row>
    <row r="264" spans="1:6" x14ac:dyDescent="0.3">
      <c r="A264">
        <v>2022</v>
      </c>
      <c r="B264" t="s">
        <v>61</v>
      </c>
      <c r="C264" t="s">
        <v>31</v>
      </c>
      <c r="D264">
        <v>18815</v>
      </c>
      <c r="E264">
        <v>88664</v>
      </c>
      <c r="F264" t="s">
        <v>8</v>
      </c>
    </row>
    <row r="265" spans="1:6" x14ac:dyDescent="0.3">
      <c r="A265">
        <v>2022</v>
      </c>
      <c r="B265" t="s">
        <v>61</v>
      </c>
      <c r="C265" t="s">
        <v>32</v>
      </c>
      <c r="D265">
        <v>4557</v>
      </c>
      <c r="E265">
        <v>73330</v>
      </c>
      <c r="F265" t="s">
        <v>10</v>
      </c>
    </row>
    <row r="266" spans="1:6" x14ac:dyDescent="0.3">
      <c r="A266">
        <v>2022</v>
      </c>
      <c r="B266" t="s">
        <v>61</v>
      </c>
      <c r="C266" t="s">
        <v>33</v>
      </c>
      <c r="D266">
        <v>7000</v>
      </c>
      <c r="E266">
        <v>80942</v>
      </c>
      <c r="F266" t="s">
        <v>8</v>
      </c>
    </row>
    <row r="267" spans="1:6" x14ac:dyDescent="0.3">
      <c r="A267">
        <v>2022</v>
      </c>
      <c r="B267" t="s">
        <v>61</v>
      </c>
      <c r="C267" t="s">
        <v>34</v>
      </c>
      <c r="D267">
        <v>9293</v>
      </c>
      <c r="E267">
        <v>85236</v>
      </c>
      <c r="F267" t="s">
        <v>8</v>
      </c>
    </row>
    <row r="268" spans="1:6" x14ac:dyDescent="0.3">
      <c r="A268">
        <v>2022</v>
      </c>
      <c r="B268" t="s">
        <v>61</v>
      </c>
      <c r="C268" t="s">
        <v>35</v>
      </c>
      <c r="D268">
        <v>3946</v>
      </c>
      <c r="E268">
        <v>115751</v>
      </c>
      <c r="F268" t="s">
        <v>10</v>
      </c>
    </row>
    <row r="269" spans="1:6" x14ac:dyDescent="0.3">
      <c r="A269">
        <v>2022</v>
      </c>
      <c r="B269" t="s">
        <v>61</v>
      </c>
      <c r="C269" t="s">
        <v>36</v>
      </c>
      <c r="D269">
        <v>20469</v>
      </c>
      <c r="E269">
        <v>133870</v>
      </c>
      <c r="F269" t="s">
        <v>10</v>
      </c>
    </row>
    <row r="270" spans="1:6" x14ac:dyDescent="0.3">
      <c r="A270">
        <v>2022</v>
      </c>
      <c r="B270" t="s">
        <v>61</v>
      </c>
      <c r="C270" t="s">
        <v>37</v>
      </c>
      <c r="D270">
        <v>5600</v>
      </c>
      <c r="E270">
        <v>68343</v>
      </c>
      <c r="F270" t="s">
        <v>8</v>
      </c>
    </row>
    <row r="271" spans="1:6" x14ac:dyDescent="0.3">
      <c r="A271">
        <v>2022</v>
      </c>
      <c r="B271" t="s">
        <v>61</v>
      </c>
      <c r="C271" t="s">
        <v>38</v>
      </c>
      <c r="D271">
        <v>63948</v>
      </c>
      <c r="E271">
        <v>213014</v>
      </c>
      <c r="F271" t="s">
        <v>8</v>
      </c>
    </row>
    <row r="272" spans="1:6" x14ac:dyDescent="0.3">
      <c r="A272">
        <v>2022</v>
      </c>
      <c r="B272" t="s">
        <v>61</v>
      </c>
      <c r="C272" t="s">
        <v>39</v>
      </c>
      <c r="D272">
        <v>30275</v>
      </c>
      <c r="E272">
        <v>103234</v>
      </c>
      <c r="F272" t="s">
        <v>10</v>
      </c>
    </row>
    <row r="273" spans="1:6" x14ac:dyDescent="0.3">
      <c r="A273">
        <v>2022</v>
      </c>
      <c r="B273" t="s">
        <v>61</v>
      </c>
      <c r="C273" t="s">
        <v>40</v>
      </c>
      <c r="D273">
        <v>3042</v>
      </c>
      <c r="E273">
        <v>75243</v>
      </c>
      <c r="F273" t="s">
        <v>10</v>
      </c>
    </row>
    <row r="274" spans="1:6" x14ac:dyDescent="0.3">
      <c r="A274">
        <v>2022</v>
      </c>
      <c r="B274" t="s">
        <v>61</v>
      </c>
      <c r="C274" t="s">
        <v>41</v>
      </c>
      <c r="D274">
        <v>29307</v>
      </c>
      <c r="E274">
        <v>88336</v>
      </c>
      <c r="F274" t="s">
        <v>10</v>
      </c>
    </row>
    <row r="275" spans="1:6" x14ac:dyDescent="0.3">
      <c r="A275">
        <v>2022</v>
      </c>
      <c r="B275" t="s">
        <v>61</v>
      </c>
      <c r="C275" t="s">
        <v>42</v>
      </c>
      <c r="D275">
        <v>11701</v>
      </c>
      <c r="E275">
        <v>70030</v>
      </c>
      <c r="F275" t="s">
        <v>10</v>
      </c>
    </row>
    <row r="276" spans="1:6" x14ac:dyDescent="0.3">
      <c r="A276">
        <v>2022</v>
      </c>
      <c r="B276" t="s">
        <v>61</v>
      </c>
      <c r="C276" t="s">
        <v>43</v>
      </c>
      <c r="D276">
        <v>13352</v>
      </c>
      <c r="E276">
        <v>86727</v>
      </c>
      <c r="F276" t="s">
        <v>10</v>
      </c>
    </row>
    <row r="277" spans="1:6" x14ac:dyDescent="0.3">
      <c r="A277">
        <v>2022</v>
      </c>
      <c r="B277" t="s">
        <v>61</v>
      </c>
      <c r="C277" t="s">
        <v>44</v>
      </c>
      <c r="D277">
        <v>29714</v>
      </c>
      <c r="E277">
        <v>103231</v>
      </c>
      <c r="F277" t="s">
        <v>8</v>
      </c>
    </row>
    <row r="278" spans="1:6" x14ac:dyDescent="0.3">
      <c r="A278">
        <v>2022</v>
      </c>
      <c r="B278" t="s">
        <v>61</v>
      </c>
      <c r="C278" t="s">
        <v>45</v>
      </c>
      <c r="D278">
        <v>3038</v>
      </c>
      <c r="E278">
        <v>106316</v>
      </c>
      <c r="F278" t="s">
        <v>8</v>
      </c>
    </row>
    <row r="279" spans="1:6" x14ac:dyDescent="0.3">
      <c r="A279">
        <v>2022</v>
      </c>
      <c r="B279" t="s">
        <v>61</v>
      </c>
      <c r="C279" t="s">
        <v>46</v>
      </c>
      <c r="D279">
        <v>15078</v>
      </c>
      <c r="E279">
        <v>77361</v>
      </c>
      <c r="F279" t="s">
        <v>10</v>
      </c>
    </row>
    <row r="280" spans="1:6" x14ac:dyDescent="0.3">
      <c r="A280">
        <v>2022</v>
      </c>
      <c r="B280" t="s">
        <v>61</v>
      </c>
      <c r="C280" t="s">
        <v>47</v>
      </c>
      <c r="D280">
        <v>3397</v>
      </c>
      <c r="E280">
        <v>75345</v>
      </c>
      <c r="F280" t="s">
        <v>8</v>
      </c>
    </row>
    <row r="281" spans="1:6" x14ac:dyDescent="0.3">
      <c r="A281">
        <v>2022</v>
      </c>
      <c r="B281" t="s">
        <v>61</v>
      </c>
      <c r="C281" t="s">
        <v>48</v>
      </c>
      <c r="D281">
        <v>16893</v>
      </c>
      <c r="E281">
        <v>91116</v>
      </c>
      <c r="F281" t="s">
        <v>8</v>
      </c>
    </row>
    <row r="282" spans="1:6" x14ac:dyDescent="0.3">
      <c r="A282">
        <v>2022</v>
      </c>
      <c r="B282" t="s">
        <v>61</v>
      </c>
      <c r="C282" t="s">
        <v>49</v>
      </c>
      <c r="D282">
        <v>78940</v>
      </c>
      <c r="E282">
        <v>98477</v>
      </c>
      <c r="F282" t="s">
        <v>10</v>
      </c>
    </row>
    <row r="283" spans="1:6" x14ac:dyDescent="0.3">
      <c r="A283">
        <v>2022</v>
      </c>
      <c r="B283" t="s">
        <v>61</v>
      </c>
      <c r="C283" t="s">
        <v>50</v>
      </c>
      <c r="D283">
        <v>12580</v>
      </c>
      <c r="E283">
        <v>85806</v>
      </c>
      <c r="F283" t="s">
        <v>10</v>
      </c>
    </row>
    <row r="284" spans="1:6" x14ac:dyDescent="0.3">
      <c r="A284">
        <v>2022</v>
      </c>
      <c r="B284" t="s">
        <v>61</v>
      </c>
      <c r="C284" t="s">
        <v>51</v>
      </c>
      <c r="D284">
        <v>1719</v>
      </c>
      <c r="E284">
        <v>86135</v>
      </c>
      <c r="F284" t="s">
        <v>8</v>
      </c>
    </row>
    <row r="285" spans="1:6" x14ac:dyDescent="0.3">
      <c r="A285">
        <v>2022</v>
      </c>
      <c r="B285" t="s">
        <v>61</v>
      </c>
      <c r="C285" t="s">
        <v>52</v>
      </c>
      <c r="D285">
        <v>22750</v>
      </c>
      <c r="E285">
        <v>103246</v>
      </c>
      <c r="F285" t="s">
        <v>8</v>
      </c>
    </row>
    <row r="286" spans="1:6" x14ac:dyDescent="0.3">
      <c r="A286">
        <v>2022</v>
      </c>
      <c r="B286" t="s">
        <v>61</v>
      </c>
      <c r="C286" t="s">
        <v>53</v>
      </c>
      <c r="D286">
        <v>18828</v>
      </c>
      <c r="E286">
        <v>101674</v>
      </c>
      <c r="F286" t="s">
        <v>10</v>
      </c>
    </row>
    <row r="287" spans="1:6" x14ac:dyDescent="0.3">
      <c r="A287">
        <v>2022</v>
      </c>
      <c r="B287" t="s">
        <v>61</v>
      </c>
      <c r="C287" t="s">
        <v>54</v>
      </c>
      <c r="D287">
        <v>4042</v>
      </c>
      <c r="E287">
        <v>62764</v>
      </c>
      <c r="F287" t="s">
        <v>8</v>
      </c>
    </row>
    <row r="288" spans="1:6" x14ac:dyDescent="0.3">
      <c r="A288">
        <v>2022</v>
      </c>
      <c r="B288" t="s">
        <v>61</v>
      </c>
      <c r="C288" t="s">
        <v>55</v>
      </c>
      <c r="D288">
        <v>14688</v>
      </c>
      <c r="E288">
        <v>86470</v>
      </c>
      <c r="F288" t="s">
        <v>10</v>
      </c>
    </row>
    <row r="289" spans="1:6" x14ac:dyDescent="0.3">
      <c r="A289">
        <v>2022</v>
      </c>
      <c r="B289" t="s">
        <v>61</v>
      </c>
      <c r="C289" t="s">
        <v>56</v>
      </c>
      <c r="D289">
        <v>2353</v>
      </c>
      <c r="E289">
        <v>70480</v>
      </c>
      <c r="F289" t="s">
        <v>8</v>
      </c>
    </row>
    <row r="290" spans="1:6" x14ac:dyDescent="0.3">
      <c r="A290">
        <v>2022</v>
      </c>
      <c r="B290" t="s">
        <v>62</v>
      </c>
      <c r="C290" t="s">
        <v>7</v>
      </c>
      <c r="D290">
        <v>22875</v>
      </c>
      <c r="E290">
        <v>68111</v>
      </c>
      <c r="F290" t="s">
        <v>8</v>
      </c>
    </row>
    <row r="291" spans="1:6" x14ac:dyDescent="0.3">
      <c r="A291">
        <v>2022</v>
      </c>
      <c r="B291" t="s">
        <v>62</v>
      </c>
      <c r="C291" t="s">
        <v>9</v>
      </c>
      <c r="D291">
        <v>40867</v>
      </c>
      <c r="E291">
        <v>69180</v>
      </c>
      <c r="F291" t="s">
        <v>10</v>
      </c>
    </row>
    <row r="292" spans="1:6" x14ac:dyDescent="0.3">
      <c r="A292">
        <v>2022</v>
      </c>
      <c r="B292" t="s">
        <v>62</v>
      </c>
      <c r="C292" t="s">
        <v>11</v>
      </c>
      <c r="D292">
        <v>15490</v>
      </c>
      <c r="E292">
        <v>74067</v>
      </c>
      <c r="F292" t="s">
        <v>10</v>
      </c>
    </row>
    <row r="293" spans="1:6" x14ac:dyDescent="0.3">
      <c r="A293">
        <v>2022</v>
      </c>
      <c r="B293" t="s">
        <v>62</v>
      </c>
      <c r="C293" t="s">
        <v>12</v>
      </c>
      <c r="D293">
        <v>221985</v>
      </c>
      <c r="E293">
        <v>112486</v>
      </c>
      <c r="F293" t="s">
        <v>10</v>
      </c>
    </row>
    <row r="294" spans="1:6" x14ac:dyDescent="0.3">
      <c r="A294">
        <v>2022</v>
      </c>
      <c r="B294" t="s">
        <v>62</v>
      </c>
      <c r="C294" t="s">
        <v>13</v>
      </c>
      <c r="D294">
        <v>58286</v>
      </c>
      <c r="E294">
        <v>96744</v>
      </c>
      <c r="F294" t="s">
        <v>10</v>
      </c>
    </row>
    <row r="295" spans="1:6" x14ac:dyDescent="0.3">
      <c r="A295">
        <v>2022</v>
      </c>
      <c r="B295" t="s">
        <v>62</v>
      </c>
      <c r="C295" t="s">
        <v>14</v>
      </c>
      <c r="D295">
        <v>24131</v>
      </c>
      <c r="E295">
        <v>101714</v>
      </c>
      <c r="F295" t="s">
        <v>10</v>
      </c>
    </row>
    <row r="296" spans="1:6" x14ac:dyDescent="0.3">
      <c r="A296">
        <v>2022</v>
      </c>
      <c r="B296" t="s">
        <v>62</v>
      </c>
      <c r="C296" t="s">
        <v>15</v>
      </c>
      <c r="D296">
        <v>9766</v>
      </c>
      <c r="E296">
        <v>91651</v>
      </c>
      <c r="F296" t="s">
        <v>10</v>
      </c>
    </row>
    <row r="297" spans="1:6" x14ac:dyDescent="0.3">
      <c r="A297">
        <v>2022</v>
      </c>
      <c r="B297" t="s">
        <v>62</v>
      </c>
      <c r="C297" t="s">
        <v>16</v>
      </c>
      <c r="D297">
        <v>179893</v>
      </c>
      <c r="E297">
        <v>74223</v>
      </c>
      <c r="F297" t="s">
        <v>10</v>
      </c>
    </row>
    <row r="298" spans="1:6" x14ac:dyDescent="0.3">
      <c r="A298">
        <v>2022</v>
      </c>
      <c r="B298" t="s">
        <v>62</v>
      </c>
      <c r="C298" t="s">
        <v>17</v>
      </c>
      <c r="D298">
        <v>60683</v>
      </c>
      <c r="E298">
        <v>82331</v>
      </c>
      <c r="F298" t="s">
        <v>10</v>
      </c>
    </row>
    <row r="299" spans="1:6" x14ac:dyDescent="0.3">
      <c r="A299">
        <v>2022</v>
      </c>
      <c r="B299" t="s">
        <v>62</v>
      </c>
      <c r="C299" t="s">
        <v>18</v>
      </c>
      <c r="D299">
        <v>12911</v>
      </c>
      <c r="E299">
        <v>65743</v>
      </c>
      <c r="F299" t="s">
        <v>10</v>
      </c>
    </row>
    <row r="300" spans="1:6" x14ac:dyDescent="0.3">
      <c r="A300">
        <v>2022</v>
      </c>
      <c r="B300" t="s">
        <v>62</v>
      </c>
      <c r="C300" t="s">
        <v>19</v>
      </c>
      <c r="D300">
        <v>75904</v>
      </c>
      <c r="E300">
        <v>89889</v>
      </c>
      <c r="F300" t="s">
        <v>10</v>
      </c>
    </row>
    <row r="301" spans="1:6" x14ac:dyDescent="0.3">
      <c r="A301">
        <v>2022</v>
      </c>
      <c r="B301" t="s">
        <v>62</v>
      </c>
      <c r="C301" t="s">
        <v>20</v>
      </c>
      <c r="D301">
        <v>32143</v>
      </c>
      <c r="E301">
        <v>64578</v>
      </c>
      <c r="F301" t="s">
        <v>10</v>
      </c>
    </row>
    <row r="302" spans="1:6" x14ac:dyDescent="0.3">
      <c r="A302">
        <v>2022</v>
      </c>
      <c r="B302" t="s">
        <v>62</v>
      </c>
      <c r="C302" t="s">
        <v>21</v>
      </c>
      <c r="D302">
        <v>16706</v>
      </c>
      <c r="E302">
        <v>67793</v>
      </c>
      <c r="F302" t="s">
        <v>10</v>
      </c>
    </row>
    <row r="303" spans="1:6" x14ac:dyDescent="0.3">
      <c r="A303">
        <v>2022</v>
      </c>
      <c r="B303" t="s">
        <v>62</v>
      </c>
      <c r="C303" t="s">
        <v>22</v>
      </c>
      <c r="D303">
        <v>16823</v>
      </c>
      <c r="E303">
        <v>75538</v>
      </c>
      <c r="F303" t="s">
        <v>10</v>
      </c>
    </row>
    <row r="304" spans="1:6" x14ac:dyDescent="0.3">
      <c r="A304">
        <v>2022</v>
      </c>
      <c r="B304" t="s">
        <v>62</v>
      </c>
      <c r="C304" t="s">
        <v>23</v>
      </c>
      <c r="D304">
        <v>22329</v>
      </c>
      <c r="E304">
        <v>61987</v>
      </c>
      <c r="F304" t="s">
        <v>10</v>
      </c>
    </row>
    <row r="305" spans="1:6" x14ac:dyDescent="0.3">
      <c r="A305">
        <v>2022</v>
      </c>
      <c r="B305" t="s">
        <v>62</v>
      </c>
      <c r="C305" t="s">
        <v>24</v>
      </c>
      <c r="D305">
        <v>26262</v>
      </c>
      <c r="E305">
        <v>66136</v>
      </c>
      <c r="F305" t="s">
        <v>10</v>
      </c>
    </row>
    <row r="306" spans="1:6" x14ac:dyDescent="0.3">
      <c r="A306">
        <v>2022</v>
      </c>
      <c r="B306" t="s">
        <v>62</v>
      </c>
      <c r="C306" t="s">
        <v>25</v>
      </c>
      <c r="D306">
        <v>11267</v>
      </c>
      <c r="E306">
        <v>72178</v>
      </c>
      <c r="F306" t="s">
        <v>10</v>
      </c>
    </row>
    <row r="307" spans="1:6" x14ac:dyDescent="0.3">
      <c r="A307">
        <v>2022</v>
      </c>
      <c r="B307" t="s">
        <v>62</v>
      </c>
      <c r="C307" t="s">
        <v>26</v>
      </c>
      <c r="D307">
        <v>44172</v>
      </c>
      <c r="E307">
        <v>94391</v>
      </c>
      <c r="F307" t="s">
        <v>10</v>
      </c>
    </row>
    <row r="308" spans="1:6" x14ac:dyDescent="0.3">
      <c r="A308">
        <v>2022</v>
      </c>
      <c r="B308" t="s">
        <v>62</v>
      </c>
      <c r="C308" t="s">
        <v>27</v>
      </c>
      <c r="D308">
        <v>48428</v>
      </c>
      <c r="E308">
        <v>130638</v>
      </c>
      <c r="F308" t="s">
        <v>10</v>
      </c>
    </row>
    <row r="309" spans="1:6" x14ac:dyDescent="0.3">
      <c r="A309">
        <v>2022</v>
      </c>
      <c r="B309" t="s">
        <v>62</v>
      </c>
      <c r="C309" t="s">
        <v>28</v>
      </c>
      <c r="D309">
        <v>46269</v>
      </c>
      <c r="E309">
        <v>82432</v>
      </c>
      <c r="F309" t="s">
        <v>10</v>
      </c>
    </row>
    <row r="310" spans="1:6" x14ac:dyDescent="0.3">
      <c r="A310">
        <v>2022</v>
      </c>
      <c r="B310" t="s">
        <v>62</v>
      </c>
      <c r="C310" t="s">
        <v>29</v>
      </c>
      <c r="D310">
        <v>33603</v>
      </c>
      <c r="E310">
        <v>97033</v>
      </c>
      <c r="F310" t="s">
        <v>10</v>
      </c>
    </row>
    <row r="311" spans="1:6" x14ac:dyDescent="0.3">
      <c r="A311">
        <v>2022</v>
      </c>
      <c r="B311" t="s">
        <v>62</v>
      </c>
      <c r="C311" t="s">
        <v>30</v>
      </c>
      <c r="D311">
        <v>12692</v>
      </c>
      <c r="E311">
        <v>51573</v>
      </c>
      <c r="F311" t="s">
        <v>10</v>
      </c>
    </row>
    <row r="312" spans="1:6" x14ac:dyDescent="0.3">
      <c r="A312">
        <v>2022</v>
      </c>
      <c r="B312" t="s">
        <v>62</v>
      </c>
      <c r="C312" t="s">
        <v>31</v>
      </c>
      <c r="D312">
        <v>36089</v>
      </c>
      <c r="E312">
        <v>78666</v>
      </c>
      <c r="F312" t="s">
        <v>10</v>
      </c>
    </row>
    <row r="313" spans="1:6" x14ac:dyDescent="0.3">
      <c r="A313">
        <v>2022</v>
      </c>
      <c r="B313" t="s">
        <v>62</v>
      </c>
      <c r="C313" t="s">
        <v>32</v>
      </c>
      <c r="D313">
        <v>10331</v>
      </c>
      <c r="E313">
        <v>65785</v>
      </c>
      <c r="F313" t="s">
        <v>10</v>
      </c>
    </row>
    <row r="314" spans="1:6" x14ac:dyDescent="0.3">
      <c r="A314">
        <v>2022</v>
      </c>
      <c r="B314" t="s">
        <v>62</v>
      </c>
      <c r="C314" t="s">
        <v>33</v>
      </c>
      <c r="D314">
        <v>11809</v>
      </c>
      <c r="E314">
        <v>71292</v>
      </c>
      <c r="F314" t="s">
        <v>10</v>
      </c>
    </row>
    <row r="315" spans="1:6" x14ac:dyDescent="0.3">
      <c r="A315">
        <v>2022</v>
      </c>
      <c r="B315" t="s">
        <v>62</v>
      </c>
      <c r="C315" t="s">
        <v>34</v>
      </c>
      <c r="D315">
        <v>20046</v>
      </c>
      <c r="E315">
        <v>73081</v>
      </c>
      <c r="F315" t="s">
        <v>10</v>
      </c>
    </row>
    <row r="316" spans="1:6" x14ac:dyDescent="0.3">
      <c r="A316">
        <v>2022</v>
      </c>
      <c r="B316" t="s">
        <v>62</v>
      </c>
      <c r="C316" t="s">
        <v>35</v>
      </c>
      <c r="D316">
        <v>13616</v>
      </c>
      <c r="E316">
        <v>94167</v>
      </c>
      <c r="F316" t="s">
        <v>8</v>
      </c>
    </row>
    <row r="317" spans="1:6" x14ac:dyDescent="0.3">
      <c r="A317">
        <v>2022</v>
      </c>
      <c r="B317" t="s">
        <v>62</v>
      </c>
      <c r="C317" t="s">
        <v>36</v>
      </c>
      <c r="D317">
        <v>53304</v>
      </c>
      <c r="E317">
        <v>108666</v>
      </c>
      <c r="F317" t="s">
        <v>8</v>
      </c>
    </row>
    <row r="318" spans="1:6" x14ac:dyDescent="0.3">
      <c r="A318">
        <v>2022</v>
      </c>
      <c r="B318" t="s">
        <v>62</v>
      </c>
      <c r="C318" t="s">
        <v>37</v>
      </c>
      <c r="D318">
        <v>11550</v>
      </c>
      <c r="E318">
        <v>75938</v>
      </c>
      <c r="F318" t="s">
        <v>10</v>
      </c>
    </row>
    <row r="319" spans="1:6" x14ac:dyDescent="0.3">
      <c r="A319">
        <v>2022</v>
      </c>
      <c r="B319" t="s">
        <v>62</v>
      </c>
      <c r="C319" t="s">
        <v>38</v>
      </c>
      <c r="D319">
        <v>117347</v>
      </c>
      <c r="E319">
        <v>115413</v>
      </c>
      <c r="F319" t="s">
        <v>10</v>
      </c>
    </row>
    <row r="320" spans="1:6" x14ac:dyDescent="0.3">
      <c r="A320">
        <v>2022</v>
      </c>
      <c r="B320" t="s">
        <v>62</v>
      </c>
      <c r="C320" t="s">
        <v>39</v>
      </c>
      <c r="D320">
        <v>64843</v>
      </c>
      <c r="E320">
        <v>78078</v>
      </c>
      <c r="F320" t="s">
        <v>10</v>
      </c>
    </row>
    <row r="321" spans="1:6" x14ac:dyDescent="0.3">
      <c r="A321">
        <v>2022</v>
      </c>
      <c r="B321" t="s">
        <v>62</v>
      </c>
      <c r="C321" t="s">
        <v>40</v>
      </c>
      <c r="D321">
        <v>5337</v>
      </c>
      <c r="E321">
        <v>71877</v>
      </c>
      <c r="F321" t="s">
        <v>10</v>
      </c>
    </row>
    <row r="322" spans="1:6" x14ac:dyDescent="0.3">
      <c r="A322">
        <v>2022</v>
      </c>
      <c r="B322" t="s">
        <v>62</v>
      </c>
      <c r="C322" t="s">
        <v>41</v>
      </c>
      <c r="D322">
        <v>55987</v>
      </c>
      <c r="E322">
        <v>77920</v>
      </c>
      <c r="F322" t="s">
        <v>10</v>
      </c>
    </row>
    <row r="323" spans="1:6" x14ac:dyDescent="0.3">
      <c r="A323">
        <v>2022</v>
      </c>
      <c r="B323" t="s">
        <v>62</v>
      </c>
      <c r="C323" t="s">
        <v>42</v>
      </c>
      <c r="D323">
        <v>21652</v>
      </c>
      <c r="E323">
        <v>64539</v>
      </c>
      <c r="F323" t="s">
        <v>8</v>
      </c>
    </row>
    <row r="324" spans="1:6" x14ac:dyDescent="0.3">
      <c r="A324">
        <v>2022</v>
      </c>
      <c r="B324" t="s">
        <v>62</v>
      </c>
      <c r="C324" t="s">
        <v>43</v>
      </c>
      <c r="D324">
        <v>27033</v>
      </c>
      <c r="E324">
        <v>87224</v>
      </c>
      <c r="F324" t="s">
        <v>8</v>
      </c>
    </row>
    <row r="325" spans="1:6" x14ac:dyDescent="0.3">
      <c r="A325">
        <v>2022</v>
      </c>
      <c r="B325" t="s">
        <v>62</v>
      </c>
      <c r="C325" t="s">
        <v>44</v>
      </c>
      <c r="D325">
        <v>66210</v>
      </c>
      <c r="E325">
        <v>92971</v>
      </c>
      <c r="F325" t="s">
        <v>10</v>
      </c>
    </row>
    <row r="326" spans="1:6" x14ac:dyDescent="0.3">
      <c r="A326">
        <v>2022</v>
      </c>
      <c r="B326" t="s">
        <v>62</v>
      </c>
      <c r="C326" t="s">
        <v>45</v>
      </c>
      <c r="D326">
        <v>9567</v>
      </c>
      <c r="E326">
        <v>81829</v>
      </c>
      <c r="F326" t="s">
        <v>8</v>
      </c>
    </row>
    <row r="327" spans="1:6" x14ac:dyDescent="0.3">
      <c r="A327">
        <v>2022</v>
      </c>
      <c r="B327" t="s">
        <v>62</v>
      </c>
      <c r="C327" t="s">
        <v>46</v>
      </c>
      <c r="D327">
        <v>30793</v>
      </c>
      <c r="E327">
        <v>62907</v>
      </c>
      <c r="F327" t="s">
        <v>8</v>
      </c>
    </row>
    <row r="328" spans="1:6" x14ac:dyDescent="0.3">
      <c r="A328">
        <v>2022</v>
      </c>
      <c r="B328" t="s">
        <v>62</v>
      </c>
      <c r="C328" t="s">
        <v>47</v>
      </c>
      <c r="D328">
        <v>5876</v>
      </c>
      <c r="E328">
        <v>69709</v>
      </c>
      <c r="F328" t="s">
        <v>10</v>
      </c>
    </row>
    <row r="329" spans="1:6" x14ac:dyDescent="0.3">
      <c r="A329">
        <v>2022</v>
      </c>
      <c r="B329" t="s">
        <v>62</v>
      </c>
      <c r="C329" t="s">
        <v>48</v>
      </c>
      <c r="D329">
        <v>32595</v>
      </c>
      <c r="E329">
        <v>72460</v>
      </c>
      <c r="F329" t="s">
        <v>10</v>
      </c>
    </row>
    <row r="330" spans="1:6" x14ac:dyDescent="0.3">
      <c r="A330">
        <v>2022</v>
      </c>
      <c r="B330" t="s">
        <v>62</v>
      </c>
      <c r="C330" t="s">
        <v>49</v>
      </c>
      <c r="D330">
        <v>146639</v>
      </c>
      <c r="E330">
        <v>87123</v>
      </c>
      <c r="F330" t="s">
        <v>8</v>
      </c>
    </row>
    <row r="331" spans="1:6" x14ac:dyDescent="0.3">
      <c r="A331">
        <v>2022</v>
      </c>
      <c r="B331" t="s">
        <v>62</v>
      </c>
      <c r="C331" t="s">
        <v>50</v>
      </c>
      <c r="D331">
        <v>25941</v>
      </c>
      <c r="E331">
        <v>74355</v>
      </c>
      <c r="F331" t="s">
        <v>8</v>
      </c>
    </row>
    <row r="332" spans="1:6" x14ac:dyDescent="0.3">
      <c r="A332">
        <v>2022</v>
      </c>
      <c r="B332" t="s">
        <v>62</v>
      </c>
      <c r="C332" t="s">
        <v>51</v>
      </c>
      <c r="D332">
        <v>6346</v>
      </c>
      <c r="E332">
        <v>80442</v>
      </c>
      <c r="F332" t="s">
        <v>10</v>
      </c>
    </row>
    <row r="333" spans="1:6" x14ac:dyDescent="0.3">
      <c r="A333">
        <v>2022</v>
      </c>
      <c r="B333" t="s">
        <v>62</v>
      </c>
      <c r="C333" t="s">
        <v>52</v>
      </c>
      <c r="D333">
        <v>60099</v>
      </c>
      <c r="E333">
        <v>102046</v>
      </c>
      <c r="F333" t="s">
        <v>8</v>
      </c>
    </row>
    <row r="334" spans="1:6" x14ac:dyDescent="0.3">
      <c r="A334">
        <v>2022</v>
      </c>
      <c r="B334" t="s">
        <v>62</v>
      </c>
      <c r="C334" t="s">
        <v>53</v>
      </c>
      <c r="D334">
        <v>43094</v>
      </c>
      <c r="E334">
        <v>98279</v>
      </c>
      <c r="F334" t="s">
        <v>10</v>
      </c>
    </row>
    <row r="335" spans="1:6" x14ac:dyDescent="0.3">
      <c r="A335">
        <v>2022</v>
      </c>
      <c r="B335" t="s">
        <v>62</v>
      </c>
      <c r="C335" t="s">
        <v>54</v>
      </c>
      <c r="D335">
        <v>8599</v>
      </c>
      <c r="E335">
        <v>59557</v>
      </c>
      <c r="F335" t="s">
        <v>8</v>
      </c>
    </row>
    <row r="336" spans="1:6" x14ac:dyDescent="0.3">
      <c r="A336">
        <v>2022</v>
      </c>
      <c r="B336" t="s">
        <v>62</v>
      </c>
      <c r="C336" t="s">
        <v>55</v>
      </c>
      <c r="D336">
        <v>27048</v>
      </c>
      <c r="E336">
        <v>73254</v>
      </c>
      <c r="F336" t="s">
        <v>8</v>
      </c>
    </row>
    <row r="337" spans="1:6" x14ac:dyDescent="0.3">
      <c r="A337">
        <v>2022</v>
      </c>
      <c r="B337" t="s">
        <v>62</v>
      </c>
      <c r="C337" t="s">
        <v>56</v>
      </c>
      <c r="D337">
        <v>4986</v>
      </c>
      <c r="E337">
        <v>66233</v>
      </c>
      <c r="F337" t="s">
        <v>10</v>
      </c>
    </row>
    <row r="338" spans="1:6" x14ac:dyDescent="0.3">
      <c r="A338">
        <v>2022</v>
      </c>
      <c r="B338" t="s">
        <v>63</v>
      </c>
      <c r="C338" t="s">
        <v>7</v>
      </c>
      <c r="D338">
        <v>15859</v>
      </c>
      <c r="E338">
        <v>57193</v>
      </c>
      <c r="F338" t="s">
        <v>10</v>
      </c>
    </row>
    <row r="339" spans="1:6" x14ac:dyDescent="0.3">
      <c r="A339">
        <v>2022</v>
      </c>
      <c r="B339" t="s">
        <v>63</v>
      </c>
      <c r="C339" t="s">
        <v>9</v>
      </c>
      <c r="D339">
        <v>20727</v>
      </c>
      <c r="E339">
        <v>62159</v>
      </c>
      <c r="F339" t="s">
        <v>8</v>
      </c>
    </row>
    <row r="340" spans="1:6" x14ac:dyDescent="0.3">
      <c r="A340">
        <v>2022</v>
      </c>
      <c r="B340" t="s">
        <v>63</v>
      </c>
      <c r="C340" t="s">
        <v>11</v>
      </c>
      <c r="D340">
        <v>15656</v>
      </c>
      <c r="E340">
        <v>53435</v>
      </c>
      <c r="F340" t="s">
        <v>8</v>
      </c>
    </row>
    <row r="341" spans="1:6" x14ac:dyDescent="0.3">
      <c r="A341">
        <v>2022</v>
      </c>
      <c r="B341" t="s">
        <v>63</v>
      </c>
      <c r="C341" t="s">
        <v>12</v>
      </c>
      <c r="D341">
        <v>656765</v>
      </c>
      <c r="E341">
        <v>63668</v>
      </c>
      <c r="F341" t="s">
        <v>10</v>
      </c>
    </row>
    <row r="342" spans="1:6" x14ac:dyDescent="0.3">
      <c r="A342">
        <v>2022</v>
      </c>
      <c r="B342" t="s">
        <v>63</v>
      </c>
      <c r="C342" t="s">
        <v>13</v>
      </c>
      <c r="D342">
        <v>23475</v>
      </c>
      <c r="E342">
        <v>61198</v>
      </c>
      <c r="F342" t="s">
        <v>10</v>
      </c>
    </row>
    <row r="343" spans="1:6" x14ac:dyDescent="0.3">
      <c r="A343">
        <v>2022</v>
      </c>
      <c r="B343" t="s">
        <v>63</v>
      </c>
      <c r="C343" t="s">
        <v>14</v>
      </c>
      <c r="D343">
        <v>19964</v>
      </c>
      <c r="E343">
        <v>67215</v>
      </c>
      <c r="F343" t="s">
        <v>10</v>
      </c>
    </row>
    <row r="344" spans="1:6" x14ac:dyDescent="0.3">
      <c r="A344">
        <v>2022</v>
      </c>
      <c r="B344" t="s">
        <v>63</v>
      </c>
      <c r="C344" t="s">
        <v>15</v>
      </c>
      <c r="D344">
        <v>5522</v>
      </c>
      <c r="E344">
        <v>63470</v>
      </c>
      <c r="F344" t="s">
        <v>10</v>
      </c>
    </row>
    <row r="345" spans="1:6" x14ac:dyDescent="0.3">
      <c r="A345">
        <v>2022</v>
      </c>
      <c r="B345" t="s">
        <v>63</v>
      </c>
      <c r="C345" t="s">
        <v>16</v>
      </c>
      <c r="D345">
        <v>85058</v>
      </c>
      <c r="E345">
        <v>61114</v>
      </c>
      <c r="F345" t="s">
        <v>10</v>
      </c>
    </row>
    <row r="346" spans="1:6" x14ac:dyDescent="0.3">
      <c r="A346">
        <v>2022</v>
      </c>
      <c r="B346" t="s">
        <v>63</v>
      </c>
      <c r="C346" t="s">
        <v>17</v>
      </c>
      <c r="D346">
        <v>31842</v>
      </c>
      <c r="E346">
        <v>63141</v>
      </c>
      <c r="F346" t="s">
        <v>8</v>
      </c>
    </row>
    <row r="347" spans="1:6" x14ac:dyDescent="0.3">
      <c r="A347">
        <v>2022</v>
      </c>
      <c r="B347" t="s">
        <v>63</v>
      </c>
      <c r="C347" t="s">
        <v>18</v>
      </c>
      <c r="D347">
        <v>9128</v>
      </c>
      <c r="E347">
        <v>51479</v>
      </c>
      <c r="F347" t="s">
        <v>8</v>
      </c>
    </row>
    <row r="348" spans="1:6" x14ac:dyDescent="0.3">
      <c r="A348">
        <v>2022</v>
      </c>
      <c r="B348" t="s">
        <v>63</v>
      </c>
      <c r="C348" t="s">
        <v>19</v>
      </c>
      <c r="D348">
        <v>39684</v>
      </c>
      <c r="E348">
        <v>61678</v>
      </c>
      <c r="F348" t="s">
        <v>10</v>
      </c>
    </row>
    <row r="349" spans="1:6" x14ac:dyDescent="0.3">
      <c r="A349">
        <v>2022</v>
      </c>
      <c r="B349" t="s">
        <v>63</v>
      </c>
      <c r="C349" t="s">
        <v>20</v>
      </c>
      <c r="D349">
        <v>16899</v>
      </c>
      <c r="E349">
        <v>58802</v>
      </c>
      <c r="F349" t="s">
        <v>8</v>
      </c>
    </row>
    <row r="350" spans="1:6" x14ac:dyDescent="0.3">
      <c r="A350">
        <v>2022</v>
      </c>
      <c r="B350" t="s">
        <v>63</v>
      </c>
      <c r="C350" t="s">
        <v>21</v>
      </c>
      <c r="D350">
        <v>13294</v>
      </c>
      <c r="E350">
        <v>53222</v>
      </c>
      <c r="F350" t="s">
        <v>8</v>
      </c>
    </row>
    <row r="351" spans="1:6" x14ac:dyDescent="0.3">
      <c r="A351">
        <v>2022</v>
      </c>
      <c r="B351" t="s">
        <v>63</v>
      </c>
      <c r="C351" t="s">
        <v>22</v>
      </c>
      <c r="D351">
        <v>10330</v>
      </c>
      <c r="E351">
        <v>54486</v>
      </c>
      <c r="F351" t="s">
        <v>10</v>
      </c>
    </row>
    <row r="352" spans="1:6" x14ac:dyDescent="0.3">
      <c r="A352">
        <v>2022</v>
      </c>
      <c r="B352" t="s">
        <v>63</v>
      </c>
      <c r="C352" t="s">
        <v>23</v>
      </c>
      <c r="D352">
        <v>20809</v>
      </c>
      <c r="E352">
        <v>58098</v>
      </c>
      <c r="F352" t="s">
        <v>10</v>
      </c>
    </row>
    <row r="353" spans="1:6" x14ac:dyDescent="0.3">
      <c r="A353">
        <v>2022</v>
      </c>
      <c r="B353" t="s">
        <v>63</v>
      </c>
      <c r="C353" t="s">
        <v>24</v>
      </c>
      <c r="D353">
        <v>16834</v>
      </c>
      <c r="E353">
        <v>54222</v>
      </c>
      <c r="F353" t="s">
        <v>8</v>
      </c>
    </row>
    <row r="354" spans="1:6" x14ac:dyDescent="0.3">
      <c r="A354">
        <v>2022</v>
      </c>
      <c r="B354" t="s">
        <v>63</v>
      </c>
      <c r="C354" t="s">
        <v>25</v>
      </c>
      <c r="D354">
        <v>5591</v>
      </c>
      <c r="E354">
        <v>59739</v>
      </c>
      <c r="F354" t="s">
        <v>8</v>
      </c>
    </row>
    <row r="355" spans="1:6" x14ac:dyDescent="0.3">
      <c r="A355">
        <v>2022</v>
      </c>
      <c r="B355" t="s">
        <v>63</v>
      </c>
      <c r="C355" t="s">
        <v>26</v>
      </c>
      <c r="D355">
        <v>21505</v>
      </c>
      <c r="E355">
        <v>65854</v>
      </c>
      <c r="F355" t="s">
        <v>10</v>
      </c>
    </row>
    <row r="356" spans="1:6" x14ac:dyDescent="0.3">
      <c r="A356">
        <v>2022</v>
      </c>
      <c r="B356" t="s">
        <v>63</v>
      </c>
      <c r="C356" t="s">
        <v>27</v>
      </c>
      <c r="D356">
        <v>71270</v>
      </c>
      <c r="E356">
        <v>70556</v>
      </c>
      <c r="F356" t="s">
        <v>8</v>
      </c>
    </row>
    <row r="357" spans="1:6" x14ac:dyDescent="0.3">
      <c r="A357">
        <v>2022</v>
      </c>
      <c r="B357" t="s">
        <v>63</v>
      </c>
      <c r="C357" t="s">
        <v>28</v>
      </c>
      <c r="D357">
        <v>32965</v>
      </c>
      <c r="E357">
        <v>60163</v>
      </c>
      <c r="F357" t="s">
        <v>10</v>
      </c>
    </row>
    <row r="358" spans="1:6" x14ac:dyDescent="0.3">
      <c r="A358">
        <v>2022</v>
      </c>
      <c r="B358" t="s">
        <v>63</v>
      </c>
      <c r="C358" t="s">
        <v>29</v>
      </c>
      <c r="D358">
        <v>22985</v>
      </c>
      <c r="E358">
        <v>61127</v>
      </c>
      <c r="F358" t="s">
        <v>8</v>
      </c>
    </row>
    <row r="359" spans="1:6" x14ac:dyDescent="0.3">
      <c r="A359">
        <v>2022</v>
      </c>
      <c r="B359" t="s">
        <v>63</v>
      </c>
      <c r="C359" t="s">
        <v>30</v>
      </c>
      <c r="D359">
        <v>7693</v>
      </c>
      <c r="E359">
        <v>51670</v>
      </c>
      <c r="F359" t="s">
        <v>8</v>
      </c>
    </row>
    <row r="360" spans="1:6" x14ac:dyDescent="0.3">
      <c r="A360">
        <v>2022</v>
      </c>
      <c r="B360" t="s">
        <v>63</v>
      </c>
      <c r="C360" t="s">
        <v>31</v>
      </c>
      <c r="D360">
        <v>56134</v>
      </c>
      <c r="E360">
        <v>56460</v>
      </c>
      <c r="F360" t="s">
        <v>10</v>
      </c>
    </row>
    <row r="361" spans="1:6" x14ac:dyDescent="0.3">
      <c r="A361">
        <v>2022</v>
      </c>
      <c r="B361" t="s">
        <v>63</v>
      </c>
      <c r="C361" t="s">
        <v>32</v>
      </c>
      <c r="D361">
        <v>5112</v>
      </c>
      <c r="E361">
        <v>58612</v>
      </c>
      <c r="F361" t="s">
        <v>10</v>
      </c>
    </row>
    <row r="362" spans="1:6" x14ac:dyDescent="0.3">
      <c r="A362">
        <v>2022</v>
      </c>
      <c r="B362" t="s">
        <v>63</v>
      </c>
      <c r="C362" t="s">
        <v>33</v>
      </c>
      <c r="D362">
        <v>10522</v>
      </c>
      <c r="E362">
        <v>57740</v>
      </c>
      <c r="F362" t="s">
        <v>8</v>
      </c>
    </row>
    <row r="363" spans="1:6" x14ac:dyDescent="0.3">
      <c r="A363">
        <v>2022</v>
      </c>
      <c r="B363" t="s">
        <v>63</v>
      </c>
      <c r="C363" t="s">
        <v>34</v>
      </c>
      <c r="D363">
        <v>9126</v>
      </c>
      <c r="E363">
        <v>64047</v>
      </c>
      <c r="F363" t="s">
        <v>8</v>
      </c>
    </row>
    <row r="364" spans="1:6" x14ac:dyDescent="0.3">
      <c r="A364">
        <v>2022</v>
      </c>
      <c r="B364" t="s">
        <v>63</v>
      </c>
      <c r="C364" t="s">
        <v>35</v>
      </c>
      <c r="D364">
        <v>4900</v>
      </c>
      <c r="E364">
        <v>69675</v>
      </c>
      <c r="F364" t="s">
        <v>10</v>
      </c>
    </row>
    <row r="365" spans="1:6" x14ac:dyDescent="0.3">
      <c r="A365">
        <v>2022</v>
      </c>
      <c r="B365" t="s">
        <v>63</v>
      </c>
      <c r="C365" t="s">
        <v>36</v>
      </c>
      <c r="D365">
        <v>43568</v>
      </c>
      <c r="E365">
        <v>66044</v>
      </c>
      <c r="F365" t="s">
        <v>10</v>
      </c>
    </row>
    <row r="366" spans="1:6" x14ac:dyDescent="0.3">
      <c r="A366">
        <v>2022</v>
      </c>
      <c r="B366" t="s">
        <v>63</v>
      </c>
      <c r="C366" t="s">
        <v>37</v>
      </c>
      <c r="D366">
        <v>11448</v>
      </c>
      <c r="E366">
        <v>51191</v>
      </c>
      <c r="F366" t="s">
        <v>10</v>
      </c>
    </row>
    <row r="367" spans="1:6" x14ac:dyDescent="0.3">
      <c r="A367">
        <v>2022</v>
      </c>
      <c r="B367" t="s">
        <v>63</v>
      </c>
      <c r="C367" t="s">
        <v>38</v>
      </c>
      <c r="D367">
        <v>67893</v>
      </c>
      <c r="E367">
        <v>64936</v>
      </c>
      <c r="F367" t="s">
        <v>10</v>
      </c>
    </row>
    <row r="368" spans="1:6" x14ac:dyDescent="0.3">
      <c r="A368">
        <v>2022</v>
      </c>
      <c r="B368" t="s">
        <v>63</v>
      </c>
      <c r="C368" t="s">
        <v>39</v>
      </c>
      <c r="D368">
        <v>29514</v>
      </c>
      <c r="E368">
        <v>59252</v>
      </c>
      <c r="F368" t="s">
        <v>10</v>
      </c>
    </row>
    <row r="369" spans="1:6" x14ac:dyDescent="0.3">
      <c r="A369">
        <v>2022</v>
      </c>
      <c r="B369" t="s">
        <v>63</v>
      </c>
      <c r="C369" t="s">
        <v>40</v>
      </c>
      <c r="D369">
        <v>2737</v>
      </c>
      <c r="E369">
        <v>61234</v>
      </c>
      <c r="F369" t="s">
        <v>8</v>
      </c>
    </row>
    <row r="370" spans="1:6" x14ac:dyDescent="0.3">
      <c r="A370">
        <v>2022</v>
      </c>
      <c r="B370" t="s">
        <v>63</v>
      </c>
      <c r="C370" t="s">
        <v>41</v>
      </c>
      <c r="D370">
        <v>35930</v>
      </c>
      <c r="E370">
        <v>57366</v>
      </c>
      <c r="F370" t="s">
        <v>8</v>
      </c>
    </row>
    <row r="371" spans="1:6" x14ac:dyDescent="0.3">
      <c r="A371">
        <v>2022</v>
      </c>
      <c r="B371" t="s">
        <v>63</v>
      </c>
      <c r="C371" t="s">
        <v>42</v>
      </c>
      <c r="D371">
        <v>13656</v>
      </c>
      <c r="E371">
        <v>55095</v>
      </c>
      <c r="F371" t="s">
        <v>10</v>
      </c>
    </row>
    <row r="372" spans="1:6" x14ac:dyDescent="0.3">
      <c r="A372">
        <v>2022</v>
      </c>
      <c r="B372" t="s">
        <v>63</v>
      </c>
      <c r="C372" t="s">
        <v>43</v>
      </c>
      <c r="D372">
        <v>28106</v>
      </c>
      <c r="E372">
        <v>60216</v>
      </c>
      <c r="F372" t="s">
        <v>8</v>
      </c>
    </row>
    <row r="373" spans="1:6" x14ac:dyDescent="0.3">
      <c r="A373">
        <v>2022</v>
      </c>
      <c r="B373" t="s">
        <v>63</v>
      </c>
      <c r="C373" t="s">
        <v>44</v>
      </c>
      <c r="D373">
        <v>57935</v>
      </c>
      <c r="E373">
        <v>63087</v>
      </c>
      <c r="F373" t="s">
        <v>8</v>
      </c>
    </row>
    <row r="374" spans="1:6" x14ac:dyDescent="0.3">
      <c r="A374">
        <v>2022</v>
      </c>
      <c r="B374" t="s">
        <v>63</v>
      </c>
      <c r="C374" t="s">
        <v>45</v>
      </c>
      <c r="D374">
        <v>4907</v>
      </c>
      <c r="E374">
        <v>60510</v>
      </c>
      <c r="F374" t="s">
        <v>10</v>
      </c>
    </row>
    <row r="375" spans="1:6" x14ac:dyDescent="0.3">
      <c r="A375">
        <v>2022</v>
      </c>
      <c r="B375" t="s">
        <v>63</v>
      </c>
      <c r="C375" t="s">
        <v>46</v>
      </c>
      <c r="D375">
        <v>15612</v>
      </c>
      <c r="E375">
        <v>56055</v>
      </c>
      <c r="F375" t="s">
        <v>10</v>
      </c>
    </row>
    <row r="376" spans="1:6" x14ac:dyDescent="0.3">
      <c r="A376">
        <v>2022</v>
      </c>
      <c r="B376" t="s">
        <v>63</v>
      </c>
      <c r="C376" t="s">
        <v>47</v>
      </c>
      <c r="D376">
        <v>2934</v>
      </c>
      <c r="E376">
        <v>63054</v>
      </c>
      <c r="F376" t="s">
        <v>8</v>
      </c>
    </row>
    <row r="377" spans="1:6" x14ac:dyDescent="0.3">
      <c r="A377">
        <v>2022</v>
      </c>
      <c r="B377" t="s">
        <v>63</v>
      </c>
      <c r="C377" t="s">
        <v>48</v>
      </c>
      <c r="D377">
        <v>21213</v>
      </c>
      <c r="E377">
        <v>62401</v>
      </c>
      <c r="F377" t="s">
        <v>8</v>
      </c>
    </row>
    <row r="378" spans="1:6" x14ac:dyDescent="0.3">
      <c r="A378">
        <v>2022</v>
      </c>
      <c r="B378" t="s">
        <v>63</v>
      </c>
      <c r="C378" t="s">
        <v>49</v>
      </c>
      <c r="D378">
        <v>98681</v>
      </c>
      <c r="E378">
        <v>57856</v>
      </c>
      <c r="F378" t="s">
        <v>10</v>
      </c>
    </row>
    <row r="379" spans="1:6" x14ac:dyDescent="0.3">
      <c r="A379">
        <v>2022</v>
      </c>
      <c r="B379" t="s">
        <v>63</v>
      </c>
      <c r="C379" t="s">
        <v>50</v>
      </c>
      <c r="D379">
        <v>13463</v>
      </c>
      <c r="E379">
        <v>54260</v>
      </c>
      <c r="F379" t="s">
        <v>8</v>
      </c>
    </row>
    <row r="380" spans="1:6" x14ac:dyDescent="0.3">
      <c r="A380">
        <v>2022</v>
      </c>
      <c r="B380" t="s">
        <v>63</v>
      </c>
      <c r="C380" t="s">
        <v>51</v>
      </c>
      <c r="D380">
        <v>2516</v>
      </c>
      <c r="E380">
        <v>58779</v>
      </c>
      <c r="F380" t="s">
        <v>10</v>
      </c>
    </row>
    <row r="381" spans="1:6" x14ac:dyDescent="0.3">
      <c r="A381">
        <v>2022</v>
      </c>
      <c r="B381" t="s">
        <v>63</v>
      </c>
      <c r="C381" t="s">
        <v>52</v>
      </c>
      <c r="D381">
        <v>49705</v>
      </c>
      <c r="E381">
        <v>60119</v>
      </c>
      <c r="F381" t="s">
        <v>8</v>
      </c>
    </row>
    <row r="382" spans="1:6" x14ac:dyDescent="0.3">
      <c r="A382">
        <v>2022</v>
      </c>
      <c r="B382" t="s">
        <v>63</v>
      </c>
      <c r="C382" t="s">
        <v>53</v>
      </c>
      <c r="D382">
        <v>74944</v>
      </c>
      <c r="E382">
        <v>61544</v>
      </c>
      <c r="F382" t="s">
        <v>8</v>
      </c>
    </row>
    <row r="383" spans="1:6" x14ac:dyDescent="0.3">
      <c r="A383">
        <v>2022</v>
      </c>
      <c r="B383" t="s">
        <v>63</v>
      </c>
      <c r="C383" t="s">
        <v>54</v>
      </c>
      <c r="D383">
        <v>8500</v>
      </c>
      <c r="E383">
        <v>56597</v>
      </c>
      <c r="F383" t="s">
        <v>10</v>
      </c>
    </row>
    <row r="384" spans="1:6" x14ac:dyDescent="0.3">
      <c r="A384">
        <v>2022</v>
      </c>
      <c r="B384" t="s">
        <v>63</v>
      </c>
      <c r="C384" t="s">
        <v>55</v>
      </c>
      <c r="D384">
        <v>31125</v>
      </c>
      <c r="E384">
        <v>58993</v>
      </c>
      <c r="F384" t="s">
        <v>10</v>
      </c>
    </row>
    <row r="385" spans="1:6" x14ac:dyDescent="0.3">
      <c r="A385">
        <v>2022</v>
      </c>
      <c r="B385" t="s">
        <v>63</v>
      </c>
      <c r="C385" t="s">
        <v>56</v>
      </c>
      <c r="D385">
        <v>3485</v>
      </c>
      <c r="E385">
        <v>52334</v>
      </c>
      <c r="F385" t="s">
        <v>8</v>
      </c>
    </row>
    <row r="386" spans="1:6" x14ac:dyDescent="0.3">
      <c r="A386">
        <v>2022</v>
      </c>
      <c r="B386" t="s">
        <v>64</v>
      </c>
      <c r="C386" t="s">
        <v>7</v>
      </c>
      <c r="D386">
        <v>11221</v>
      </c>
      <c r="E386">
        <v>24554</v>
      </c>
      <c r="F386" t="s">
        <v>8</v>
      </c>
    </row>
    <row r="387" spans="1:6" x14ac:dyDescent="0.3">
      <c r="A387">
        <v>2022</v>
      </c>
      <c r="B387" t="s">
        <v>64</v>
      </c>
      <c r="C387" t="s">
        <v>9</v>
      </c>
      <c r="D387">
        <v>14444</v>
      </c>
      <c r="E387">
        <v>32810</v>
      </c>
      <c r="F387" t="s">
        <v>10</v>
      </c>
    </row>
    <row r="388" spans="1:6" x14ac:dyDescent="0.3">
      <c r="A388">
        <v>2022</v>
      </c>
      <c r="B388" t="s">
        <v>64</v>
      </c>
      <c r="C388" t="s">
        <v>11</v>
      </c>
      <c r="D388">
        <v>7458</v>
      </c>
      <c r="E388">
        <v>24414</v>
      </c>
      <c r="F388" t="s">
        <v>10</v>
      </c>
    </row>
    <row r="389" spans="1:6" x14ac:dyDescent="0.3">
      <c r="A389">
        <v>2022</v>
      </c>
      <c r="B389" t="s">
        <v>64</v>
      </c>
      <c r="C389" t="s">
        <v>12</v>
      </c>
      <c r="D389">
        <v>117833</v>
      </c>
      <c r="E389">
        <v>42090</v>
      </c>
      <c r="F389" t="s">
        <v>10</v>
      </c>
    </row>
    <row r="390" spans="1:6" x14ac:dyDescent="0.3">
      <c r="A390">
        <v>2022</v>
      </c>
      <c r="B390" t="s">
        <v>64</v>
      </c>
      <c r="C390" t="s">
        <v>13</v>
      </c>
      <c r="D390">
        <v>17650</v>
      </c>
      <c r="E390">
        <v>34424</v>
      </c>
      <c r="F390" t="s">
        <v>10</v>
      </c>
    </row>
    <row r="391" spans="1:6" x14ac:dyDescent="0.3">
      <c r="A391">
        <v>2022</v>
      </c>
      <c r="B391" t="s">
        <v>64</v>
      </c>
      <c r="C391" t="s">
        <v>14</v>
      </c>
      <c r="D391">
        <v>10916</v>
      </c>
      <c r="E391">
        <v>32295</v>
      </c>
      <c r="F391" t="s">
        <v>10</v>
      </c>
    </row>
    <row r="392" spans="1:6" x14ac:dyDescent="0.3">
      <c r="A392">
        <v>2022</v>
      </c>
      <c r="B392" t="s">
        <v>64</v>
      </c>
      <c r="C392" t="s">
        <v>15</v>
      </c>
      <c r="D392">
        <v>2698</v>
      </c>
      <c r="E392">
        <v>28228</v>
      </c>
      <c r="F392" t="s">
        <v>8</v>
      </c>
    </row>
    <row r="393" spans="1:6" x14ac:dyDescent="0.3">
      <c r="A393">
        <v>2022</v>
      </c>
      <c r="B393" t="s">
        <v>64</v>
      </c>
      <c r="C393" t="s">
        <v>16</v>
      </c>
      <c r="D393">
        <v>59645</v>
      </c>
      <c r="E393">
        <v>33709</v>
      </c>
      <c r="F393" t="s">
        <v>8</v>
      </c>
    </row>
    <row r="394" spans="1:6" x14ac:dyDescent="0.3">
      <c r="A394">
        <v>2022</v>
      </c>
      <c r="B394" t="s">
        <v>64</v>
      </c>
      <c r="C394" t="s">
        <v>17</v>
      </c>
      <c r="D394">
        <v>26741</v>
      </c>
      <c r="E394">
        <v>28009</v>
      </c>
      <c r="F394" t="s">
        <v>10</v>
      </c>
    </row>
    <row r="395" spans="1:6" x14ac:dyDescent="0.3">
      <c r="A395">
        <v>2022</v>
      </c>
      <c r="B395" t="s">
        <v>64</v>
      </c>
      <c r="C395" t="s">
        <v>18</v>
      </c>
      <c r="D395">
        <v>5242</v>
      </c>
      <c r="E395">
        <v>24637</v>
      </c>
      <c r="F395" t="s">
        <v>8</v>
      </c>
    </row>
    <row r="396" spans="1:6" x14ac:dyDescent="0.3">
      <c r="A396">
        <v>2022</v>
      </c>
      <c r="B396" t="s">
        <v>64</v>
      </c>
      <c r="C396" t="s">
        <v>19</v>
      </c>
      <c r="D396">
        <v>32842</v>
      </c>
      <c r="E396">
        <v>31054</v>
      </c>
      <c r="F396" t="s">
        <v>8</v>
      </c>
    </row>
    <row r="397" spans="1:6" x14ac:dyDescent="0.3">
      <c r="A397">
        <v>2022</v>
      </c>
      <c r="B397" t="s">
        <v>64</v>
      </c>
      <c r="C397" t="s">
        <v>20</v>
      </c>
      <c r="D397">
        <v>16068</v>
      </c>
      <c r="E397">
        <v>26493</v>
      </c>
      <c r="F397" t="s">
        <v>10</v>
      </c>
    </row>
    <row r="398" spans="1:6" x14ac:dyDescent="0.3">
      <c r="A398">
        <v>2022</v>
      </c>
      <c r="B398" t="s">
        <v>64</v>
      </c>
      <c r="C398" t="s">
        <v>21</v>
      </c>
      <c r="D398">
        <v>8734</v>
      </c>
      <c r="E398">
        <v>24002</v>
      </c>
      <c r="F398" t="s">
        <v>10</v>
      </c>
    </row>
    <row r="399" spans="1:6" x14ac:dyDescent="0.3">
      <c r="A399">
        <v>2022</v>
      </c>
      <c r="B399" t="s">
        <v>64</v>
      </c>
      <c r="C399" t="s">
        <v>22</v>
      </c>
      <c r="D399">
        <v>6792</v>
      </c>
      <c r="E399">
        <v>24088</v>
      </c>
      <c r="F399" t="s">
        <v>8</v>
      </c>
    </row>
    <row r="400" spans="1:6" x14ac:dyDescent="0.3">
      <c r="A400">
        <v>2022</v>
      </c>
      <c r="B400" t="s">
        <v>64</v>
      </c>
      <c r="C400" t="s">
        <v>23</v>
      </c>
      <c r="D400">
        <v>10331</v>
      </c>
      <c r="E400">
        <v>25522</v>
      </c>
      <c r="F400" t="s">
        <v>8</v>
      </c>
    </row>
    <row r="401" spans="1:6" x14ac:dyDescent="0.3">
      <c r="A401">
        <v>2022</v>
      </c>
      <c r="B401" t="s">
        <v>64</v>
      </c>
      <c r="C401" t="s">
        <v>24</v>
      </c>
      <c r="D401">
        <v>13351</v>
      </c>
      <c r="E401">
        <v>28216</v>
      </c>
      <c r="F401" t="s">
        <v>10</v>
      </c>
    </row>
    <row r="402" spans="1:6" x14ac:dyDescent="0.3">
      <c r="A402">
        <v>2022</v>
      </c>
      <c r="B402" t="s">
        <v>64</v>
      </c>
      <c r="C402" t="s">
        <v>25</v>
      </c>
      <c r="D402">
        <v>5172</v>
      </c>
      <c r="E402">
        <v>31112</v>
      </c>
      <c r="F402" t="s">
        <v>8</v>
      </c>
    </row>
    <row r="403" spans="1:6" x14ac:dyDescent="0.3">
      <c r="A403">
        <v>2022</v>
      </c>
      <c r="B403" t="s">
        <v>64</v>
      </c>
      <c r="C403" t="s">
        <v>26</v>
      </c>
      <c r="D403">
        <v>14823</v>
      </c>
      <c r="E403">
        <v>32383</v>
      </c>
      <c r="F403" t="s">
        <v>10</v>
      </c>
    </row>
    <row r="404" spans="1:6" x14ac:dyDescent="0.3">
      <c r="A404">
        <v>2022</v>
      </c>
      <c r="B404" t="s">
        <v>64</v>
      </c>
      <c r="C404" t="s">
        <v>27</v>
      </c>
      <c r="D404">
        <v>20158</v>
      </c>
      <c r="E404">
        <v>36457</v>
      </c>
      <c r="F404" t="s">
        <v>8</v>
      </c>
    </row>
    <row r="405" spans="1:6" x14ac:dyDescent="0.3">
      <c r="A405">
        <v>2022</v>
      </c>
      <c r="B405" t="s">
        <v>64</v>
      </c>
      <c r="C405" t="s">
        <v>28</v>
      </c>
      <c r="D405">
        <v>23032</v>
      </c>
      <c r="E405">
        <v>28254</v>
      </c>
      <c r="F405" t="s">
        <v>8</v>
      </c>
    </row>
    <row r="406" spans="1:6" x14ac:dyDescent="0.3">
      <c r="A406">
        <v>2022</v>
      </c>
      <c r="B406" t="s">
        <v>64</v>
      </c>
      <c r="C406" t="s">
        <v>29</v>
      </c>
      <c r="D406">
        <v>15355</v>
      </c>
      <c r="E406">
        <v>30167</v>
      </c>
      <c r="F406" t="s">
        <v>10</v>
      </c>
    </row>
    <row r="407" spans="1:6" x14ac:dyDescent="0.3">
      <c r="A407">
        <v>2022</v>
      </c>
      <c r="B407" t="s">
        <v>64</v>
      </c>
      <c r="C407" t="s">
        <v>30</v>
      </c>
      <c r="D407">
        <v>6644</v>
      </c>
      <c r="E407">
        <v>24380</v>
      </c>
      <c r="F407" t="s">
        <v>10</v>
      </c>
    </row>
    <row r="408" spans="1:6" x14ac:dyDescent="0.3">
      <c r="A408">
        <v>2022</v>
      </c>
      <c r="B408" t="s">
        <v>64</v>
      </c>
      <c r="C408" t="s">
        <v>31</v>
      </c>
      <c r="D408">
        <v>15398</v>
      </c>
      <c r="E408">
        <v>28154</v>
      </c>
      <c r="F408" t="s">
        <v>8</v>
      </c>
    </row>
    <row r="409" spans="1:6" x14ac:dyDescent="0.3">
      <c r="A409">
        <v>2022</v>
      </c>
      <c r="B409" t="s">
        <v>64</v>
      </c>
      <c r="C409" t="s">
        <v>32</v>
      </c>
      <c r="D409">
        <v>5182</v>
      </c>
      <c r="E409">
        <v>27078</v>
      </c>
      <c r="F409" t="s">
        <v>8</v>
      </c>
    </row>
    <row r="410" spans="1:6" x14ac:dyDescent="0.3">
      <c r="A410">
        <v>2022</v>
      </c>
      <c r="B410" t="s">
        <v>64</v>
      </c>
      <c r="C410" t="s">
        <v>33</v>
      </c>
      <c r="D410">
        <v>5552</v>
      </c>
      <c r="E410">
        <v>24131</v>
      </c>
      <c r="F410" t="s">
        <v>10</v>
      </c>
    </row>
    <row r="411" spans="1:6" x14ac:dyDescent="0.3">
      <c r="A411">
        <v>2022</v>
      </c>
      <c r="B411" t="s">
        <v>64</v>
      </c>
      <c r="C411" t="s">
        <v>34</v>
      </c>
      <c r="D411">
        <v>8698</v>
      </c>
      <c r="E411">
        <v>40061</v>
      </c>
      <c r="F411" t="s">
        <v>10</v>
      </c>
    </row>
    <row r="412" spans="1:6" x14ac:dyDescent="0.3">
      <c r="A412">
        <v>2022</v>
      </c>
      <c r="B412" t="s">
        <v>64</v>
      </c>
      <c r="C412" t="s">
        <v>35</v>
      </c>
      <c r="D412">
        <v>4677</v>
      </c>
      <c r="E412">
        <v>30729</v>
      </c>
      <c r="F412" t="s">
        <v>10</v>
      </c>
    </row>
    <row r="413" spans="1:6" x14ac:dyDescent="0.3">
      <c r="A413">
        <v>2022</v>
      </c>
      <c r="B413" t="s">
        <v>64</v>
      </c>
      <c r="C413" t="s">
        <v>36</v>
      </c>
      <c r="D413">
        <v>24584</v>
      </c>
      <c r="E413">
        <v>34639</v>
      </c>
      <c r="F413" t="s">
        <v>10</v>
      </c>
    </row>
    <row r="414" spans="1:6" x14ac:dyDescent="0.3">
      <c r="A414">
        <v>2022</v>
      </c>
      <c r="B414" t="s">
        <v>64</v>
      </c>
      <c r="C414" t="s">
        <v>37</v>
      </c>
      <c r="D414">
        <v>5276</v>
      </c>
      <c r="E414">
        <v>25988</v>
      </c>
      <c r="F414" t="s">
        <v>10</v>
      </c>
    </row>
    <row r="415" spans="1:6" x14ac:dyDescent="0.3">
      <c r="A415">
        <v>2022</v>
      </c>
      <c r="B415" t="s">
        <v>64</v>
      </c>
      <c r="C415" t="s">
        <v>38</v>
      </c>
      <c r="D415">
        <v>64959</v>
      </c>
      <c r="E415">
        <v>42986</v>
      </c>
      <c r="F415" t="s">
        <v>8</v>
      </c>
    </row>
    <row r="416" spans="1:6" x14ac:dyDescent="0.3">
      <c r="A416">
        <v>2022</v>
      </c>
      <c r="B416" t="s">
        <v>64</v>
      </c>
      <c r="C416" t="s">
        <v>39</v>
      </c>
      <c r="D416">
        <v>27015</v>
      </c>
      <c r="E416">
        <v>27462</v>
      </c>
      <c r="F416" t="s">
        <v>8</v>
      </c>
    </row>
    <row r="417" spans="1:6" x14ac:dyDescent="0.3">
      <c r="A417">
        <v>2022</v>
      </c>
      <c r="B417" t="s">
        <v>64</v>
      </c>
      <c r="C417" t="s">
        <v>40</v>
      </c>
      <c r="D417">
        <v>2621</v>
      </c>
      <c r="E417">
        <v>25193</v>
      </c>
      <c r="F417" t="s">
        <v>10</v>
      </c>
    </row>
    <row r="418" spans="1:6" x14ac:dyDescent="0.3">
      <c r="A418">
        <v>2022</v>
      </c>
      <c r="B418" t="s">
        <v>64</v>
      </c>
      <c r="C418" t="s">
        <v>41</v>
      </c>
      <c r="D418">
        <v>29197</v>
      </c>
      <c r="E418">
        <v>27027</v>
      </c>
      <c r="F418" t="s">
        <v>8</v>
      </c>
    </row>
    <row r="419" spans="1:6" x14ac:dyDescent="0.3">
      <c r="A419">
        <v>2022</v>
      </c>
      <c r="B419" t="s">
        <v>64</v>
      </c>
      <c r="C419" t="s">
        <v>42</v>
      </c>
      <c r="D419">
        <v>9364</v>
      </c>
      <c r="E419">
        <v>25310</v>
      </c>
      <c r="F419" t="s">
        <v>8</v>
      </c>
    </row>
    <row r="420" spans="1:6" x14ac:dyDescent="0.3">
      <c r="A420">
        <v>2022</v>
      </c>
      <c r="B420" t="s">
        <v>64</v>
      </c>
      <c r="C420" t="s">
        <v>43</v>
      </c>
      <c r="D420">
        <v>13993</v>
      </c>
      <c r="E420">
        <v>30338</v>
      </c>
      <c r="F420" t="s">
        <v>10</v>
      </c>
    </row>
    <row r="421" spans="1:6" x14ac:dyDescent="0.3">
      <c r="A421">
        <v>2022</v>
      </c>
      <c r="B421" t="s">
        <v>64</v>
      </c>
      <c r="C421" t="s">
        <v>44</v>
      </c>
      <c r="D421">
        <v>33532</v>
      </c>
      <c r="E421">
        <v>28945</v>
      </c>
      <c r="F421" t="s">
        <v>10</v>
      </c>
    </row>
    <row r="422" spans="1:6" x14ac:dyDescent="0.3">
      <c r="A422">
        <v>2022</v>
      </c>
      <c r="B422" t="s">
        <v>64</v>
      </c>
      <c r="C422" t="s">
        <v>45</v>
      </c>
      <c r="D422">
        <v>3890</v>
      </c>
      <c r="E422">
        <v>30733</v>
      </c>
      <c r="F422" t="s">
        <v>8</v>
      </c>
    </row>
    <row r="423" spans="1:6" x14ac:dyDescent="0.3">
      <c r="A423">
        <v>2022</v>
      </c>
      <c r="B423" t="s">
        <v>64</v>
      </c>
      <c r="C423" t="s">
        <v>46</v>
      </c>
      <c r="D423">
        <v>13676</v>
      </c>
      <c r="E423">
        <v>25677</v>
      </c>
      <c r="F423" t="s">
        <v>8</v>
      </c>
    </row>
    <row r="424" spans="1:6" x14ac:dyDescent="0.3">
      <c r="A424">
        <v>2022</v>
      </c>
      <c r="B424" t="s">
        <v>64</v>
      </c>
      <c r="C424" t="s">
        <v>47</v>
      </c>
      <c r="D424">
        <v>3184</v>
      </c>
      <c r="E424">
        <v>24829</v>
      </c>
      <c r="F424" t="s">
        <v>10</v>
      </c>
    </row>
    <row r="425" spans="1:6" x14ac:dyDescent="0.3">
      <c r="A425">
        <v>2022</v>
      </c>
      <c r="B425" t="s">
        <v>64</v>
      </c>
      <c r="C425" t="s">
        <v>48</v>
      </c>
      <c r="D425">
        <v>17443</v>
      </c>
      <c r="E425">
        <v>29771</v>
      </c>
      <c r="F425" t="s">
        <v>8</v>
      </c>
    </row>
    <row r="426" spans="1:6" x14ac:dyDescent="0.3">
      <c r="A426">
        <v>2022</v>
      </c>
      <c r="B426" t="s">
        <v>64</v>
      </c>
      <c r="C426" t="s">
        <v>49</v>
      </c>
      <c r="D426">
        <v>66777</v>
      </c>
      <c r="E426">
        <v>29001</v>
      </c>
      <c r="F426" t="s">
        <v>10</v>
      </c>
    </row>
    <row r="427" spans="1:6" x14ac:dyDescent="0.3">
      <c r="A427">
        <v>2022</v>
      </c>
      <c r="B427" t="s">
        <v>64</v>
      </c>
      <c r="C427" t="s">
        <v>50</v>
      </c>
      <c r="D427">
        <v>7766</v>
      </c>
      <c r="E427">
        <v>27580</v>
      </c>
      <c r="F427" t="s">
        <v>8</v>
      </c>
    </row>
    <row r="428" spans="1:6" x14ac:dyDescent="0.3">
      <c r="A428">
        <v>2022</v>
      </c>
      <c r="B428" t="s">
        <v>64</v>
      </c>
      <c r="C428" t="s">
        <v>51</v>
      </c>
      <c r="D428">
        <v>2220</v>
      </c>
      <c r="E428">
        <v>32068</v>
      </c>
      <c r="F428" t="s">
        <v>8</v>
      </c>
    </row>
    <row r="429" spans="1:6" x14ac:dyDescent="0.3">
      <c r="A429">
        <v>2022</v>
      </c>
      <c r="B429" t="s">
        <v>64</v>
      </c>
      <c r="C429" t="s">
        <v>52</v>
      </c>
      <c r="D429">
        <v>20954</v>
      </c>
      <c r="E429">
        <v>28634</v>
      </c>
      <c r="F429" t="s">
        <v>10</v>
      </c>
    </row>
    <row r="430" spans="1:6" x14ac:dyDescent="0.3">
      <c r="A430">
        <v>2022</v>
      </c>
      <c r="B430" t="s">
        <v>64</v>
      </c>
      <c r="C430" t="s">
        <v>53</v>
      </c>
      <c r="D430">
        <v>20710</v>
      </c>
      <c r="E430">
        <v>32657</v>
      </c>
      <c r="F430" t="s">
        <v>10</v>
      </c>
    </row>
    <row r="431" spans="1:6" x14ac:dyDescent="0.3">
      <c r="A431">
        <v>2022</v>
      </c>
      <c r="B431" t="s">
        <v>64</v>
      </c>
      <c r="C431" t="s">
        <v>54</v>
      </c>
      <c r="D431">
        <v>4602</v>
      </c>
      <c r="E431">
        <v>24945</v>
      </c>
      <c r="F431" t="s">
        <v>8</v>
      </c>
    </row>
    <row r="432" spans="1:6" x14ac:dyDescent="0.3">
      <c r="A432">
        <v>2022</v>
      </c>
      <c r="B432" t="s">
        <v>64</v>
      </c>
      <c r="C432" t="s">
        <v>55</v>
      </c>
      <c r="D432">
        <v>16783</v>
      </c>
      <c r="E432">
        <v>25473</v>
      </c>
      <c r="F432" t="s">
        <v>8</v>
      </c>
    </row>
    <row r="433" spans="1:6" x14ac:dyDescent="0.3">
      <c r="A433">
        <v>2022</v>
      </c>
      <c r="B433" t="s">
        <v>64</v>
      </c>
      <c r="C433" t="s">
        <v>56</v>
      </c>
      <c r="D433">
        <v>2418</v>
      </c>
      <c r="E433">
        <v>29041</v>
      </c>
      <c r="F433" t="s">
        <v>10</v>
      </c>
    </row>
    <row r="434" spans="1:6" x14ac:dyDescent="0.3">
      <c r="A434">
        <v>2022</v>
      </c>
      <c r="B434" t="s">
        <v>65</v>
      </c>
      <c r="C434" t="s">
        <v>7</v>
      </c>
      <c r="D434">
        <v>9048</v>
      </c>
      <c r="E434">
        <v>47437</v>
      </c>
      <c r="F434" t="s">
        <v>10</v>
      </c>
    </row>
    <row r="435" spans="1:6" x14ac:dyDescent="0.3">
      <c r="A435">
        <v>2022</v>
      </c>
      <c r="B435" t="s">
        <v>65</v>
      </c>
      <c r="C435" t="s">
        <v>9</v>
      </c>
      <c r="D435">
        <v>10878</v>
      </c>
      <c r="E435">
        <v>48482</v>
      </c>
      <c r="F435" t="s">
        <v>10</v>
      </c>
    </row>
    <row r="436" spans="1:6" x14ac:dyDescent="0.3">
      <c r="A436">
        <v>2022</v>
      </c>
      <c r="B436" t="s">
        <v>65</v>
      </c>
      <c r="C436" t="s">
        <v>11</v>
      </c>
      <c r="D436">
        <v>5464</v>
      </c>
      <c r="E436">
        <v>44111</v>
      </c>
      <c r="F436" t="s">
        <v>10</v>
      </c>
    </row>
    <row r="437" spans="1:6" x14ac:dyDescent="0.3">
      <c r="A437">
        <v>2022</v>
      </c>
      <c r="B437" t="s">
        <v>65</v>
      </c>
      <c r="C437" t="s">
        <v>12</v>
      </c>
      <c r="D437">
        <v>97116</v>
      </c>
      <c r="E437">
        <v>53080</v>
      </c>
      <c r="F437" t="s">
        <v>10</v>
      </c>
    </row>
    <row r="438" spans="1:6" x14ac:dyDescent="0.3">
      <c r="A438">
        <v>2022</v>
      </c>
      <c r="B438" t="s">
        <v>65</v>
      </c>
      <c r="C438" t="s">
        <v>13</v>
      </c>
      <c r="D438">
        <v>16860</v>
      </c>
      <c r="E438">
        <v>51642</v>
      </c>
      <c r="F438" t="s">
        <v>8</v>
      </c>
    </row>
    <row r="439" spans="1:6" x14ac:dyDescent="0.3">
      <c r="A439">
        <v>2022</v>
      </c>
      <c r="B439" t="s">
        <v>65</v>
      </c>
      <c r="C439" t="s">
        <v>14</v>
      </c>
      <c r="D439">
        <v>12480</v>
      </c>
      <c r="E439">
        <v>48136</v>
      </c>
      <c r="F439" t="s">
        <v>8</v>
      </c>
    </row>
    <row r="440" spans="1:6" x14ac:dyDescent="0.3">
      <c r="A440">
        <v>2022</v>
      </c>
      <c r="B440" t="s">
        <v>65</v>
      </c>
      <c r="C440" t="s">
        <v>15</v>
      </c>
      <c r="D440">
        <v>2088</v>
      </c>
      <c r="E440">
        <v>44135</v>
      </c>
      <c r="F440" t="s">
        <v>10</v>
      </c>
    </row>
    <row r="441" spans="1:6" x14ac:dyDescent="0.3">
      <c r="A441">
        <v>2022</v>
      </c>
      <c r="B441" t="s">
        <v>65</v>
      </c>
      <c r="C441" t="s">
        <v>16</v>
      </c>
      <c r="D441">
        <v>54871</v>
      </c>
      <c r="E441">
        <v>47154</v>
      </c>
      <c r="F441" t="s">
        <v>8</v>
      </c>
    </row>
    <row r="442" spans="1:6" x14ac:dyDescent="0.3">
      <c r="A442">
        <v>2022</v>
      </c>
      <c r="B442" t="s">
        <v>65</v>
      </c>
      <c r="C442" t="s">
        <v>17</v>
      </c>
      <c r="D442">
        <v>19294</v>
      </c>
      <c r="E442">
        <v>47319</v>
      </c>
      <c r="F442" t="s">
        <v>8</v>
      </c>
    </row>
    <row r="443" spans="1:6" x14ac:dyDescent="0.3">
      <c r="A443">
        <v>2022</v>
      </c>
      <c r="B443" t="s">
        <v>65</v>
      </c>
      <c r="C443" t="s">
        <v>18</v>
      </c>
      <c r="D443">
        <v>4119</v>
      </c>
      <c r="E443">
        <v>41029</v>
      </c>
      <c r="F443" t="s">
        <v>10</v>
      </c>
    </row>
    <row r="444" spans="1:6" x14ac:dyDescent="0.3">
      <c r="A444">
        <v>2022</v>
      </c>
      <c r="B444" t="s">
        <v>65</v>
      </c>
      <c r="C444" t="s">
        <v>19</v>
      </c>
      <c r="D444">
        <v>35477</v>
      </c>
      <c r="E444">
        <v>54230</v>
      </c>
      <c r="F444" t="s">
        <v>10</v>
      </c>
    </row>
    <row r="445" spans="1:6" x14ac:dyDescent="0.3">
      <c r="A445">
        <v>2022</v>
      </c>
      <c r="B445" t="s">
        <v>65</v>
      </c>
      <c r="C445" t="s">
        <v>20</v>
      </c>
      <c r="D445">
        <v>13233</v>
      </c>
      <c r="E445">
        <v>42636</v>
      </c>
      <c r="F445" t="s">
        <v>8</v>
      </c>
    </row>
    <row r="446" spans="1:6" x14ac:dyDescent="0.3">
      <c r="A446">
        <v>2022</v>
      </c>
      <c r="B446" t="s">
        <v>65</v>
      </c>
      <c r="C446" t="s">
        <v>21</v>
      </c>
      <c r="D446">
        <v>7585</v>
      </c>
      <c r="E446">
        <v>46163</v>
      </c>
      <c r="F446" t="s">
        <v>8</v>
      </c>
    </row>
    <row r="447" spans="1:6" x14ac:dyDescent="0.3">
      <c r="A447">
        <v>2022</v>
      </c>
      <c r="B447" t="s">
        <v>65</v>
      </c>
      <c r="C447" t="s">
        <v>22</v>
      </c>
      <c r="D447">
        <v>5873</v>
      </c>
      <c r="E447">
        <v>44965</v>
      </c>
      <c r="F447" t="s">
        <v>10</v>
      </c>
    </row>
    <row r="448" spans="1:6" x14ac:dyDescent="0.3">
      <c r="A448">
        <v>2022</v>
      </c>
      <c r="B448" t="s">
        <v>65</v>
      </c>
      <c r="C448" t="s">
        <v>23</v>
      </c>
      <c r="D448">
        <v>9084</v>
      </c>
      <c r="E448">
        <v>44895</v>
      </c>
      <c r="F448" t="s">
        <v>8</v>
      </c>
    </row>
    <row r="449" spans="1:6" x14ac:dyDescent="0.3">
      <c r="A449">
        <v>2022</v>
      </c>
      <c r="B449" t="s">
        <v>65</v>
      </c>
      <c r="C449" t="s">
        <v>24</v>
      </c>
      <c r="D449">
        <v>9437</v>
      </c>
      <c r="E449">
        <v>47226</v>
      </c>
      <c r="F449" t="s">
        <v>10</v>
      </c>
    </row>
    <row r="450" spans="1:6" x14ac:dyDescent="0.3">
      <c r="A450">
        <v>2022</v>
      </c>
      <c r="B450" t="s">
        <v>65</v>
      </c>
      <c r="C450" t="s">
        <v>25</v>
      </c>
      <c r="D450">
        <v>3830</v>
      </c>
      <c r="E450">
        <v>45497</v>
      </c>
      <c r="F450" t="s">
        <v>8</v>
      </c>
    </row>
    <row r="451" spans="1:6" x14ac:dyDescent="0.3">
      <c r="A451">
        <v>2022</v>
      </c>
      <c r="B451" t="s">
        <v>65</v>
      </c>
      <c r="C451" t="s">
        <v>26</v>
      </c>
      <c r="D451">
        <v>19028</v>
      </c>
      <c r="E451">
        <v>54238</v>
      </c>
      <c r="F451" t="s">
        <v>8</v>
      </c>
    </row>
    <row r="452" spans="1:6" x14ac:dyDescent="0.3">
      <c r="A452">
        <v>2022</v>
      </c>
      <c r="B452" t="s">
        <v>65</v>
      </c>
      <c r="C452" t="s">
        <v>27</v>
      </c>
      <c r="D452">
        <v>21927</v>
      </c>
      <c r="E452">
        <v>52345</v>
      </c>
      <c r="F452" t="s">
        <v>10</v>
      </c>
    </row>
    <row r="453" spans="1:6" x14ac:dyDescent="0.3">
      <c r="A453">
        <v>2022</v>
      </c>
      <c r="B453" t="s">
        <v>65</v>
      </c>
      <c r="C453" t="s">
        <v>28</v>
      </c>
      <c r="D453">
        <v>25486</v>
      </c>
      <c r="E453">
        <v>45650</v>
      </c>
      <c r="F453" t="s">
        <v>10</v>
      </c>
    </row>
    <row r="454" spans="1:6" x14ac:dyDescent="0.3">
      <c r="A454">
        <v>2022</v>
      </c>
      <c r="B454" t="s">
        <v>65</v>
      </c>
      <c r="C454" t="s">
        <v>29</v>
      </c>
      <c r="D454">
        <v>17118</v>
      </c>
      <c r="E454">
        <v>45485</v>
      </c>
      <c r="F454" t="s">
        <v>8</v>
      </c>
    </row>
    <row r="455" spans="1:6" x14ac:dyDescent="0.3">
      <c r="A455">
        <v>2022</v>
      </c>
      <c r="B455" t="s">
        <v>65</v>
      </c>
      <c r="C455" t="s">
        <v>30</v>
      </c>
      <c r="D455">
        <v>4625</v>
      </c>
      <c r="E455">
        <v>44520</v>
      </c>
      <c r="F455" t="s">
        <v>8</v>
      </c>
    </row>
    <row r="456" spans="1:6" x14ac:dyDescent="0.3">
      <c r="A456">
        <v>2022</v>
      </c>
      <c r="B456" t="s">
        <v>65</v>
      </c>
      <c r="C456" t="s">
        <v>31</v>
      </c>
      <c r="D456">
        <v>13399</v>
      </c>
      <c r="E456">
        <v>44496</v>
      </c>
      <c r="F456" t="s">
        <v>10</v>
      </c>
    </row>
    <row r="457" spans="1:6" x14ac:dyDescent="0.3">
      <c r="A457">
        <v>2022</v>
      </c>
      <c r="B457" t="s">
        <v>65</v>
      </c>
      <c r="C457" t="s">
        <v>32</v>
      </c>
      <c r="D457">
        <v>4199</v>
      </c>
      <c r="E457">
        <v>40349</v>
      </c>
      <c r="F457" t="s">
        <v>10</v>
      </c>
    </row>
    <row r="458" spans="1:6" x14ac:dyDescent="0.3">
      <c r="A458">
        <v>2022</v>
      </c>
      <c r="B458" t="s">
        <v>65</v>
      </c>
      <c r="C458" t="s">
        <v>33</v>
      </c>
      <c r="D458">
        <v>4602</v>
      </c>
      <c r="E458">
        <v>42266</v>
      </c>
      <c r="F458" t="s">
        <v>10</v>
      </c>
    </row>
    <row r="459" spans="1:6" x14ac:dyDescent="0.3">
      <c r="A459">
        <v>2022</v>
      </c>
      <c r="B459" t="s">
        <v>65</v>
      </c>
      <c r="C459" t="s">
        <v>34</v>
      </c>
      <c r="D459">
        <v>5067</v>
      </c>
      <c r="E459">
        <v>47698</v>
      </c>
      <c r="F459" t="s">
        <v>10</v>
      </c>
    </row>
    <row r="460" spans="1:6" x14ac:dyDescent="0.3">
      <c r="A460">
        <v>2022</v>
      </c>
      <c r="B460" t="s">
        <v>65</v>
      </c>
      <c r="C460" t="s">
        <v>35</v>
      </c>
      <c r="D460">
        <v>4109</v>
      </c>
      <c r="E460">
        <v>49107</v>
      </c>
      <c r="F460" t="s">
        <v>10</v>
      </c>
    </row>
    <row r="461" spans="1:6" x14ac:dyDescent="0.3">
      <c r="A461">
        <v>2022</v>
      </c>
      <c r="B461" t="s">
        <v>65</v>
      </c>
      <c r="C461" t="s">
        <v>36</v>
      </c>
      <c r="D461">
        <v>24307</v>
      </c>
      <c r="E461">
        <v>47197</v>
      </c>
      <c r="F461" t="s">
        <v>8</v>
      </c>
    </row>
    <row r="462" spans="1:6" x14ac:dyDescent="0.3">
      <c r="A462">
        <v>2022</v>
      </c>
      <c r="B462" t="s">
        <v>65</v>
      </c>
      <c r="C462" t="s">
        <v>37</v>
      </c>
      <c r="D462">
        <v>4261</v>
      </c>
      <c r="E462">
        <v>44699</v>
      </c>
      <c r="F462" t="s">
        <v>8</v>
      </c>
    </row>
    <row r="463" spans="1:6" x14ac:dyDescent="0.3">
      <c r="A463">
        <v>2022</v>
      </c>
      <c r="B463" t="s">
        <v>65</v>
      </c>
      <c r="C463" t="s">
        <v>38</v>
      </c>
      <c r="D463">
        <v>70935</v>
      </c>
      <c r="E463">
        <v>55001</v>
      </c>
      <c r="F463" t="s">
        <v>10</v>
      </c>
    </row>
    <row r="464" spans="1:6" x14ac:dyDescent="0.3">
      <c r="A464">
        <v>2022</v>
      </c>
      <c r="B464" t="s">
        <v>65</v>
      </c>
      <c r="C464" t="s">
        <v>39</v>
      </c>
      <c r="D464">
        <v>26011</v>
      </c>
      <c r="E464">
        <v>45794</v>
      </c>
      <c r="F464" t="s">
        <v>8</v>
      </c>
    </row>
    <row r="465" spans="1:6" x14ac:dyDescent="0.3">
      <c r="A465">
        <v>2022</v>
      </c>
      <c r="B465" t="s">
        <v>65</v>
      </c>
      <c r="C465" t="s">
        <v>40</v>
      </c>
      <c r="D465">
        <v>2141</v>
      </c>
      <c r="E465">
        <v>46484</v>
      </c>
      <c r="F465" t="s">
        <v>8</v>
      </c>
    </row>
    <row r="466" spans="1:6" x14ac:dyDescent="0.3">
      <c r="A466">
        <v>2022</v>
      </c>
      <c r="B466" t="s">
        <v>65</v>
      </c>
      <c r="C466" t="s">
        <v>41</v>
      </c>
      <c r="D466">
        <v>23929</v>
      </c>
      <c r="E466">
        <v>44332</v>
      </c>
      <c r="F466" t="s">
        <v>10</v>
      </c>
    </row>
    <row r="467" spans="1:6" x14ac:dyDescent="0.3">
      <c r="A467">
        <v>2022</v>
      </c>
      <c r="B467" t="s">
        <v>65</v>
      </c>
      <c r="C467" t="s">
        <v>42</v>
      </c>
      <c r="D467">
        <v>6600</v>
      </c>
      <c r="E467">
        <v>43686</v>
      </c>
      <c r="F467" t="s">
        <v>10</v>
      </c>
    </row>
    <row r="468" spans="1:6" x14ac:dyDescent="0.3">
      <c r="A468">
        <v>2022</v>
      </c>
      <c r="B468" t="s">
        <v>65</v>
      </c>
      <c r="C468" t="s">
        <v>43</v>
      </c>
      <c r="D468">
        <v>14853</v>
      </c>
      <c r="E468">
        <v>47296</v>
      </c>
      <c r="F468" t="s">
        <v>8</v>
      </c>
    </row>
    <row r="469" spans="1:6" x14ac:dyDescent="0.3">
      <c r="A469">
        <v>2022</v>
      </c>
      <c r="B469" t="s">
        <v>65</v>
      </c>
      <c r="C469" t="s">
        <v>44</v>
      </c>
      <c r="D469">
        <v>33590</v>
      </c>
      <c r="E469">
        <v>45396</v>
      </c>
      <c r="F469" t="s">
        <v>8</v>
      </c>
    </row>
    <row r="470" spans="1:6" x14ac:dyDescent="0.3">
      <c r="A470">
        <v>2022</v>
      </c>
      <c r="B470" t="s">
        <v>65</v>
      </c>
      <c r="C470" t="s">
        <v>45</v>
      </c>
      <c r="D470">
        <v>3576</v>
      </c>
      <c r="E470">
        <v>44763</v>
      </c>
      <c r="F470" t="s">
        <v>10</v>
      </c>
    </row>
    <row r="471" spans="1:6" x14ac:dyDescent="0.3">
      <c r="A471">
        <v>2022</v>
      </c>
      <c r="B471" t="s">
        <v>65</v>
      </c>
      <c r="C471" t="s">
        <v>46</v>
      </c>
      <c r="D471">
        <v>10267</v>
      </c>
      <c r="E471">
        <v>44110</v>
      </c>
      <c r="F471" t="s">
        <v>8</v>
      </c>
    </row>
    <row r="472" spans="1:6" x14ac:dyDescent="0.3">
      <c r="A472">
        <v>2022</v>
      </c>
      <c r="B472" t="s">
        <v>65</v>
      </c>
      <c r="C472" t="s">
        <v>47</v>
      </c>
      <c r="D472">
        <v>2313</v>
      </c>
      <c r="E472">
        <v>44165</v>
      </c>
      <c r="F472" t="s">
        <v>10</v>
      </c>
    </row>
    <row r="473" spans="1:6" x14ac:dyDescent="0.3">
      <c r="A473">
        <v>2022</v>
      </c>
      <c r="B473" t="s">
        <v>65</v>
      </c>
      <c r="C473" t="s">
        <v>48</v>
      </c>
      <c r="D473">
        <v>12651</v>
      </c>
      <c r="E473">
        <v>46323</v>
      </c>
      <c r="F473" t="s">
        <v>8</v>
      </c>
    </row>
    <row r="474" spans="1:6" x14ac:dyDescent="0.3">
      <c r="A474">
        <v>2022</v>
      </c>
      <c r="B474" t="s">
        <v>65</v>
      </c>
      <c r="C474" t="s">
        <v>49</v>
      </c>
      <c r="D474">
        <v>57936</v>
      </c>
      <c r="E474">
        <v>50055</v>
      </c>
      <c r="F474" t="s">
        <v>8</v>
      </c>
    </row>
    <row r="475" spans="1:6" x14ac:dyDescent="0.3">
      <c r="A475">
        <v>2022</v>
      </c>
      <c r="B475" t="s">
        <v>65</v>
      </c>
      <c r="C475" t="s">
        <v>50</v>
      </c>
      <c r="D475">
        <v>6849</v>
      </c>
      <c r="E475">
        <v>45528</v>
      </c>
      <c r="F475" t="s">
        <v>10</v>
      </c>
    </row>
    <row r="476" spans="1:6" x14ac:dyDescent="0.3">
      <c r="A476">
        <v>2022</v>
      </c>
      <c r="B476" t="s">
        <v>65</v>
      </c>
      <c r="C476" t="s">
        <v>51</v>
      </c>
      <c r="D476">
        <v>1995</v>
      </c>
      <c r="E476">
        <v>47304</v>
      </c>
      <c r="F476" t="s">
        <v>10</v>
      </c>
    </row>
    <row r="477" spans="1:6" x14ac:dyDescent="0.3">
      <c r="A477">
        <v>2022</v>
      </c>
      <c r="B477" t="s">
        <v>65</v>
      </c>
      <c r="C477" t="s">
        <v>52</v>
      </c>
      <c r="D477">
        <v>29516</v>
      </c>
      <c r="E477">
        <v>56744</v>
      </c>
      <c r="F477" t="s">
        <v>8</v>
      </c>
    </row>
    <row r="478" spans="1:6" x14ac:dyDescent="0.3">
      <c r="A478">
        <v>2022</v>
      </c>
      <c r="B478" t="s">
        <v>65</v>
      </c>
      <c r="C478" t="s">
        <v>53</v>
      </c>
      <c r="D478">
        <v>20259</v>
      </c>
      <c r="E478">
        <v>52691</v>
      </c>
      <c r="F478" t="s">
        <v>8</v>
      </c>
    </row>
    <row r="479" spans="1:6" x14ac:dyDescent="0.3">
      <c r="A479">
        <v>2022</v>
      </c>
      <c r="B479" t="s">
        <v>65</v>
      </c>
      <c r="C479" t="s">
        <v>54</v>
      </c>
      <c r="D479">
        <v>3442</v>
      </c>
      <c r="E479">
        <v>41759</v>
      </c>
      <c r="F479" t="s">
        <v>10</v>
      </c>
    </row>
    <row r="480" spans="1:6" x14ac:dyDescent="0.3">
      <c r="A480">
        <v>2022</v>
      </c>
      <c r="B480" t="s">
        <v>65</v>
      </c>
      <c r="C480" t="s">
        <v>55</v>
      </c>
      <c r="D480">
        <v>13143</v>
      </c>
      <c r="E480">
        <v>42058</v>
      </c>
      <c r="F480" t="s">
        <v>10</v>
      </c>
    </row>
    <row r="481" spans="1:6" x14ac:dyDescent="0.3">
      <c r="A481">
        <v>2022</v>
      </c>
      <c r="B481" t="s">
        <v>65</v>
      </c>
      <c r="C481" t="s">
        <v>56</v>
      </c>
      <c r="D481">
        <v>1669</v>
      </c>
      <c r="E481">
        <v>46253</v>
      </c>
      <c r="F481" t="s">
        <v>10</v>
      </c>
    </row>
    <row r="482" spans="1:6" x14ac:dyDescent="0.3">
      <c r="A482">
        <v>2021</v>
      </c>
      <c r="B482" t="s">
        <v>6</v>
      </c>
      <c r="C482" t="s">
        <v>7</v>
      </c>
      <c r="D482">
        <v>1846</v>
      </c>
      <c r="E482">
        <v>62529</v>
      </c>
      <c r="F482" t="s">
        <v>10</v>
      </c>
    </row>
    <row r="483" spans="1:6" x14ac:dyDescent="0.3">
      <c r="A483">
        <v>2021</v>
      </c>
      <c r="B483" t="s">
        <v>6</v>
      </c>
      <c r="C483" t="s">
        <v>9</v>
      </c>
      <c r="D483">
        <v>1358</v>
      </c>
      <c r="E483">
        <v>58262</v>
      </c>
      <c r="F483" t="s">
        <v>10</v>
      </c>
    </row>
    <row r="484" spans="1:6" x14ac:dyDescent="0.3">
      <c r="A484">
        <v>2021</v>
      </c>
      <c r="B484" t="s">
        <v>6</v>
      </c>
      <c r="C484" t="s">
        <v>11</v>
      </c>
      <c r="D484">
        <v>2577</v>
      </c>
      <c r="E484">
        <v>54299</v>
      </c>
      <c r="F484" t="s">
        <v>8</v>
      </c>
    </row>
    <row r="485" spans="1:6" x14ac:dyDescent="0.3">
      <c r="A485">
        <v>2021</v>
      </c>
      <c r="B485" t="s">
        <v>6</v>
      </c>
      <c r="C485" t="s">
        <v>12</v>
      </c>
      <c r="D485">
        <v>17663</v>
      </c>
      <c r="E485">
        <v>46246</v>
      </c>
      <c r="F485" t="s">
        <v>8</v>
      </c>
    </row>
    <row r="486" spans="1:6" x14ac:dyDescent="0.3">
      <c r="A486">
        <v>2021</v>
      </c>
      <c r="B486" t="s">
        <v>6</v>
      </c>
      <c r="C486" t="s">
        <v>13</v>
      </c>
      <c r="D486">
        <v>3279</v>
      </c>
      <c r="E486">
        <v>96328</v>
      </c>
      <c r="F486" t="s">
        <v>10</v>
      </c>
    </row>
    <row r="487" spans="1:6" x14ac:dyDescent="0.3">
      <c r="A487">
        <v>2021</v>
      </c>
      <c r="B487" t="s">
        <v>6</v>
      </c>
      <c r="C487" t="s">
        <v>14</v>
      </c>
      <c r="D487">
        <v>437</v>
      </c>
      <c r="E487">
        <v>47449</v>
      </c>
      <c r="F487" t="s">
        <v>8</v>
      </c>
    </row>
    <row r="488" spans="1:6" x14ac:dyDescent="0.3">
      <c r="A488">
        <v>2021</v>
      </c>
      <c r="B488" t="s">
        <v>6</v>
      </c>
      <c r="C488" t="s">
        <v>15</v>
      </c>
      <c r="D488">
        <v>180</v>
      </c>
      <c r="E488">
        <v>48123</v>
      </c>
      <c r="F488" t="s">
        <v>8</v>
      </c>
    </row>
    <row r="489" spans="1:6" x14ac:dyDescent="0.3">
      <c r="A489">
        <v>2021</v>
      </c>
      <c r="B489" t="s">
        <v>6</v>
      </c>
      <c r="C489" t="s">
        <v>16</v>
      </c>
      <c r="D489">
        <v>5304</v>
      </c>
      <c r="E489">
        <v>41645</v>
      </c>
      <c r="F489" t="s">
        <v>10</v>
      </c>
    </row>
    <row r="490" spans="1:6" x14ac:dyDescent="0.3">
      <c r="A490">
        <v>2021</v>
      </c>
      <c r="B490" t="s">
        <v>6</v>
      </c>
      <c r="C490" t="s">
        <v>17</v>
      </c>
      <c r="D490">
        <v>2662</v>
      </c>
      <c r="E490">
        <v>49258</v>
      </c>
      <c r="F490" t="s">
        <v>10</v>
      </c>
    </row>
    <row r="491" spans="1:6" x14ac:dyDescent="0.3">
      <c r="A491">
        <v>2021</v>
      </c>
      <c r="B491" t="s">
        <v>6</v>
      </c>
      <c r="C491" t="s">
        <v>18</v>
      </c>
      <c r="D491">
        <v>2401</v>
      </c>
      <c r="E491">
        <v>47105</v>
      </c>
      <c r="F491" t="s">
        <v>8</v>
      </c>
    </row>
    <row r="492" spans="1:6" x14ac:dyDescent="0.3">
      <c r="A492">
        <v>2021</v>
      </c>
      <c r="B492" t="s">
        <v>6</v>
      </c>
      <c r="C492" t="s">
        <v>19</v>
      </c>
      <c r="D492">
        <v>2825</v>
      </c>
      <c r="E492">
        <v>58197</v>
      </c>
      <c r="F492" t="s">
        <v>8</v>
      </c>
    </row>
    <row r="493" spans="1:6" x14ac:dyDescent="0.3">
      <c r="A493">
        <v>2021</v>
      </c>
      <c r="B493" t="s">
        <v>6</v>
      </c>
      <c r="C493" t="s">
        <v>20</v>
      </c>
      <c r="D493">
        <v>2255</v>
      </c>
      <c r="E493">
        <v>56243</v>
      </c>
      <c r="F493" t="s">
        <v>10</v>
      </c>
    </row>
    <row r="494" spans="1:6" x14ac:dyDescent="0.3">
      <c r="A494">
        <v>2021</v>
      </c>
      <c r="B494" t="s">
        <v>6</v>
      </c>
      <c r="C494" t="s">
        <v>21</v>
      </c>
      <c r="D494">
        <v>2916</v>
      </c>
      <c r="E494">
        <v>50087</v>
      </c>
      <c r="F494" t="s">
        <v>8</v>
      </c>
    </row>
    <row r="495" spans="1:6" x14ac:dyDescent="0.3">
      <c r="A495">
        <v>2021</v>
      </c>
      <c r="B495" t="s">
        <v>6</v>
      </c>
      <c r="C495" t="s">
        <v>22</v>
      </c>
      <c r="D495">
        <v>2612</v>
      </c>
      <c r="E495">
        <v>53802</v>
      </c>
      <c r="F495" t="s">
        <v>10</v>
      </c>
    </row>
    <row r="496" spans="1:6" x14ac:dyDescent="0.3">
      <c r="A496">
        <v>2021</v>
      </c>
      <c r="B496" t="s">
        <v>6</v>
      </c>
      <c r="C496" t="s">
        <v>23</v>
      </c>
      <c r="D496">
        <v>1561</v>
      </c>
      <c r="E496">
        <v>62448</v>
      </c>
      <c r="F496" t="s">
        <v>8</v>
      </c>
    </row>
    <row r="497" spans="1:6" x14ac:dyDescent="0.3">
      <c r="A497">
        <v>2021</v>
      </c>
      <c r="B497" t="s">
        <v>6</v>
      </c>
      <c r="C497" t="s">
        <v>24</v>
      </c>
      <c r="D497">
        <v>3133</v>
      </c>
      <c r="E497">
        <v>93820</v>
      </c>
      <c r="F497" t="s">
        <v>8</v>
      </c>
    </row>
    <row r="498" spans="1:6" x14ac:dyDescent="0.3">
      <c r="A498">
        <v>2021</v>
      </c>
      <c r="B498" t="s">
        <v>6</v>
      </c>
      <c r="C498" t="s">
        <v>25</v>
      </c>
      <c r="D498">
        <v>1447</v>
      </c>
      <c r="E498">
        <v>47157</v>
      </c>
      <c r="F498" t="s">
        <v>10</v>
      </c>
    </row>
    <row r="499" spans="1:6" x14ac:dyDescent="0.3">
      <c r="A499">
        <v>2021</v>
      </c>
      <c r="B499" t="s">
        <v>6</v>
      </c>
      <c r="C499" t="s">
        <v>26</v>
      </c>
      <c r="D499">
        <v>723</v>
      </c>
      <c r="E499">
        <v>50642</v>
      </c>
      <c r="F499" t="s">
        <v>10</v>
      </c>
    </row>
    <row r="500" spans="1:6" x14ac:dyDescent="0.3">
      <c r="A500">
        <v>2021</v>
      </c>
      <c r="B500" t="s">
        <v>6</v>
      </c>
      <c r="C500" t="s">
        <v>27</v>
      </c>
      <c r="D500">
        <v>1007</v>
      </c>
      <c r="E500">
        <v>69846</v>
      </c>
      <c r="F500" t="s">
        <v>8</v>
      </c>
    </row>
    <row r="501" spans="1:6" x14ac:dyDescent="0.3">
      <c r="A501">
        <v>2021</v>
      </c>
      <c r="B501" t="s">
        <v>6</v>
      </c>
      <c r="C501" t="s">
        <v>28</v>
      </c>
      <c r="D501">
        <v>3480</v>
      </c>
      <c r="E501">
        <v>47799</v>
      </c>
      <c r="F501" t="s">
        <v>8</v>
      </c>
    </row>
    <row r="502" spans="1:6" x14ac:dyDescent="0.3">
      <c r="A502">
        <v>2021</v>
      </c>
      <c r="B502" t="s">
        <v>6</v>
      </c>
      <c r="C502" t="s">
        <v>29</v>
      </c>
      <c r="D502">
        <v>3094</v>
      </c>
      <c r="E502">
        <v>57107</v>
      </c>
      <c r="F502" t="s">
        <v>10</v>
      </c>
    </row>
    <row r="503" spans="1:6" x14ac:dyDescent="0.3">
      <c r="A503">
        <v>2021</v>
      </c>
      <c r="B503" t="s">
        <v>6</v>
      </c>
      <c r="C503" t="s">
        <v>30</v>
      </c>
      <c r="D503">
        <v>2110</v>
      </c>
      <c r="E503">
        <v>55263</v>
      </c>
      <c r="F503" t="s">
        <v>10</v>
      </c>
    </row>
    <row r="504" spans="1:6" x14ac:dyDescent="0.3">
      <c r="A504">
        <v>2021</v>
      </c>
      <c r="B504" t="s">
        <v>6</v>
      </c>
      <c r="C504" t="s">
        <v>31</v>
      </c>
      <c r="D504">
        <v>2031</v>
      </c>
      <c r="E504">
        <v>50815</v>
      </c>
      <c r="F504" t="s">
        <v>10</v>
      </c>
    </row>
    <row r="505" spans="1:6" x14ac:dyDescent="0.3">
      <c r="A505">
        <v>2021</v>
      </c>
      <c r="B505" t="s">
        <v>6</v>
      </c>
      <c r="C505" t="s">
        <v>32</v>
      </c>
      <c r="D505">
        <v>1789</v>
      </c>
      <c r="E505">
        <v>73162</v>
      </c>
      <c r="F505" t="s">
        <v>10</v>
      </c>
    </row>
    <row r="506" spans="1:6" x14ac:dyDescent="0.3">
      <c r="A506">
        <v>2021</v>
      </c>
      <c r="B506" t="s">
        <v>6</v>
      </c>
      <c r="C506" t="s">
        <v>33</v>
      </c>
      <c r="D506">
        <v>2414</v>
      </c>
      <c r="E506">
        <v>48685</v>
      </c>
      <c r="F506" t="s">
        <v>10</v>
      </c>
    </row>
    <row r="507" spans="1:6" x14ac:dyDescent="0.3">
      <c r="A507">
        <v>2021</v>
      </c>
      <c r="B507" t="s">
        <v>6</v>
      </c>
      <c r="C507" t="s">
        <v>34</v>
      </c>
      <c r="D507">
        <v>618</v>
      </c>
      <c r="E507">
        <v>92362</v>
      </c>
      <c r="F507" t="s">
        <v>8</v>
      </c>
    </row>
    <row r="508" spans="1:6" x14ac:dyDescent="0.3">
      <c r="A508">
        <v>2021</v>
      </c>
      <c r="B508" t="s">
        <v>6</v>
      </c>
      <c r="C508" t="s">
        <v>35</v>
      </c>
      <c r="D508">
        <v>350</v>
      </c>
      <c r="E508">
        <v>50073</v>
      </c>
      <c r="F508" t="s">
        <v>8</v>
      </c>
    </row>
    <row r="509" spans="1:6" x14ac:dyDescent="0.3">
      <c r="A509">
        <v>2021</v>
      </c>
      <c r="B509" t="s">
        <v>6</v>
      </c>
      <c r="C509" t="s">
        <v>36</v>
      </c>
      <c r="D509">
        <v>998</v>
      </c>
      <c r="E509">
        <v>47732</v>
      </c>
      <c r="F509" t="s">
        <v>10</v>
      </c>
    </row>
    <row r="510" spans="1:6" x14ac:dyDescent="0.3">
      <c r="A510">
        <v>2021</v>
      </c>
      <c r="B510" t="s">
        <v>6</v>
      </c>
      <c r="C510" t="s">
        <v>37</v>
      </c>
      <c r="D510">
        <v>2100</v>
      </c>
      <c r="E510">
        <v>74427</v>
      </c>
      <c r="F510" t="s">
        <v>8</v>
      </c>
    </row>
    <row r="511" spans="1:6" x14ac:dyDescent="0.3">
      <c r="A511">
        <v>2021</v>
      </c>
      <c r="B511" t="s">
        <v>6</v>
      </c>
      <c r="C511" t="s">
        <v>38</v>
      </c>
      <c r="D511">
        <v>3053</v>
      </c>
      <c r="E511">
        <v>48992</v>
      </c>
      <c r="F511" t="s">
        <v>8</v>
      </c>
    </row>
    <row r="512" spans="1:6" x14ac:dyDescent="0.3">
      <c r="A512">
        <v>2021</v>
      </c>
      <c r="B512" t="s">
        <v>6</v>
      </c>
      <c r="C512" t="s">
        <v>39</v>
      </c>
      <c r="D512">
        <v>3378</v>
      </c>
      <c r="E512">
        <v>46862</v>
      </c>
      <c r="F512" t="s">
        <v>10</v>
      </c>
    </row>
    <row r="513" spans="1:6" x14ac:dyDescent="0.3">
      <c r="A513">
        <v>2021</v>
      </c>
      <c r="B513" t="s">
        <v>6</v>
      </c>
      <c r="C513" t="s">
        <v>40</v>
      </c>
      <c r="D513">
        <v>1784</v>
      </c>
      <c r="E513">
        <v>103355</v>
      </c>
      <c r="F513" t="s">
        <v>10</v>
      </c>
    </row>
    <row r="514" spans="1:6" x14ac:dyDescent="0.3">
      <c r="A514">
        <v>2021</v>
      </c>
      <c r="B514" t="s">
        <v>6</v>
      </c>
      <c r="C514" t="s">
        <v>41</v>
      </c>
      <c r="D514">
        <v>2531</v>
      </c>
      <c r="E514">
        <v>57860</v>
      </c>
      <c r="F514" t="s">
        <v>8</v>
      </c>
    </row>
    <row r="515" spans="1:6" x14ac:dyDescent="0.3">
      <c r="A515">
        <v>2021</v>
      </c>
      <c r="B515" t="s">
        <v>6</v>
      </c>
      <c r="C515" t="s">
        <v>42</v>
      </c>
      <c r="D515">
        <v>4402</v>
      </c>
      <c r="E515">
        <v>97249</v>
      </c>
      <c r="F515" t="s">
        <v>8</v>
      </c>
    </row>
    <row r="516" spans="1:6" x14ac:dyDescent="0.3">
      <c r="A516">
        <v>2021</v>
      </c>
      <c r="B516" t="s">
        <v>6</v>
      </c>
      <c r="C516" t="s">
        <v>43</v>
      </c>
      <c r="D516">
        <v>4633</v>
      </c>
      <c r="E516">
        <v>43586</v>
      </c>
      <c r="F516" t="s">
        <v>10</v>
      </c>
    </row>
    <row r="517" spans="1:6" x14ac:dyDescent="0.3">
      <c r="A517">
        <v>2021</v>
      </c>
      <c r="B517" t="s">
        <v>6</v>
      </c>
      <c r="C517" t="s">
        <v>44</v>
      </c>
      <c r="D517">
        <v>3616</v>
      </c>
      <c r="E517">
        <v>71014</v>
      </c>
      <c r="F517" t="s">
        <v>8</v>
      </c>
    </row>
    <row r="518" spans="1:6" x14ac:dyDescent="0.3">
      <c r="A518">
        <v>2021</v>
      </c>
      <c r="B518" t="s">
        <v>6</v>
      </c>
      <c r="C518" t="s">
        <v>45</v>
      </c>
      <c r="D518">
        <v>198</v>
      </c>
      <c r="E518">
        <v>45917</v>
      </c>
      <c r="F518" t="s">
        <v>10</v>
      </c>
    </row>
    <row r="519" spans="1:6" x14ac:dyDescent="0.3">
      <c r="A519">
        <v>2021</v>
      </c>
      <c r="B519" t="s">
        <v>6</v>
      </c>
      <c r="C519" t="s">
        <v>46</v>
      </c>
      <c r="D519">
        <v>1345</v>
      </c>
      <c r="E519">
        <v>49952</v>
      </c>
      <c r="F519" t="s">
        <v>8</v>
      </c>
    </row>
    <row r="520" spans="1:6" x14ac:dyDescent="0.3">
      <c r="A520">
        <v>2021</v>
      </c>
      <c r="B520" t="s">
        <v>6</v>
      </c>
      <c r="C520" t="s">
        <v>47</v>
      </c>
      <c r="D520">
        <v>1063</v>
      </c>
      <c r="E520">
        <v>49642</v>
      </c>
      <c r="F520" t="s">
        <v>8</v>
      </c>
    </row>
    <row r="521" spans="1:6" x14ac:dyDescent="0.3">
      <c r="A521">
        <v>2021</v>
      </c>
      <c r="B521" t="s">
        <v>6</v>
      </c>
      <c r="C521" t="s">
        <v>48</v>
      </c>
      <c r="D521">
        <v>1107</v>
      </c>
      <c r="E521">
        <v>52865</v>
      </c>
      <c r="F521" t="s">
        <v>10</v>
      </c>
    </row>
    <row r="522" spans="1:6" x14ac:dyDescent="0.3">
      <c r="A522">
        <v>2021</v>
      </c>
      <c r="B522" t="s">
        <v>6</v>
      </c>
      <c r="C522" t="s">
        <v>49</v>
      </c>
      <c r="D522">
        <v>19971</v>
      </c>
      <c r="E522">
        <v>120918</v>
      </c>
      <c r="F522" t="s">
        <v>10</v>
      </c>
    </row>
    <row r="523" spans="1:6" x14ac:dyDescent="0.3">
      <c r="A523">
        <v>2021</v>
      </c>
      <c r="B523" t="s">
        <v>6</v>
      </c>
      <c r="C523" t="s">
        <v>50</v>
      </c>
      <c r="D523">
        <v>1032</v>
      </c>
      <c r="E523">
        <v>69604</v>
      </c>
      <c r="F523" t="s">
        <v>8</v>
      </c>
    </row>
    <row r="524" spans="1:6" x14ac:dyDescent="0.3">
      <c r="A524">
        <v>2021</v>
      </c>
      <c r="B524" t="s">
        <v>6</v>
      </c>
      <c r="C524" t="s">
        <v>51</v>
      </c>
      <c r="D524">
        <v>564</v>
      </c>
      <c r="E524">
        <v>45607</v>
      </c>
      <c r="F524" t="s">
        <v>8</v>
      </c>
    </row>
    <row r="525" spans="1:6" x14ac:dyDescent="0.3">
      <c r="A525">
        <v>2021</v>
      </c>
      <c r="B525" t="s">
        <v>6</v>
      </c>
      <c r="C525" t="s">
        <v>52</v>
      </c>
      <c r="D525">
        <v>2095</v>
      </c>
      <c r="E525">
        <v>54704</v>
      </c>
      <c r="F525" t="s">
        <v>10</v>
      </c>
    </row>
    <row r="526" spans="1:6" x14ac:dyDescent="0.3">
      <c r="A526">
        <v>2021</v>
      </c>
      <c r="B526" t="s">
        <v>6</v>
      </c>
      <c r="C526" t="s">
        <v>53</v>
      </c>
      <c r="D526">
        <v>7117</v>
      </c>
      <c r="E526">
        <v>40547</v>
      </c>
      <c r="F526" t="s">
        <v>10</v>
      </c>
    </row>
    <row r="527" spans="1:6" x14ac:dyDescent="0.3">
      <c r="A527">
        <v>2021</v>
      </c>
      <c r="B527" t="s">
        <v>6</v>
      </c>
      <c r="C527" t="s">
        <v>54</v>
      </c>
      <c r="D527">
        <v>1166</v>
      </c>
      <c r="E527">
        <v>86470</v>
      </c>
      <c r="F527" t="s">
        <v>10</v>
      </c>
    </row>
    <row r="528" spans="1:6" x14ac:dyDescent="0.3">
      <c r="A528">
        <v>2021</v>
      </c>
      <c r="B528" t="s">
        <v>6</v>
      </c>
      <c r="C528" t="s">
        <v>55</v>
      </c>
      <c r="D528">
        <v>2876</v>
      </c>
      <c r="E528">
        <v>46225</v>
      </c>
      <c r="F528" t="s">
        <v>10</v>
      </c>
    </row>
    <row r="529" spans="1:6" x14ac:dyDescent="0.3">
      <c r="A529">
        <v>2021</v>
      </c>
      <c r="B529" t="s">
        <v>6</v>
      </c>
      <c r="C529" t="s">
        <v>56</v>
      </c>
      <c r="D529">
        <v>1463</v>
      </c>
      <c r="E529">
        <v>92467</v>
      </c>
      <c r="F529" t="s">
        <v>10</v>
      </c>
    </row>
    <row r="530" spans="1:6" x14ac:dyDescent="0.3">
      <c r="A530">
        <v>2021</v>
      </c>
      <c r="B530" t="s">
        <v>57</v>
      </c>
      <c r="C530" t="s">
        <v>7</v>
      </c>
      <c r="D530">
        <v>10069</v>
      </c>
      <c r="E530">
        <v>62141</v>
      </c>
      <c r="F530" t="s">
        <v>8</v>
      </c>
    </row>
    <row r="531" spans="1:6" x14ac:dyDescent="0.3">
      <c r="A531">
        <v>2021</v>
      </c>
      <c r="B531" t="s">
        <v>57</v>
      </c>
      <c r="C531" t="s">
        <v>9</v>
      </c>
      <c r="D531">
        <v>13677</v>
      </c>
      <c r="E531">
        <v>64621</v>
      </c>
      <c r="F531" t="s">
        <v>8</v>
      </c>
    </row>
    <row r="532" spans="1:6" x14ac:dyDescent="0.3">
      <c r="A532">
        <v>2021</v>
      </c>
      <c r="B532" t="s">
        <v>57</v>
      </c>
      <c r="C532" t="s">
        <v>11</v>
      </c>
      <c r="D532">
        <v>7093</v>
      </c>
      <c r="E532">
        <v>55541</v>
      </c>
      <c r="F532" t="s">
        <v>10</v>
      </c>
    </row>
    <row r="533" spans="1:6" x14ac:dyDescent="0.3">
      <c r="A533">
        <v>2021</v>
      </c>
      <c r="B533" t="s">
        <v>57</v>
      </c>
      <c r="C533" t="s">
        <v>12</v>
      </c>
      <c r="D533">
        <v>84247</v>
      </c>
      <c r="E533">
        <v>79343</v>
      </c>
      <c r="F533" t="s">
        <v>8</v>
      </c>
    </row>
    <row r="534" spans="1:6" x14ac:dyDescent="0.3">
      <c r="A534">
        <v>2021</v>
      </c>
      <c r="B534" t="s">
        <v>57</v>
      </c>
      <c r="C534" t="s">
        <v>13</v>
      </c>
      <c r="D534">
        <v>20430</v>
      </c>
      <c r="E534">
        <v>70603</v>
      </c>
      <c r="F534" t="s">
        <v>8</v>
      </c>
    </row>
    <row r="535" spans="1:6" x14ac:dyDescent="0.3">
      <c r="A535">
        <v>2021</v>
      </c>
      <c r="B535" t="s">
        <v>57</v>
      </c>
      <c r="C535" t="s">
        <v>14</v>
      </c>
      <c r="D535">
        <v>9496</v>
      </c>
      <c r="E535">
        <v>78413</v>
      </c>
      <c r="F535" t="s">
        <v>10</v>
      </c>
    </row>
    <row r="536" spans="1:6" x14ac:dyDescent="0.3">
      <c r="A536">
        <v>2021</v>
      </c>
      <c r="B536" t="s">
        <v>57</v>
      </c>
      <c r="C536" t="s">
        <v>15</v>
      </c>
      <c r="D536">
        <v>3007</v>
      </c>
      <c r="E536">
        <v>68481</v>
      </c>
      <c r="F536" t="s">
        <v>10</v>
      </c>
    </row>
    <row r="537" spans="1:6" x14ac:dyDescent="0.3">
      <c r="A537">
        <v>2021</v>
      </c>
      <c r="B537" t="s">
        <v>57</v>
      </c>
      <c r="C537" t="s">
        <v>16</v>
      </c>
      <c r="D537">
        <v>74711</v>
      </c>
      <c r="E537">
        <v>58893</v>
      </c>
      <c r="F537" t="s">
        <v>8</v>
      </c>
    </row>
    <row r="538" spans="1:6" x14ac:dyDescent="0.3">
      <c r="A538">
        <v>2021</v>
      </c>
      <c r="B538" t="s">
        <v>57</v>
      </c>
      <c r="C538" t="s">
        <v>17</v>
      </c>
      <c r="D538">
        <v>21408</v>
      </c>
      <c r="E538">
        <v>69683</v>
      </c>
      <c r="F538" t="s">
        <v>8</v>
      </c>
    </row>
    <row r="539" spans="1:6" x14ac:dyDescent="0.3">
      <c r="A539">
        <v>2021</v>
      </c>
      <c r="B539" t="s">
        <v>57</v>
      </c>
      <c r="C539" t="s">
        <v>18</v>
      </c>
      <c r="D539">
        <v>8175</v>
      </c>
      <c r="E539">
        <v>52258</v>
      </c>
      <c r="F539" t="s">
        <v>10</v>
      </c>
    </row>
    <row r="540" spans="1:6" x14ac:dyDescent="0.3">
      <c r="A540">
        <v>2021</v>
      </c>
      <c r="B540" t="s">
        <v>57</v>
      </c>
      <c r="C540" t="s">
        <v>19</v>
      </c>
      <c r="D540">
        <v>32686</v>
      </c>
      <c r="E540">
        <v>79799</v>
      </c>
      <c r="F540" t="s">
        <v>8</v>
      </c>
    </row>
    <row r="541" spans="1:6" x14ac:dyDescent="0.3">
      <c r="A541">
        <v>2021</v>
      </c>
      <c r="B541" t="s">
        <v>57</v>
      </c>
      <c r="C541" t="s">
        <v>20</v>
      </c>
      <c r="D541">
        <v>15232</v>
      </c>
      <c r="E541">
        <v>66057</v>
      </c>
      <c r="F541" t="s">
        <v>10</v>
      </c>
    </row>
    <row r="542" spans="1:6" x14ac:dyDescent="0.3">
      <c r="A542">
        <v>2021</v>
      </c>
      <c r="B542" t="s">
        <v>57</v>
      </c>
      <c r="C542" t="s">
        <v>21</v>
      </c>
      <c r="D542">
        <v>9462</v>
      </c>
      <c r="E542">
        <v>64962</v>
      </c>
      <c r="F542" t="s">
        <v>8</v>
      </c>
    </row>
    <row r="543" spans="1:6" x14ac:dyDescent="0.3">
      <c r="A543">
        <v>2021</v>
      </c>
      <c r="B543" t="s">
        <v>57</v>
      </c>
      <c r="C543" t="s">
        <v>22</v>
      </c>
      <c r="D543">
        <v>7399</v>
      </c>
      <c r="E543">
        <v>63030</v>
      </c>
      <c r="F543" t="s">
        <v>8</v>
      </c>
    </row>
    <row r="544" spans="1:6" x14ac:dyDescent="0.3">
      <c r="A544">
        <v>2021</v>
      </c>
      <c r="B544" t="s">
        <v>57</v>
      </c>
      <c r="C544" t="s">
        <v>23</v>
      </c>
      <c r="D544">
        <v>9517</v>
      </c>
      <c r="E544">
        <v>61601</v>
      </c>
      <c r="F544" t="s">
        <v>10</v>
      </c>
    </row>
    <row r="545" spans="1:6" x14ac:dyDescent="0.3">
      <c r="A545">
        <v>2021</v>
      </c>
      <c r="B545" t="s">
        <v>57</v>
      </c>
      <c r="C545" t="s">
        <v>24</v>
      </c>
      <c r="D545">
        <v>10991</v>
      </c>
      <c r="E545">
        <v>70940</v>
      </c>
      <c r="F545" t="s">
        <v>10</v>
      </c>
    </row>
    <row r="546" spans="1:6" x14ac:dyDescent="0.3">
      <c r="A546">
        <v>2021</v>
      </c>
      <c r="B546" t="s">
        <v>57</v>
      </c>
      <c r="C546" t="s">
        <v>25</v>
      </c>
      <c r="D546">
        <v>5605</v>
      </c>
      <c r="E546">
        <v>57654</v>
      </c>
      <c r="F546" t="s">
        <v>8</v>
      </c>
    </row>
    <row r="547" spans="1:6" x14ac:dyDescent="0.3">
      <c r="A547">
        <v>2021</v>
      </c>
      <c r="B547" t="s">
        <v>57</v>
      </c>
      <c r="C547" t="s">
        <v>26</v>
      </c>
      <c r="D547">
        <v>16694</v>
      </c>
      <c r="E547">
        <v>73799</v>
      </c>
      <c r="F547" t="s">
        <v>8</v>
      </c>
    </row>
    <row r="548" spans="1:6" x14ac:dyDescent="0.3">
      <c r="A548">
        <v>2021</v>
      </c>
      <c r="B548" t="s">
        <v>57</v>
      </c>
      <c r="C548" t="s">
        <v>27</v>
      </c>
      <c r="D548">
        <v>21309</v>
      </c>
      <c r="E548">
        <v>87436</v>
      </c>
      <c r="F548" t="s">
        <v>10</v>
      </c>
    </row>
    <row r="549" spans="1:6" x14ac:dyDescent="0.3">
      <c r="A549">
        <v>2021</v>
      </c>
      <c r="B549" t="s">
        <v>57</v>
      </c>
      <c r="C549" t="s">
        <v>28</v>
      </c>
      <c r="D549">
        <v>21106</v>
      </c>
      <c r="E549">
        <v>69588</v>
      </c>
      <c r="F549" t="s">
        <v>10</v>
      </c>
    </row>
    <row r="550" spans="1:6" x14ac:dyDescent="0.3">
      <c r="A550">
        <v>2021</v>
      </c>
      <c r="B550" t="s">
        <v>57</v>
      </c>
      <c r="C550" t="s">
        <v>29</v>
      </c>
      <c r="D550">
        <v>16700</v>
      </c>
      <c r="E550">
        <v>75734</v>
      </c>
      <c r="F550" t="s">
        <v>10</v>
      </c>
    </row>
    <row r="551" spans="1:6" x14ac:dyDescent="0.3">
      <c r="A551">
        <v>2021</v>
      </c>
      <c r="B551" t="s">
        <v>57</v>
      </c>
      <c r="C551" t="s">
        <v>30</v>
      </c>
      <c r="D551">
        <v>5771</v>
      </c>
      <c r="E551">
        <v>56925</v>
      </c>
      <c r="F551" t="s">
        <v>10</v>
      </c>
    </row>
    <row r="552" spans="1:6" x14ac:dyDescent="0.3">
      <c r="A552">
        <v>2021</v>
      </c>
      <c r="B552" t="s">
        <v>57</v>
      </c>
      <c r="C552" t="s">
        <v>31</v>
      </c>
      <c r="D552">
        <v>15133</v>
      </c>
      <c r="E552">
        <v>67762</v>
      </c>
      <c r="F552" t="s">
        <v>10</v>
      </c>
    </row>
    <row r="553" spans="1:6" x14ac:dyDescent="0.3">
      <c r="A553">
        <v>2021</v>
      </c>
      <c r="B553" t="s">
        <v>57</v>
      </c>
      <c r="C553" t="s">
        <v>32</v>
      </c>
      <c r="D553">
        <v>6432</v>
      </c>
      <c r="E553">
        <v>59962</v>
      </c>
      <c r="F553" t="s">
        <v>8</v>
      </c>
    </row>
    <row r="554" spans="1:6" x14ac:dyDescent="0.3">
      <c r="A554">
        <v>2021</v>
      </c>
      <c r="B554" t="s">
        <v>57</v>
      </c>
      <c r="C554" t="s">
        <v>33</v>
      </c>
      <c r="D554">
        <v>7038</v>
      </c>
      <c r="E554">
        <v>59794</v>
      </c>
      <c r="F554" t="s">
        <v>8</v>
      </c>
    </row>
    <row r="555" spans="1:6" x14ac:dyDescent="0.3">
      <c r="A555">
        <v>2021</v>
      </c>
      <c r="B555" t="s">
        <v>57</v>
      </c>
      <c r="C555" t="s">
        <v>34</v>
      </c>
      <c r="D555">
        <v>5852</v>
      </c>
      <c r="E555">
        <v>70365</v>
      </c>
      <c r="F555" t="s">
        <v>10</v>
      </c>
    </row>
    <row r="556" spans="1:6" x14ac:dyDescent="0.3">
      <c r="A556">
        <v>2021</v>
      </c>
      <c r="B556" t="s">
        <v>57</v>
      </c>
      <c r="C556" t="s">
        <v>35</v>
      </c>
      <c r="D556">
        <v>4692</v>
      </c>
      <c r="E556">
        <v>70868</v>
      </c>
      <c r="F556" t="s">
        <v>8</v>
      </c>
    </row>
    <row r="557" spans="1:6" x14ac:dyDescent="0.3">
      <c r="A557">
        <v>2021</v>
      </c>
      <c r="B557" t="s">
        <v>57</v>
      </c>
      <c r="C557" t="s">
        <v>36</v>
      </c>
      <c r="D557">
        <v>22556</v>
      </c>
      <c r="E557">
        <v>80644</v>
      </c>
      <c r="F557" t="s">
        <v>8</v>
      </c>
    </row>
    <row r="558" spans="1:6" x14ac:dyDescent="0.3">
      <c r="A558">
        <v>2021</v>
      </c>
      <c r="B558" t="s">
        <v>57</v>
      </c>
      <c r="C558" t="s">
        <v>37</v>
      </c>
      <c r="D558">
        <v>5571</v>
      </c>
      <c r="E558">
        <v>58091</v>
      </c>
      <c r="F558" t="s">
        <v>10</v>
      </c>
    </row>
    <row r="559" spans="1:6" x14ac:dyDescent="0.3">
      <c r="A559">
        <v>2021</v>
      </c>
      <c r="B559" t="s">
        <v>57</v>
      </c>
      <c r="C559" t="s">
        <v>38</v>
      </c>
      <c r="D559">
        <v>50432</v>
      </c>
      <c r="E559">
        <v>81570</v>
      </c>
      <c r="F559" t="s">
        <v>10</v>
      </c>
    </row>
    <row r="560" spans="1:6" x14ac:dyDescent="0.3">
      <c r="A560">
        <v>2021</v>
      </c>
      <c r="B560" t="s">
        <v>57</v>
      </c>
      <c r="C560" t="s">
        <v>39</v>
      </c>
      <c r="D560">
        <v>27974</v>
      </c>
      <c r="E560">
        <v>62974</v>
      </c>
      <c r="F560" t="s">
        <v>8</v>
      </c>
    </row>
    <row r="561" spans="1:6" x14ac:dyDescent="0.3">
      <c r="A561">
        <v>2021</v>
      </c>
      <c r="B561" t="s">
        <v>57</v>
      </c>
      <c r="C561" t="s">
        <v>40</v>
      </c>
      <c r="D561">
        <v>3692</v>
      </c>
      <c r="E561">
        <v>74153</v>
      </c>
      <c r="F561" t="s">
        <v>8</v>
      </c>
    </row>
    <row r="562" spans="1:6" x14ac:dyDescent="0.3">
      <c r="A562">
        <v>2021</v>
      </c>
      <c r="B562" t="s">
        <v>57</v>
      </c>
      <c r="C562" t="s">
        <v>41</v>
      </c>
      <c r="D562">
        <v>23405</v>
      </c>
      <c r="E562">
        <v>68383</v>
      </c>
      <c r="F562" t="s">
        <v>10</v>
      </c>
    </row>
    <row r="563" spans="1:6" x14ac:dyDescent="0.3">
      <c r="A563">
        <v>2021</v>
      </c>
      <c r="B563" t="s">
        <v>57</v>
      </c>
      <c r="C563" t="s">
        <v>42</v>
      </c>
      <c r="D563">
        <v>9801</v>
      </c>
      <c r="E563">
        <v>60435</v>
      </c>
      <c r="F563" t="s">
        <v>8</v>
      </c>
    </row>
    <row r="564" spans="1:6" x14ac:dyDescent="0.3">
      <c r="A564">
        <v>2021</v>
      </c>
      <c r="B564" t="s">
        <v>57</v>
      </c>
      <c r="C564" t="s">
        <v>43</v>
      </c>
      <c r="D564">
        <v>14626</v>
      </c>
      <c r="E564">
        <v>69148</v>
      </c>
      <c r="F564" t="s">
        <v>10</v>
      </c>
    </row>
    <row r="565" spans="1:6" x14ac:dyDescent="0.3">
      <c r="A565">
        <v>2021</v>
      </c>
      <c r="B565" t="s">
        <v>57</v>
      </c>
      <c r="C565" t="s">
        <v>44</v>
      </c>
      <c r="D565">
        <v>29139</v>
      </c>
      <c r="E565">
        <v>74612</v>
      </c>
      <c r="F565" t="s">
        <v>8</v>
      </c>
    </row>
    <row r="566" spans="1:6" x14ac:dyDescent="0.3">
      <c r="A566">
        <v>2021</v>
      </c>
      <c r="B566" t="s">
        <v>57</v>
      </c>
      <c r="C566" t="s">
        <v>45</v>
      </c>
      <c r="D566">
        <v>3833</v>
      </c>
      <c r="E566">
        <v>69414</v>
      </c>
      <c r="F566" t="s">
        <v>8</v>
      </c>
    </row>
    <row r="567" spans="1:6" x14ac:dyDescent="0.3">
      <c r="A567">
        <v>2021</v>
      </c>
      <c r="B567" t="s">
        <v>57</v>
      </c>
      <c r="C567" t="s">
        <v>46</v>
      </c>
      <c r="D567">
        <v>12956</v>
      </c>
      <c r="E567">
        <v>61230</v>
      </c>
      <c r="F567" t="s">
        <v>10</v>
      </c>
    </row>
    <row r="568" spans="1:6" x14ac:dyDescent="0.3">
      <c r="A568">
        <v>2021</v>
      </c>
      <c r="B568" t="s">
        <v>57</v>
      </c>
      <c r="C568" t="s">
        <v>47</v>
      </c>
      <c r="D568">
        <v>3897</v>
      </c>
      <c r="E568">
        <v>56997</v>
      </c>
      <c r="F568" t="s">
        <v>10</v>
      </c>
    </row>
    <row r="569" spans="1:6" x14ac:dyDescent="0.3">
      <c r="A569">
        <v>2021</v>
      </c>
      <c r="B569" t="s">
        <v>57</v>
      </c>
      <c r="C569" t="s">
        <v>48</v>
      </c>
      <c r="D569">
        <v>12487</v>
      </c>
      <c r="E569">
        <v>64777</v>
      </c>
      <c r="F569" t="s">
        <v>8</v>
      </c>
    </row>
    <row r="570" spans="1:6" x14ac:dyDescent="0.3">
      <c r="A570">
        <v>2021</v>
      </c>
      <c r="B570" t="s">
        <v>57</v>
      </c>
      <c r="C570" t="s">
        <v>49</v>
      </c>
      <c r="D570">
        <v>53248</v>
      </c>
      <c r="E570">
        <v>73564</v>
      </c>
      <c r="F570" t="s">
        <v>8</v>
      </c>
    </row>
    <row r="571" spans="1:6" x14ac:dyDescent="0.3">
      <c r="A571">
        <v>2021</v>
      </c>
      <c r="B571" t="s">
        <v>57</v>
      </c>
      <c r="C571" t="s">
        <v>50</v>
      </c>
      <c r="D571">
        <v>12212</v>
      </c>
      <c r="E571">
        <v>59428</v>
      </c>
      <c r="F571" t="s">
        <v>10</v>
      </c>
    </row>
    <row r="572" spans="1:6" x14ac:dyDescent="0.3">
      <c r="A572">
        <v>2021</v>
      </c>
      <c r="B572" t="s">
        <v>57</v>
      </c>
      <c r="C572" t="s">
        <v>51</v>
      </c>
      <c r="D572">
        <v>2846</v>
      </c>
      <c r="E572">
        <v>58585</v>
      </c>
      <c r="F572" t="s">
        <v>10</v>
      </c>
    </row>
    <row r="573" spans="1:6" x14ac:dyDescent="0.3">
      <c r="A573">
        <v>2021</v>
      </c>
      <c r="B573" t="s">
        <v>57</v>
      </c>
      <c r="C573" t="s">
        <v>52</v>
      </c>
      <c r="D573">
        <v>21468</v>
      </c>
      <c r="E573">
        <v>66504</v>
      </c>
      <c r="F573" t="s">
        <v>10</v>
      </c>
    </row>
    <row r="574" spans="1:6" x14ac:dyDescent="0.3">
      <c r="A574">
        <v>2021</v>
      </c>
      <c r="B574" t="s">
        <v>57</v>
      </c>
      <c r="C574" t="s">
        <v>53</v>
      </c>
      <c r="D574">
        <v>26472</v>
      </c>
      <c r="E574">
        <v>73833</v>
      </c>
      <c r="F574" t="s">
        <v>10</v>
      </c>
    </row>
    <row r="575" spans="1:6" x14ac:dyDescent="0.3">
      <c r="A575">
        <v>2021</v>
      </c>
      <c r="B575" t="s">
        <v>57</v>
      </c>
      <c r="C575" t="s">
        <v>54</v>
      </c>
      <c r="D575">
        <v>4338</v>
      </c>
      <c r="E575">
        <v>70460</v>
      </c>
      <c r="F575" t="s">
        <v>10</v>
      </c>
    </row>
    <row r="576" spans="1:6" x14ac:dyDescent="0.3">
      <c r="A576">
        <v>2021</v>
      </c>
      <c r="B576" t="s">
        <v>57</v>
      </c>
      <c r="C576" t="s">
        <v>55</v>
      </c>
      <c r="D576">
        <v>14823</v>
      </c>
      <c r="E576">
        <v>69874</v>
      </c>
      <c r="F576" t="s">
        <v>8</v>
      </c>
    </row>
    <row r="577" spans="1:6" x14ac:dyDescent="0.3">
      <c r="A577">
        <v>2021</v>
      </c>
      <c r="B577" t="s">
        <v>57</v>
      </c>
      <c r="C577" t="s">
        <v>56</v>
      </c>
      <c r="D577">
        <v>3427</v>
      </c>
      <c r="E577">
        <v>63417</v>
      </c>
      <c r="F577" t="s">
        <v>8</v>
      </c>
    </row>
    <row r="578" spans="1:6" x14ac:dyDescent="0.3">
      <c r="A578">
        <v>2021</v>
      </c>
      <c r="B578" t="s">
        <v>58</v>
      </c>
      <c r="C578" t="s">
        <v>7</v>
      </c>
      <c r="D578">
        <v>5677</v>
      </c>
      <c r="E578">
        <v>64532</v>
      </c>
      <c r="F578" t="s">
        <v>10</v>
      </c>
    </row>
    <row r="579" spans="1:6" x14ac:dyDescent="0.3">
      <c r="A579">
        <v>2021</v>
      </c>
      <c r="B579" t="s">
        <v>58</v>
      </c>
      <c r="C579" t="s">
        <v>9</v>
      </c>
      <c r="D579">
        <v>5157</v>
      </c>
      <c r="E579">
        <v>84966</v>
      </c>
      <c r="F579" t="s">
        <v>8</v>
      </c>
    </row>
    <row r="580" spans="1:6" x14ac:dyDescent="0.3">
      <c r="A580">
        <v>2021</v>
      </c>
      <c r="B580" t="s">
        <v>58</v>
      </c>
      <c r="C580" t="s">
        <v>11</v>
      </c>
      <c r="D580">
        <v>2930</v>
      </c>
      <c r="E580">
        <v>55202</v>
      </c>
      <c r="F580" t="s">
        <v>8</v>
      </c>
    </row>
    <row r="581" spans="1:6" x14ac:dyDescent="0.3">
      <c r="A581">
        <v>2021</v>
      </c>
      <c r="B581" t="s">
        <v>58</v>
      </c>
      <c r="C581" t="s">
        <v>12</v>
      </c>
      <c r="D581">
        <v>44539</v>
      </c>
      <c r="E581">
        <v>104222</v>
      </c>
      <c r="F581" t="s">
        <v>10</v>
      </c>
    </row>
    <row r="582" spans="1:6" x14ac:dyDescent="0.3">
      <c r="A582">
        <v>2021</v>
      </c>
      <c r="B582" t="s">
        <v>58</v>
      </c>
      <c r="C582" t="s">
        <v>13</v>
      </c>
      <c r="D582">
        <v>5849</v>
      </c>
      <c r="E582">
        <v>79935</v>
      </c>
      <c r="F582" t="s">
        <v>10</v>
      </c>
    </row>
    <row r="583" spans="1:6" x14ac:dyDescent="0.3">
      <c r="A583">
        <v>2021</v>
      </c>
      <c r="B583" t="s">
        <v>58</v>
      </c>
      <c r="C583" t="s">
        <v>14</v>
      </c>
      <c r="D583">
        <v>4405</v>
      </c>
      <c r="E583">
        <v>91024</v>
      </c>
      <c r="F583" t="s">
        <v>8</v>
      </c>
    </row>
    <row r="584" spans="1:6" x14ac:dyDescent="0.3">
      <c r="A584">
        <v>2021</v>
      </c>
      <c r="B584" t="s">
        <v>58</v>
      </c>
      <c r="C584" t="s">
        <v>15</v>
      </c>
      <c r="D584">
        <v>663</v>
      </c>
      <c r="E584">
        <v>72194</v>
      </c>
      <c r="F584" t="s">
        <v>8</v>
      </c>
    </row>
    <row r="585" spans="1:6" x14ac:dyDescent="0.3">
      <c r="A585">
        <v>2021</v>
      </c>
      <c r="B585" t="s">
        <v>58</v>
      </c>
      <c r="C585" t="s">
        <v>16</v>
      </c>
      <c r="D585">
        <v>20799</v>
      </c>
      <c r="E585">
        <v>69877</v>
      </c>
      <c r="F585" t="s">
        <v>10</v>
      </c>
    </row>
    <row r="586" spans="1:6" x14ac:dyDescent="0.3">
      <c r="A586">
        <v>2021</v>
      </c>
      <c r="B586" t="s">
        <v>58</v>
      </c>
      <c r="C586" t="s">
        <v>17</v>
      </c>
      <c r="D586">
        <v>10066</v>
      </c>
      <c r="E586">
        <v>64246</v>
      </c>
      <c r="F586" t="s">
        <v>8</v>
      </c>
    </row>
    <row r="587" spans="1:6" x14ac:dyDescent="0.3">
      <c r="A587">
        <v>2021</v>
      </c>
      <c r="B587" t="s">
        <v>58</v>
      </c>
      <c r="C587" t="s">
        <v>18</v>
      </c>
      <c r="D587">
        <v>2680</v>
      </c>
      <c r="E587">
        <v>68480</v>
      </c>
      <c r="F587" t="s">
        <v>10</v>
      </c>
    </row>
    <row r="588" spans="1:6" x14ac:dyDescent="0.3">
      <c r="A588">
        <v>2021</v>
      </c>
      <c r="B588" t="s">
        <v>58</v>
      </c>
      <c r="C588" t="s">
        <v>19</v>
      </c>
      <c r="D588">
        <v>18066</v>
      </c>
      <c r="E588">
        <v>78819</v>
      </c>
      <c r="F588" t="s">
        <v>8</v>
      </c>
    </row>
    <row r="589" spans="1:6" x14ac:dyDescent="0.3">
      <c r="A589">
        <v>2021</v>
      </c>
      <c r="B589" t="s">
        <v>58</v>
      </c>
      <c r="C589" t="s">
        <v>20</v>
      </c>
      <c r="D589">
        <v>9083</v>
      </c>
      <c r="E589">
        <v>69320</v>
      </c>
      <c r="F589" t="s">
        <v>8</v>
      </c>
    </row>
    <row r="590" spans="1:6" x14ac:dyDescent="0.3">
      <c r="A590">
        <v>2021</v>
      </c>
      <c r="B590" t="s">
        <v>58</v>
      </c>
      <c r="C590" t="s">
        <v>21</v>
      </c>
      <c r="D590">
        <v>4132</v>
      </c>
      <c r="E590">
        <v>66185</v>
      </c>
      <c r="F590" t="s">
        <v>10</v>
      </c>
    </row>
    <row r="591" spans="1:6" x14ac:dyDescent="0.3">
      <c r="A591">
        <v>2021</v>
      </c>
      <c r="B591" t="s">
        <v>58</v>
      </c>
      <c r="C591" t="s">
        <v>22</v>
      </c>
      <c r="D591">
        <v>3105</v>
      </c>
      <c r="E591">
        <v>65652</v>
      </c>
      <c r="F591" t="s">
        <v>10</v>
      </c>
    </row>
    <row r="592" spans="1:6" x14ac:dyDescent="0.3">
      <c r="A592">
        <v>2021</v>
      </c>
      <c r="B592" t="s">
        <v>58</v>
      </c>
      <c r="C592" t="s">
        <v>23</v>
      </c>
      <c r="D592">
        <v>4583</v>
      </c>
      <c r="E592">
        <v>67167</v>
      </c>
      <c r="F592" t="s">
        <v>8</v>
      </c>
    </row>
    <row r="593" spans="1:6" x14ac:dyDescent="0.3">
      <c r="A593">
        <v>2021</v>
      </c>
      <c r="B593" t="s">
        <v>58</v>
      </c>
      <c r="C593" t="s">
        <v>24</v>
      </c>
      <c r="D593">
        <v>4453</v>
      </c>
      <c r="E593">
        <v>83600</v>
      </c>
      <c r="F593" t="s">
        <v>8</v>
      </c>
    </row>
    <row r="594" spans="1:6" x14ac:dyDescent="0.3">
      <c r="A594">
        <v>2021</v>
      </c>
      <c r="B594" t="s">
        <v>58</v>
      </c>
      <c r="C594" t="s">
        <v>25</v>
      </c>
      <c r="D594">
        <v>1870</v>
      </c>
      <c r="E594">
        <v>63227</v>
      </c>
      <c r="F594" t="s">
        <v>10</v>
      </c>
    </row>
    <row r="595" spans="1:6" x14ac:dyDescent="0.3">
      <c r="A595">
        <v>2021</v>
      </c>
      <c r="B595" t="s">
        <v>58</v>
      </c>
      <c r="C595" t="s">
        <v>26</v>
      </c>
      <c r="D595">
        <v>4145</v>
      </c>
      <c r="E595">
        <v>85016</v>
      </c>
      <c r="F595" t="s">
        <v>10</v>
      </c>
    </row>
    <row r="596" spans="1:6" x14ac:dyDescent="0.3">
      <c r="A596">
        <v>2021</v>
      </c>
      <c r="B596" t="s">
        <v>58</v>
      </c>
      <c r="C596" t="s">
        <v>27</v>
      </c>
      <c r="D596">
        <v>6682</v>
      </c>
      <c r="E596">
        <v>95698</v>
      </c>
      <c r="F596" t="s">
        <v>10</v>
      </c>
    </row>
    <row r="597" spans="1:6" x14ac:dyDescent="0.3">
      <c r="A597">
        <v>2021</v>
      </c>
      <c r="B597" t="s">
        <v>58</v>
      </c>
      <c r="C597" t="s">
        <v>28</v>
      </c>
      <c r="D597">
        <v>16948</v>
      </c>
      <c r="E597">
        <v>74465</v>
      </c>
      <c r="F597" t="s">
        <v>10</v>
      </c>
    </row>
    <row r="598" spans="1:6" x14ac:dyDescent="0.3">
      <c r="A598">
        <v>2021</v>
      </c>
      <c r="B598" t="s">
        <v>58</v>
      </c>
      <c r="C598" t="s">
        <v>29</v>
      </c>
      <c r="D598">
        <v>8265</v>
      </c>
      <c r="E598">
        <v>74082</v>
      </c>
      <c r="F598" t="s">
        <v>10</v>
      </c>
    </row>
    <row r="599" spans="1:6" x14ac:dyDescent="0.3">
      <c r="A599">
        <v>2021</v>
      </c>
      <c r="B599" t="s">
        <v>58</v>
      </c>
      <c r="C599" t="s">
        <v>30</v>
      </c>
      <c r="D599">
        <v>2396</v>
      </c>
      <c r="E599">
        <v>56065</v>
      </c>
      <c r="F599" t="s">
        <v>8</v>
      </c>
    </row>
    <row r="600" spans="1:6" x14ac:dyDescent="0.3">
      <c r="A600">
        <v>2021</v>
      </c>
      <c r="B600" t="s">
        <v>58</v>
      </c>
      <c r="C600" t="s">
        <v>31</v>
      </c>
      <c r="D600">
        <v>6681</v>
      </c>
      <c r="E600">
        <v>65758</v>
      </c>
      <c r="F600" t="s">
        <v>8</v>
      </c>
    </row>
    <row r="601" spans="1:6" x14ac:dyDescent="0.3">
      <c r="A601">
        <v>2021</v>
      </c>
      <c r="B601" t="s">
        <v>58</v>
      </c>
      <c r="C601" t="s">
        <v>32</v>
      </c>
      <c r="D601">
        <v>1625</v>
      </c>
      <c r="E601">
        <v>57666</v>
      </c>
      <c r="F601" t="s">
        <v>10</v>
      </c>
    </row>
    <row r="602" spans="1:6" x14ac:dyDescent="0.3">
      <c r="A602">
        <v>2021</v>
      </c>
      <c r="B602" t="s">
        <v>58</v>
      </c>
      <c r="C602" t="s">
        <v>33</v>
      </c>
      <c r="D602">
        <v>1974</v>
      </c>
      <c r="E602">
        <v>58716</v>
      </c>
      <c r="F602" t="s">
        <v>8</v>
      </c>
    </row>
    <row r="603" spans="1:6" x14ac:dyDescent="0.3">
      <c r="A603">
        <v>2021</v>
      </c>
      <c r="B603" t="s">
        <v>58</v>
      </c>
      <c r="C603" t="s">
        <v>34</v>
      </c>
      <c r="D603">
        <v>2069</v>
      </c>
      <c r="E603">
        <v>65498</v>
      </c>
      <c r="F603" t="s">
        <v>8</v>
      </c>
    </row>
    <row r="604" spans="1:6" x14ac:dyDescent="0.3">
      <c r="A604">
        <v>2021</v>
      </c>
      <c r="B604" t="s">
        <v>58</v>
      </c>
      <c r="C604" t="s">
        <v>35</v>
      </c>
      <c r="D604">
        <v>2012</v>
      </c>
      <c r="E604">
        <v>79007</v>
      </c>
      <c r="F604" t="s">
        <v>10</v>
      </c>
    </row>
    <row r="605" spans="1:6" x14ac:dyDescent="0.3">
      <c r="A605">
        <v>2021</v>
      </c>
      <c r="B605" t="s">
        <v>58</v>
      </c>
      <c r="C605" t="s">
        <v>36</v>
      </c>
      <c r="D605">
        <v>8994</v>
      </c>
      <c r="E605">
        <v>87649</v>
      </c>
      <c r="F605" t="s">
        <v>10</v>
      </c>
    </row>
    <row r="606" spans="1:6" x14ac:dyDescent="0.3">
      <c r="A606">
        <v>2021</v>
      </c>
      <c r="B606" t="s">
        <v>58</v>
      </c>
      <c r="C606" t="s">
        <v>37</v>
      </c>
      <c r="D606">
        <v>1810</v>
      </c>
      <c r="E606">
        <v>61737</v>
      </c>
      <c r="F606" t="s">
        <v>8</v>
      </c>
    </row>
    <row r="607" spans="1:6" x14ac:dyDescent="0.3">
      <c r="A607">
        <v>2021</v>
      </c>
      <c r="B607" t="s">
        <v>58</v>
      </c>
      <c r="C607" t="s">
        <v>38</v>
      </c>
      <c r="D607">
        <v>16457</v>
      </c>
      <c r="E607">
        <v>75154</v>
      </c>
      <c r="F607" t="s">
        <v>8</v>
      </c>
    </row>
    <row r="608" spans="1:6" x14ac:dyDescent="0.3">
      <c r="A608">
        <v>2021</v>
      </c>
      <c r="B608" t="s">
        <v>58</v>
      </c>
      <c r="C608" t="s">
        <v>39</v>
      </c>
      <c r="D608">
        <v>10247</v>
      </c>
      <c r="E608">
        <v>67095</v>
      </c>
      <c r="F608" t="s">
        <v>10</v>
      </c>
    </row>
    <row r="609" spans="1:6" x14ac:dyDescent="0.3">
      <c r="A609">
        <v>2021</v>
      </c>
      <c r="B609" t="s">
        <v>58</v>
      </c>
      <c r="C609" t="s">
        <v>40</v>
      </c>
      <c r="D609">
        <v>808</v>
      </c>
      <c r="E609">
        <v>61179</v>
      </c>
      <c r="F609" t="s">
        <v>8</v>
      </c>
    </row>
    <row r="610" spans="1:6" x14ac:dyDescent="0.3">
      <c r="A610">
        <v>2021</v>
      </c>
      <c r="B610" t="s">
        <v>58</v>
      </c>
      <c r="C610" t="s">
        <v>41</v>
      </c>
      <c r="D610">
        <v>15486</v>
      </c>
      <c r="E610">
        <v>68878</v>
      </c>
      <c r="F610" t="s">
        <v>10</v>
      </c>
    </row>
    <row r="611" spans="1:6" x14ac:dyDescent="0.3">
      <c r="A611">
        <v>2021</v>
      </c>
      <c r="B611" t="s">
        <v>58</v>
      </c>
      <c r="C611" t="s">
        <v>42</v>
      </c>
      <c r="D611">
        <v>4213</v>
      </c>
      <c r="E611">
        <v>65951</v>
      </c>
      <c r="F611" t="s">
        <v>8</v>
      </c>
    </row>
    <row r="612" spans="1:6" x14ac:dyDescent="0.3">
      <c r="A612">
        <v>2021</v>
      </c>
      <c r="B612" t="s">
        <v>58</v>
      </c>
      <c r="C612" t="s">
        <v>43</v>
      </c>
      <c r="D612">
        <v>6396</v>
      </c>
      <c r="E612">
        <v>77436</v>
      </c>
      <c r="F612" t="s">
        <v>8</v>
      </c>
    </row>
    <row r="613" spans="1:6" x14ac:dyDescent="0.3">
      <c r="A613">
        <v>2021</v>
      </c>
      <c r="B613" t="s">
        <v>58</v>
      </c>
      <c r="C613" t="s">
        <v>44</v>
      </c>
      <c r="D613">
        <v>14432</v>
      </c>
      <c r="E613">
        <v>70231</v>
      </c>
      <c r="F613" t="s">
        <v>10</v>
      </c>
    </row>
    <row r="614" spans="1:6" x14ac:dyDescent="0.3">
      <c r="A614">
        <v>2021</v>
      </c>
      <c r="B614" t="s">
        <v>58</v>
      </c>
      <c r="C614" t="s">
        <v>45</v>
      </c>
      <c r="D614">
        <v>1636</v>
      </c>
      <c r="E614">
        <v>66286</v>
      </c>
      <c r="F614" t="s">
        <v>10</v>
      </c>
    </row>
    <row r="615" spans="1:6" x14ac:dyDescent="0.3">
      <c r="A615">
        <v>2021</v>
      </c>
      <c r="B615" t="s">
        <v>58</v>
      </c>
      <c r="C615" t="s">
        <v>46</v>
      </c>
      <c r="D615">
        <v>6414</v>
      </c>
      <c r="E615">
        <v>66850</v>
      </c>
      <c r="F615" t="s">
        <v>8</v>
      </c>
    </row>
    <row r="616" spans="1:6" x14ac:dyDescent="0.3">
      <c r="A616">
        <v>2021</v>
      </c>
      <c r="B616" t="s">
        <v>58</v>
      </c>
      <c r="C616" t="s">
        <v>47</v>
      </c>
      <c r="D616">
        <v>1067</v>
      </c>
      <c r="E616">
        <v>56219</v>
      </c>
      <c r="F616" t="s">
        <v>8</v>
      </c>
    </row>
    <row r="617" spans="1:6" x14ac:dyDescent="0.3">
      <c r="A617">
        <v>2021</v>
      </c>
      <c r="B617" t="s">
        <v>58</v>
      </c>
      <c r="C617" t="s">
        <v>48</v>
      </c>
      <c r="D617">
        <v>7272</v>
      </c>
      <c r="E617">
        <v>66305</v>
      </c>
      <c r="F617" t="s">
        <v>10</v>
      </c>
    </row>
    <row r="618" spans="1:6" x14ac:dyDescent="0.3">
      <c r="A618">
        <v>2021</v>
      </c>
      <c r="B618" t="s">
        <v>58</v>
      </c>
      <c r="C618" t="s">
        <v>49</v>
      </c>
      <c r="D618">
        <v>25577</v>
      </c>
      <c r="E618">
        <v>85766</v>
      </c>
      <c r="F618" t="s">
        <v>10</v>
      </c>
    </row>
    <row r="619" spans="1:6" x14ac:dyDescent="0.3">
      <c r="A619">
        <v>2021</v>
      </c>
      <c r="B619" t="s">
        <v>58</v>
      </c>
      <c r="C619" t="s">
        <v>50</v>
      </c>
      <c r="D619">
        <v>4547</v>
      </c>
      <c r="E619">
        <v>65426</v>
      </c>
      <c r="F619" t="s">
        <v>10</v>
      </c>
    </row>
    <row r="620" spans="1:6" x14ac:dyDescent="0.3">
      <c r="A620">
        <v>2021</v>
      </c>
      <c r="B620" t="s">
        <v>58</v>
      </c>
      <c r="C620" t="s">
        <v>51</v>
      </c>
      <c r="D620">
        <v>1108</v>
      </c>
      <c r="E620">
        <v>66807</v>
      </c>
      <c r="F620" t="s">
        <v>10</v>
      </c>
    </row>
    <row r="621" spans="1:6" x14ac:dyDescent="0.3">
      <c r="A621">
        <v>2021</v>
      </c>
      <c r="B621" t="s">
        <v>58</v>
      </c>
      <c r="C621" t="s">
        <v>52</v>
      </c>
      <c r="D621">
        <v>6864</v>
      </c>
      <c r="E621">
        <v>67341</v>
      </c>
      <c r="F621" t="s">
        <v>10</v>
      </c>
    </row>
    <row r="622" spans="1:6" x14ac:dyDescent="0.3">
      <c r="A622">
        <v>2021</v>
      </c>
      <c r="B622" t="s">
        <v>58</v>
      </c>
      <c r="C622" t="s">
        <v>53</v>
      </c>
      <c r="D622">
        <v>7824</v>
      </c>
      <c r="E622">
        <v>87228</v>
      </c>
      <c r="F622" t="s">
        <v>8</v>
      </c>
    </row>
    <row r="623" spans="1:6" x14ac:dyDescent="0.3">
      <c r="A623">
        <v>2021</v>
      </c>
      <c r="B623" t="s">
        <v>58</v>
      </c>
      <c r="C623" t="s">
        <v>54</v>
      </c>
      <c r="D623">
        <v>1251</v>
      </c>
      <c r="E623">
        <v>67074</v>
      </c>
      <c r="F623" t="s">
        <v>8</v>
      </c>
    </row>
    <row r="624" spans="1:6" x14ac:dyDescent="0.3">
      <c r="A624">
        <v>2021</v>
      </c>
      <c r="B624" t="s">
        <v>58</v>
      </c>
      <c r="C624" t="s">
        <v>55</v>
      </c>
      <c r="D624">
        <v>9333</v>
      </c>
      <c r="E624">
        <v>65083</v>
      </c>
      <c r="F624" t="s">
        <v>10</v>
      </c>
    </row>
    <row r="625" spans="1:6" x14ac:dyDescent="0.3">
      <c r="A625">
        <v>2021</v>
      </c>
      <c r="B625" t="s">
        <v>58</v>
      </c>
      <c r="C625" t="s">
        <v>56</v>
      </c>
      <c r="D625">
        <v>615</v>
      </c>
      <c r="E625">
        <v>74738</v>
      </c>
      <c r="F625" t="s">
        <v>8</v>
      </c>
    </row>
    <row r="626" spans="1:6" x14ac:dyDescent="0.3">
      <c r="A626">
        <v>2021</v>
      </c>
      <c r="B626" t="s">
        <v>59</v>
      </c>
      <c r="C626" t="s">
        <v>7</v>
      </c>
      <c r="D626">
        <v>32423</v>
      </c>
      <c r="E626">
        <v>49426</v>
      </c>
      <c r="F626" t="s">
        <v>8</v>
      </c>
    </row>
    <row r="627" spans="1:6" x14ac:dyDescent="0.3">
      <c r="A627">
        <v>2021</v>
      </c>
      <c r="B627" t="s">
        <v>59</v>
      </c>
      <c r="C627" t="s">
        <v>9</v>
      </c>
      <c r="D627">
        <v>33190</v>
      </c>
      <c r="E627">
        <v>54023</v>
      </c>
      <c r="F627" t="s">
        <v>10</v>
      </c>
    </row>
    <row r="628" spans="1:6" x14ac:dyDescent="0.3">
      <c r="A628">
        <v>2021</v>
      </c>
      <c r="B628" t="s">
        <v>59</v>
      </c>
      <c r="C628" t="s">
        <v>11</v>
      </c>
      <c r="D628">
        <v>21821</v>
      </c>
      <c r="E628">
        <v>48897</v>
      </c>
      <c r="F628" t="s">
        <v>10</v>
      </c>
    </row>
    <row r="629" spans="1:6" x14ac:dyDescent="0.3">
      <c r="A629">
        <v>2021</v>
      </c>
      <c r="B629" t="s">
        <v>59</v>
      </c>
      <c r="C629" t="s">
        <v>12</v>
      </c>
      <c r="D629">
        <v>198955</v>
      </c>
      <c r="E629">
        <v>60908</v>
      </c>
      <c r="F629" t="s">
        <v>8</v>
      </c>
    </row>
    <row r="630" spans="1:6" x14ac:dyDescent="0.3">
      <c r="A630">
        <v>2021</v>
      </c>
      <c r="B630" t="s">
        <v>59</v>
      </c>
      <c r="C630" t="s">
        <v>13</v>
      </c>
      <c r="D630">
        <v>36041</v>
      </c>
      <c r="E630">
        <v>58675</v>
      </c>
      <c r="F630" t="s">
        <v>8</v>
      </c>
    </row>
    <row r="631" spans="1:6" x14ac:dyDescent="0.3">
      <c r="A631">
        <v>2021</v>
      </c>
      <c r="B631" t="s">
        <v>59</v>
      </c>
      <c r="C631" t="s">
        <v>14</v>
      </c>
      <c r="D631">
        <v>24868</v>
      </c>
      <c r="E631">
        <v>58540</v>
      </c>
      <c r="F631" t="s">
        <v>10</v>
      </c>
    </row>
    <row r="632" spans="1:6" x14ac:dyDescent="0.3">
      <c r="A632">
        <v>2021</v>
      </c>
      <c r="B632" t="s">
        <v>59</v>
      </c>
      <c r="C632" t="s">
        <v>15</v>
      </c>
      <c r="D632">
        <v>7005</v>
      </c>
      <c r="E632">
        <v>48440</v>
      </c>
      <c r="F632" t="s">
        <v>8</v>
      </c>
    </row>
    <row r="633" spans="1:6" x14ac:dyDescent="0.3">
      <c r="A633">
        <v>2021</v>
      </c>
      <c r="B633" t="s">
        <v>59</v>
      </c>
      <c r="C633" t="s">
        <v>16</v>
      </c>
      <c r="D633">
        <v>140278</v>
      </c>
      <c r="E633">
        <v>52232</v>
      </c>
      <c r="F633" t="s">
        <v>10</v>
      </c>
    </row>
    <row r="634" spans="1:6" x14ac:dyDescent="0.3">
      <c r="A634">
        <v>2021</v>
      </c>
      <c r="B634" t="s">
        <v>59</v>
      </c>
      <c r="C634" t="s">
        <v>17</v>
      </c>
      <c r="D634">
        <v>61774</v>
      </c>
      <c r="E634">
        <v>55817</v>
      </c>
      <c r="F634" t="s">
        <v>8</v>
      </c>
    </row>
    <row r="635" spans="1:6" x14ac:dyDescent="0.3">
      <c r="A635">
        <v>2021</v>
      </c>
      <c r="B635" t="s">
        <v>59</v>
      </c>
      <c r="C635" t="s">
        <v>18</v>
      </c>
      <c r="D635">
        <v>11892</v>
      </c>
      <c r="E635">
        <v>47533</v>
      </c>
      <c r="F635" t="s">
        <v>8</v>
      </c>
    </row>
    <row r="636" spans="1:6" x14ac:dyDescent="0.3">
      <c r="A636">
        <v>2021</v>
      </c>
      <c r="B636" t="s">
        <v>59</v>
      </c>
      <c r="C636" t="s">
        <v>19</v>
      </c>
      <c r="D636">
        <v>78822</v>
      </c>
      <c r="E636">
        <v>59573</v>
      </c>
      <c r="F636" t="s">
        <v>10</v>
      </c>
    </row>
    <row r="637" spans="1:6" x14ac:dyDescent="0.3">
      <c r="A637">
        <v>2021</v>
      </c>
      <c r="B637" t="s">
        <v>59</v>
      </c>
      <c r="C637" t="s">
        <v>20</v>
      </c>
      <c r="D637">
        <v>40283</v>
      </c>
      <c r="E637">
        <v>49345</v>
      </c>
      <c r="F637" t="s">
        <v>10</v>
      </c>
    </row>
    <row r="638" spans="1:6" x14ac:dyDescent="0.3">
      <c r="A638">
        <v>2021</v>
      </c>
      <c r="B638" t="s">
        <v>59</v>
      </c>
      <c r="C638" t="s">
        <v>21</v>
      </c>
      <c r="D638">
        <v>23557</v>
      </c>
      <c r="E638">
        <v>47407</v>
      </c>
      <c r="F638" t="s">
        <v>8</v>
      </c>
    </row>
    <row r="639" spans="1:6" x14ac:dyDescent="0.3">
      <c r="A639">
        <v>2021</v>
      </c>
      <c r="B639" t="s">
        <v>59</v>
      </c>
      <c r="C639" t="s">
        <v>22</v>
      </c>
      <c r="D639">
        <v>19844</v>
      </c>
      <c r="E639">
        <v>49539</v>
      </c>
      <c r="F639" t="s">
        <v>8</v>
      </c>
    </row>
    <row r="640" spans="1:6" x14ac:dyDescent="0.3">
      <c r="A640">
        <v>2021</v>
      </c>
      <c r="B640" t="s">
        <v>59</v>
      </c>
      <c r="C640" t="s">
        <v>23</v>
      </c>
      <c r="D640">
        <v>27892</v>
      </c>
      <c r="E640">
        <v>50163</v>
      </c>
      <c r="F640" t="s">
        <v>10</v>
      </c>
    </row>
    <row r="641" spans="1:6" x14ac:dyDescent="0.3">
      <c r="A641">
        <v>2021</v>
      </c>
      <c r="B641" t="s">
        <v>59</v>
      </c>
      <c r="C641" t="s">
        <v>24</v>
      </c>
      <c r="D641">
        <v>30876</v>
      </c>
      <c r="E641">
        <v>49579</v>
      </c>
      <c r="F641" t="s">
        <v>10</v>
      </c>
    </row>
    <row r="642" spans="1:6" x14ac:dyDescent="0.3">
      <c r="A642">
        <v>2021</v>
      </c>
      <c r="B642" t="s">
        <v>59</v>
      </c>
      <c r="C642" t="s">
        <v>25</v>
      </c>
      <c r="D642">
        <v>10676</v>
      </c>
      <c r="E642">
        <v>45115</v>
      </c>
      <c r="F642" t="s">
        <v>10</v>
      </c>
    </row>
    <row r="643" spans="1:6" x14ac:dyDescent="0.3">
      <c r="A643">
        <v>2021</v>
      </c>
      <c r="B643" t="s">
        <v>59</v>
      </c>
      <c r="C643" t="s">
        <v>26</v>
      </c>
      <c r="D643">
        <v>32640</v>
      </c>
      <c r="E643">
        <v>53503</v>
      </c>
      <c r="F643" t="s">
        <v>10</v>
      </c>
    </row>
    <row r="644" spans="1:6" x14ac:dyDescent="0.3">
      <c r="A644">
        <v>2021</v>
      </c>
      <c r="B644" t="s">
        <v>59</v>
      </c>
      <c r="C644" t="s">
        <v>27</v>
      </c>
      <c r="D644">
        <v>41620</v>
      </c>
      <c r="E644">
        <v>61423</v>
      </c>
      <c r="F644" t="s">
        <v>10</v>
      </c>
    </row>
    <row r="645" spans="1:6" x14ac:dyDescent="0.3">
      <c r="A645">
        <v>2021</v>
      </c>
      <c r="B645" t="s">
        <v>59</v>
      </c>
      <c r="C645" t="s">
        <v>28</v>
      </c>
      <c r="D645">
        <v>55150</v>
      </c>
      <c r="E645">
        <v>54357</v>
      </c>
      <c r="F645" t="s">
        <v>8</v>
      </c>
    </row>
    <row r="646" spans="1:6" x14ac:dyDescent="0.3">
      <c r="A646">
        <v>2021</v>
      </c>
      <c r="B646" t="s">
        <v>59</v>
      </c>
      <c r="C646" t="s">
        <v>29</v>
      </c>
      <c r="D646">
        <v>37323</v>
      </c>
      <c r="E646">
        <v>56523</v>
      </c>
      <c r="F646" t="s">
        <v>8</v>
      </c>
    </row>
    <row r="647" spans="1:6" x14ac:dyDescent="0.3">
      <c r="A647">
        <v>2021</v>
      </c>
      <c r="B647" t="s">
        <v>59</v>
      </c>
      <c r="C647" t="s">
        <v>30</v>
      </c>
      <c r="D647">
        <v>19568</v>
      </c>
      <c r="E647">
        <v>43621</v>
      </c>
      <c r="F647" t="s">
        <v>10</v>
      </c>
    </row>
    <row r="648" spans="1:6" x14ac:dyDescent="0.3">
      <c r="A648">
        <v>2021</v>
      </c>
      <c r="B648" t="s">
        <v>59</v>
      </c>
      <c r="C648" t="s">
        <v>31</v>
      </c>
      <c r="D648">
        <v>39400</v>
      </c>
      <c r="E648">
        <v>49646</v>
      </c>
      <c r="F648" t="s">
        <v>8</v>
      </c>
    </row>
    <row r="649" spans="1:6" x14ac:dyDescent="0.3">
      <c r="A649">
        <v>2021</v>
      </c>
      <c r="B649" t="s">
        <v>59</v>
      </c>
      <c r="C649" t="s">
        <v>32</v>
      </c>
      <c r="D649">
        <v>9112</v>
      </c>
      <c r="E649">
        <v>46937</v>
      </c>
      <c r="F649" t="s">
        <v>8</v>
      </c>
    </row>
    <row r="650" spans="1:6" x14ac:dyDescent="0.3">
      <c r="A650">
        <v>2021</v>
      </c>
      <c r="B650" t="s">
        <v>59</v>
      </c>
      <c r="C650" t="s">
        <v>33</v>
      </c>
      <c r="D650">
        <v>14969</v>
      </c>
      <c r="E650">
        <v>47557</v>
      </c>
      <c r="F650" t="s">
        <v>10</v>
      </c>
    </row>
    <row r="651" spans="1:6" x14ac:dyDescent="0.3">
      <c r="A651">
        <v>2021</v>
      </c>
      <c r="B651" t="s">
        <v>59</v>
      </c>
      <c r="C651" t="s">
        <v>34</v>
      </c>
      <c r="D651">
        <v>15866</v>
      </c>
      <c r="E651">
        <v>51452</v>
      </c>
      <c r="F651" t="s">
        <v>10</v>
      </c>
    </row>
    <row r="652" spans="1:6" x14ac:dyDescent="0.3">
      <c r="A652">
        <v>2021</v>
      </c>
      <c r="B652" t="s">
        <v>59</v>
      </c>
      <c r="C652" t="s">
        <v>35</v>
      </c>
      <c r="D652">
        <v>12448</v>
      </c>
      <c r="E652">
        <v>55409</v>
      </c>
      <c r="F652" t="s">
        <v>8</v>
      </c>
    </row>
    <row r="653" spans="1:6" x14ac:dyDescent="0.3">
      <c r="A653">
        <v>2021</v>
      </c>
      <c r="B653" t="s">
        <v>59</v>
      </c>
      <c r="C653" t="s">
        <v>36</v>
      </c>
      <c r="D653">
        <v>54227</v>
      </c>
      <c r="E653">
        <v>61204</v>
      </c>
      <c r="F653" t="s">
        <v>8</v>
      </c>
    </row>
    <row r="654" spans="1:6" x14ac:dyDescent="0.3">
      <c r="A654">
        <v>2021</v>
      </c>
      <c r="B654" t="s">
        <v>59</v>
      </c>
      <c r="C654" t="s">
        <v>37</v>
      </c>
      <c r="D654">
        <v>10974</v>
      </c>
      <c r="E654">
        <v>45275</v>
      </c>
      <c r="F654" t="s">
        <v>10</v>
      </c>
    </row>
    <row r="655" spans="1:6" x14ac:dyDescent="0.3">
      <c r="A655">
        <v>2021</v>
      </c>
      <c r="B655" t="s">
        <v>59</v>
      </c>
      <c r="C655" t="s">
        <v>38</v>
      </c>
      <c r="D655">
        <v>120950</v>
      </c>
      <c r="E655">
        <v>59710</v>
      </c>
      <c r="F655" t="s">
        <v>8</v>
      </c>
    </row>
    <row r="656" spans="1:6" x14ac:dyDescent="0.3">
      <c r="A656">
        <v>2021</v>
      </c>
      <c r="B656" t="s">
        <v>59</v>
      </c>
      <c r="C656" t="s">
        <v>39</v>
      </c>
      <c r="D656">
        <v>62397</v>
      </c>
      <c r="E656">
        <v>50579</v>
      </c>
      <c r="F656" t="s">
        <v>10</v>
      </c>
    </row>
    <row r="657" spans="1:6" x14ac:dyDescent="0.3">
      <c r="A657">
        <v>2021</v>
      </c>
      <c r="B657" t="s">
        <v>59</v>
      </c>
      <c r="C657" t="s">
        <v>40</v>
      </c>
      <c r="D657">
        <v>7738</v>
      </c>
      <c r="E657">
        <v>57925</v>
      </c>
      <c r="F657" t="s">
        <v>8</v>
      </c>
    </row>
    <row r="658" spans="1:6" x14ac:dyDescent="0.3">
      <c r="A658">
        <v>2021</v>
      </c>
      <c r="B658" t="s">
        <v>59</v>
      </c>
      <c r="C658" t="s">
        <v>41</v>
      </c>
      <c r="D658">
        <v>68958</v>
      </c>
      <c r="E658">
        <v>51569</v>
      </c>
      <c r="F658" t="s">
        <v>8</v>
      </c>
    </row>
    <row r="659" spans="1:6" x14ac:dyDescent="0.3">
      <c r="A659">
        <v>2021</v>
      </c>
      <c r="B659" t="s">
        <v>59</v>
      </c>
      <c r="C659" t="s">
        <v>42</v>
      </c>
      <c r="D659">
        <v>23883</v>
      </c>
      <c r="E659">
        <v>49049</v>
      </c>
      <c r="F659" t="s">
        <v>10</v>
      </c>
    </row>
    <row r="660" spans="1:6" x14ac:dyDescent="0.3">
      <c r="A660">
        <v>2021</v>
      </c>
      <c r="B660" t="s">
        <v>59</v>
      </c>
      <c r="C660" t="s">
        <v>43</v>
      </c>
      <c r="D660">
        <v>26460</v>
      </c>
      <c r="E660">
        <v>51879</v>
      </c>
      <c r="F660" t="s">
        <v>10</v>
      </c>
    </row>
    <row r="661" spans="1:6" x14ac:dyDescent="0.3">
      <c r="A661">
        <v>2021</v>
      </c>
      <c r="B661" t="s">
        <v>59</v>
      </c>
      <c r="C661" t="s">
        <v>44</v>
      </c>
      <c r="D661">
        <v>74684</v>
      </c>
      <c r="E661">
        <v>52296</v>
      </c>
      <c r="F661" t="s">
        <v>8</v>
      </c>
    </row>
    <row r="662" spans="1:6" x14ac:dyDescent="0.3">
      <c r="A662">
        <v>2021</v>
      </c>
      <c r="B662" t="s">
        <v>59</v>
      </c>
      <c r="C662" t="s">
        <v>45</v>
      </c>
      <c r="D662">
        <v>7648</v>
      </c>
      <c r="E662">
        <v>51232</v>
      </c>
      <c r="F662" t="s">
        <v>8</v>
      </c>
    </row>
    <row r="663" spans="1:6" x14ac:dyDescent="0.3">
      <c r="A663">
        <v>2021</v>
      </c>
      <c r="B663" t="s">
        <v>59</v>
      </c>
      <c r="C663" t="s">
        <v>46</v>
      </c>
      <c r="D663">
        <v>31073</v>
      </c>
      <c r="E663">
        <v>47048</v>
      </c>
      <c r="F663" t="s">
        <v>10</v>
      </c>
    </row>
    <row r="664" spans="1:6" x14ac:dyDescent="0.3">
      <c r="A664">
        <v>2021</v>
      </c>
      <c r="B664" t="s">
        <v>59</v>
      </c>
      <c r="C664" t="s">
        <v>47</v>
      </c>
      <c r="D664">
        <v>8027</v>
      </c>
      <c r="E664">
        <v>46980</v>
      </c>
      <c r="F664" t="s">
        <v>10</v>
      </c>
    </row>
    <row r="665" spans="1:6" x14ac:dyDescent="0.3">
      <c r="A665">
        <v>2021</v>
      </c>
      <c r="B665" t="s">
        <v>59</v>
      </c>
      <c r="C665" t="s">
        <v>48</v>
      </c>
      <c r="D665">
        <v>40380</v>
      </c>
      <c r="E665">
        <v>52991</v>
      </c>
      <c r="F665" t="s">
        <v>10</v>
      </c>
    </row>
    <row r="666" spans="1:6" x14ac:dyDescent="0.3">
      <c r="A666">
        <v>2021</v>
      </c>
      <c r="B666" t="s">
        <v>59</v>
      </c>
      <c r="C666" t="s">
        <v>49</v>
      </c>
      <c r="D666">
        <v>150310</v>
      </c>
      <c r="E666">
        <v>60323</v>
      </c>
      <c r="F666" t="s">
        <v>10</v>
      </c>
    </row>
    <row r="667" spans="1:6" x14ac:dyDescent="0.3">
      <c r="A667">
        <v>2021</v>
      </c>
      <c r="B667" t="s">
        <v>59</v>
      </c>
      <c r="C667" t="s">
        <v>50</v>
      </c>
      <c r="D667">
        <v>20066</v>
      </c>
      <c r="E667">
        <v>51785</v>
      </c>
      <c r="F667" t="s">
        <v>10</v>
      </c>
    </row>
    <row r="668" spans="1:6" x14ac:dyDescent="0.3">
      <c r="A668">
        <v>2021</v>
      </c>
      <c r="B668" t="s">
        <v>59</v>
      </c>
      <c r="C668" t="s">
        <v>51</v>
      </c>
      <c r="D668">
        <v>5040</v>
      </c>
      <c r="E668">
        <v>47456</v>
      </c>
      <c r="F668" t="s">
        <v>8</v>
      </c>
    </row>
    <row r="669" spans="1:6" x14ac:dyDescent="0.3">
      <c r="A669">
        <v>2021</v>
      </c>
      <c r="B669" t="s">
        <v>59</v>
      </c>
      <c r="C669" t="s">
        <v>52</v>
      </c>
      <c r="D669">
        <v>42839</v>
      </c>
      <c r="E669">
        <v>51486</v>
      </c>
      <c r="F669" t="s">
        <v>8</v>
      </c>
    </row>
    <row r="670" spans="1:6" x14ac:dyDescent="0.3">
      <c r="A670">
        <v>2021</v>
      </c>
      <c r="B670" t="s">
        <v>59</v>
      </c>
      <c r="C670" t="s">
        <v>53</v>
      </c>
      <c r="D670">
        <v>38692</v>
      </c>
      <c r="E670">
        <v>73312</v>
      </c>
      <c r="F670" t="s">
        <v>10</v>
      </c>
    </row>
    <row r="671" spans="1:6" x14ac:dyDescent="0.3">
      <c r="A671">
        <v>2021</v>
      </c>
      <c r="B671" t="s">
        <v>59</v>
      </c>
      <c r="C671" t="s">
        <v>54</v>
      </c>
      <c r="D671">
        <v>10709</v>
      </c>
      <c r="E671">
        <v>46148</v>
      </c>
      <c r="F671" t="s">
        <v>8</v>
      </c>
    </row>
    <row r="672" spans="1:6" x14ac:dyDescent="0.3">
      <c r="A672">
        <v>2021</v>
      </c>
      <c r="B672" t="s">
        <v>59</v>
      </c>
      <c r="C672" t="s">
        <v>55</v>
      </c>
      <c r="D672">
        <v>36253</v>
      </c>
      <c r="E672">
        <v>48647</v>
      </c>
      <c r="F672" t="s">
        <v>8</v>
      </c>
    </row>
    <row r="673" spans="1:6" x14ac:dyDescent="0.3">
      <c r="A673">
        <v>2021</v>
      </c>
      <c r="B673" t="s">
        <v>59</v>
      </c>
      <c r="C673" t="s">
        <v>56</v>
      </c>
      <c r="D673">
        <v>4819</v>
      </c>
      <c r="E673">
        <v>50408</v>
      </c>
      <c r="F673" t="s">
        <v>10</v>
      </c>
    </row>
    <row r="674" spans="1:6" x14ac:dyDescent="0.3">
      <c r="A674">
        <v>2021</v>
      </c>
      <c r="B674" t="s">
        <v>60</v>
      </c>
      <c r="C674" t="s">
        <v>7</v>
      </c>
      <c r="D674">
        <v>2309</v>
      </c>
      <c r="E674">
        <v>68845</v>
      </c>
      <c r="F674" t="s">
        <v>10</v>
      </c>
    </row>
    <row r="675" spans="1:6" x14ac:dyDescent="0.3">
      <c r="A675">
        <v>2021</v>
      </c>
      <c r="B675" t="s">
        <v>60</v>
      </c>
      <c r="C675" t="s">
        <v>9</v>
      </c>
      <c r="D675">
        <v>3691</v>
      </c>
      <c r="E675">
        <v>83822</v>
      </c>
      <c r="F675" t="s">
        <v>8</v>
      </c>
    </row>
    <row r="676" spans="1:6" x14ac:dyDescent="0.3">
      <c r="A676">
        <v>2021</v>
      </c>
      <c r="B676" t="s">
        <v>60</v>
      </c>
      <c r="C676" t="s">
        <v>11</v>
      </c>
      <c r="D676">
        <v>1303</v>
      </c>
      <c r="E676">
        <v>63981</v>
      </c>
      <c r="F676" t="s">
        <v>8</v>
      </c>
    </row>
    <row r="677" spans="1:6" x14ac:dyDescent="0.3">
      <c r="A677">
        <v>2021</v>
      </c>
      <c r="B677" t="s">
        <v>60</v>
      </c>
      <c r="C677" t="s">
        <v>12</v>
      </c>
      <c r="D677">
        <v>28529</v>
      </c>
      <c r="E677">
        <v>197278</v>
      </c>
      <c r="F677" t="s">
        <v>10</v>
      </c>
    </row>
    <row r="678" spans="1:6" x14ac:dyDescent="0.3">
      <c r="A678">
        <v>2021</v>
      </c>
      <c r="B678" t="s">
        <v>60</v>
      </c>
      <c r="C678" t="s">
        <v>13</v>
      </c>
      <c r="D678">
        <v>4330</v>
      </c>
      <c r="E678">
        <v>115380</v>
      </c>
      <c r="F678" t="s">
        <v>8</v>
      </c>
    </row>
    <row r="679" spans="1:6" x14ac:dyDescent="0.3">
      <c r="A679">
        <v>2021</v>
      </c>
      <c r="B679" t="s">
        <v>60</v>
      </c>
      <c r="C679" t="s">
        <v>14</v>
      </c>
      <c r="D679">
        <v>2551</v>
      </c>
      <c r="E679">
        <v>126406</v>
      </c>
      <c r="F679" t="s">
        <v>10</v>
      </c>
    </row>
    <row r="680" spans="1:6" x14ac:dyDescent="0.3">
      <c r="A680">
        <v>2021</v>
      </c>
      <c r="B680" t="s">
        <v>60</v>
      </c>
      <c r="C680" t="s">
        <v>15</v>
      </c>
      <c r="D680">
        <v>497</v>
      </c>
      <c r="E680">
        <v>76031</v>
      </c>
      <c r="F680" t="s">
        <v>8</v>
      </c>
    </row>
    <row r="681" spans="1:6" x14ac:dyDescent="0.3">
      <c r="A681">
        <v>2021</v>
      </c>
      <c r="B681" t="s">
        <v>60</v>
      </c>
      <c r="C681" t="s">
        <v>16</v>
      </c>
      <c r="D681">
        <v>11744</v>
      </c>
      <c r="E681">
        <v>92153</v>
      </c>
      <c r="F681" t="s">
        <v>8</v>
      </c>
    </row>
    <row r="682" spans="1:6" x14ac:dyDescent="0.3">
      <c r="A682">
        <v>2021</v>
      </c>
      <c r="B682" t="s">
        <v>60</v>
      </c>
      <c r="C682" t="s">
        <v>17</v>
      </c>
      <c r="D682">
        <v>5380</v>
      </c>
      <c r="E682">
        <v>106462</v>
      </c>
      <c r="F682" t="s">
        <v>10</v>
      </c>
    </row>
    <row r="683" spans="1:6" x14ac:dyDescent="0.3">
      <c r="A683">
        <v>2021</v>
      </c>
      <c r="B683" t="s">
        <v>60</v>
      </c>
      <c r="C683" t="s">
        <v>18</v>
      </c>
      <c r="D683">
        <v>1231</v>
      </c>
      <c r="E683">
        <v>62211</v>
      </c>
      <c r="F683" t="s">
        <v>10</v>
      </c>
    </row>
    <row r="684" spans="1:6" x14ac:dyDescent="0.3">
      <c r="A684">
        <v>2021</v>
      </c>
      <c r="B684" t="s">
        <v>60</v>
      </c>
      <c r="C684" t="s">
        <v>19</v>
      </c>
      <c r="D684">
        <v>6998</v>
      </c>
      <c r="E684">
        <v>102732</v>
      </c>
      <c r="F684" t="s">
        <v>8</v>
      </c>
    </row>
    <row r="685" spans="1:6" x14ac:dyDescent="0.3">
      <c r="A685">
        <v>2021</v>
      </c>
      <c r="B685" t="s">
        <v>60</v>
      </c>
      <c r="C685" t="s">
        <v>20</v>
      </c>
      <c r="D685">
        <v>2278</v>
      </c>
      <c r="E685">
        <v>68444</v>
      </c>
      <c r="F685" t="s">
        <v>8</v>
      </c>
    </row>
    <row r="686" spans="1:6" x14ac:dyDescent="0.3">
      <c r="A686">
        <v>2021</v>
      </c>
      <c r="B686" t="s">
        <v>60</v>
      </c>
      <c r="C686" t="s">
        <v>21</v>
      </c>
      <c r="D686">
        <v>1778</v>
      </c>
      <c r="E686">
        <v>66664</v>
      </c>
      <c r="F686" t="s">
        <v>10</v>
      </c>
    </row>
    <row r="687" spans="1:6" x14ac:dyDescent="0.3">
      <c r="A687">
        <v>2021</v>
      </c>
      <c r="B687" t="s">
        <v>60</v>
      </c>
      <c r="C687" t="s">
        <v>22</v>
      </c>
      <c r="D687">
        <v>1386</v>
      </c>
      <c r="E687">
        <v>72434</v>
      </c>
      <c r="F687" t="s">
        <v>10</v>
      </c>
    </row>
    <row r="688" spans="1:6" x14ac:dyDescent="0.3">
      <c r="A688">
        <v>2021</v>
      </c>
      <c r="B688" t="s">
        <v>60</v>
      </c>
      <c r="C688" t="s">
        <v>23</v>
      </c>
      <c r="D688">
        <v>1924</v>
      </c>
      <c r="E688">
        <v>64590</v>
      </c>
      <c r="F688" t="s">
        <v>10</v>
      </c>
    </row>
    <row r="689" spans="1:6" x14ac:dyDescent="0.3">
      <c r="A689">
        <v>2021</v>
      </c>
      <c r="B689" t="s">
        <v>60</v>
      </c>
      <c r="C689" t="s">
        <v>24</v>
      </c>
      <c r="D689">
        <v>1801</v>
      </c>
      <c r="E689">
        <v>66638</v>
      </c>
      <c r="F689" t="s">
        <v>10</v>
      </c>
    </row>
    <row r="690" spans="1:6" x14ac:dyDescent="0.3">
      <c r="A690">
        <v>2021</v>
      </c>
      <c r="B690" t="s">
        <v>60</v>
      </c>
      <c r="C690" t="s">
        <v>25</v>
      </c>
      <c r="D690">
        <v>869</v>
      </c>
      <c r="E690">
        <v>63442</v>
      </c>
      <c r="F690" t="s">
        <v>10</v>
      </c>
    </row>
    <row r="691" spans="1:6" x14ac:dyDescent="0.3">
      <c r="A691">
        <v>2021</v>
      </c>
      <c r="B691" t="s">
        <v>60</v>
      </c>
      <c r="C691" t="s">
        <v>26</v>
      </c>
      <c r="D691">
        <v>2846</v>
      </c>
      <c r="E691">
        <v>104834</v>
      </c>
      <c r="F691" t="s">
        <v>8</v>
      </c>
    </row>
    <row r="692" spans="1:6" x14ac:dyDescent="0.3">
      <c r="A692">
        <v>2021</v>
      </c>
      <c r="B692" t="s">
        <v>60</v>
      </c>
      <c r="C692" t="s">
        <v>27</v>
      </c>
      <c r="D692">
        <v>5717</v>
      </c>
      <c r="E692">
        <v>134022</v>
      </c>
      <c r="F692" t="s">
        <v>8</v>
      </c>
    </row>
    <row r="693" spans="1:6" x14ac:dyDescent="0.3">
      <c r="A693">
        <v>2021</v>
      </c>
      <c r="B693" t="s">
        <v>60</v>
      </c>
      <c r="C693" t="s">
        <v>28</v>
      </c>
      <c r="D693">
        <v>7146</v>
      </c>
      <c r="E693">
        <v>83504</v>
      </c>
      <c r="F693" t="s">
        <v>10</v>
      </c>
    </row>
    <row r="694" spans="1:6" x14ac:dyDescent="0.3">
      <c r="A694">
        <v>2021</v>
      </c>
      <c r="B694" t="s">
        <v>60</v>
      </c>
      <c r="C694" t="s">
        <v>29</v>
      </c>
      <c r="D694">
        <v>4133</v>
      </c>
      <c r="E694">
        <v>89846</v>
      </c>
      <c r="F694" t="s">
        <v>8</v>
      </c>
    </row>
    <row r="695" spans="1:6" x14ac:dyDescent="0.3">
      <c r="A695">
        <v>2021</v>
      </c>
      <c r="B695" t="s">
        <v>60</v>
      </c>
      <c r="C695" t="s">
        <v>30</v>
      </c>
      <c r="D695">
        <v>944</v>
      </c>
      <c r="E695">
        <v>55438</v>
      </c>
      <c r="F695" t="s">
        <v>8</v>
      </c>
    </row>
    <row r="696" spans="1:6" x14ac:dyDescent="0.3">
      <c r="A696">
        <v>2021</v>
      </c>
      <c r="B696" t="s">
        <v>60</v>
      </c>
      <c r="C696" t="s">
        <v>31</v>
      </c>
      <c r="D696">
        <v>3310</v>
      </c>
      <c r="E696">
        <v>91960</v>
      </c>
      <c r="F696" t="s">
        <v>10</v>
      </c>
    </row>
    <row r="697" spans="1:6" x14ac:dyDescent="0.3">
      <c r="A697">
        <v>2021</v>
      </c>
      <c r="B697" t="s">
        <v>60</v>
      </c>
      <c r="C697" t="s">
        <v>32</v>
      </c>
      <c r="D697">
        <v>799</v>
      </c>
      <c r="E697">
        <v>62592</v>
      </c>
      <c r="F697" t="s">
        <v>10</v>
      </c>
    </row>
    <row r="698" spans="1:6" x14ac:dyDescent="0.3">
      <c r="A698">
        <v>2021</v>
      </c>
      <c r="B698" t="s">
        <v>60</v>
      </c>
      <c r="C698" t="s">
        <v>33</v>
      </c>
      <c r="D698">
        <v>1015</v>
      </c>
      <c r="E698">
        <v>72732</v>
      </c>
      <c r="F698" t="s">
        <v>8</v>
      </c>
    </row>
    <row r="699" spans="1:6" x14ac:dyDescent="0.3">
      <c r="A699">
        <v>2021</v>
      </c>
      <c r="B699" t="s">
        <v>60</v>
      </c>
      <c r="C699" t="s">
        <v>34</v>
      </c>
      <c r="D699">
        <v>1664</v>
      </c>
      <c r="E699">
        <v>79213</v>
      </c>
      <c r="F699" t="s">
        <v>8</v>
      </c>
    </row>
    <row r="700" spans="1:6" x14ac:dyDescent="0.3">
      <c r="A700">
        <v>2021</v>
      </c>
      <c r="B700" t="s">
        <v>60</v>
      </c>
      <c r="C700" t="s">
        <v>35</v>
      </c>
      <c r="D700">
        <v>1037</v>
      </c>
      <c r="E700">
        <v>103212</v>
      </c>
      <c r="F700" t="s">
        <v>10</v>
      </c>
    </row>
    <row r="701" spans="1:6" x14ac:dyDescent="0.3">
      <c r="A701">
        <v>2021</v>
      </c>
      <c r="B701" t="s">
        <v>60</v>
      </c>
      <c r="C701" t="s">
        <v>36</v>
      </c>
      <c r="D701">
        <v>3724</v>
      </c>
      <c r="E701">
        <v>123433</v>
      </c>
      <c r="F701" t="s">
        <v>8</v>
      </c>
    </row>
    <row r="702" spans="1:6" x14ac:dyDescent="0.3">
      <c r="A702">
        <v>2021</v>
      </c>
      <c r="B702" t="s">
        <v>60</v>
      </c>
      <c r="C702" t="s">
        <v>37</v>
      </c>
      <c r="D702">
        <v>1074</v>
      </c>
      <c r="E702">
        <v>63554</v>
      </c>
      <c r="F702" t="s">
        <v>10</v>
      </c>
    </row>
    <row r="703" spans="1:6" x14ac:dyDescent="0.3">
      <c r="A703">
        <v>2021</v>
      </c>
      <c r="B703" t="s">
        <v>60</v>
      </c>
      <c r="C703" t="s">
        <v>38</v>
      </c>
      <c r="D703">
        <v>12812</v>
      </c>
      <c r="E703">
        <v>141959</v>
      </c>
      <c r="F703" t="s">
        <v>8</v>
      </c>
    </row>
    <row r="704" spans="1:6" x14ac:dyDescent="0.3">
      <c r="A704">
        <v>2021</v>
      </c>
      <c r="B704" t="s">
        <v>60</v>
      </c>
      <c r="C704" t="s">
        <v>39</v>
      </c>
      <c r="D704">
        <v>5669</v>
      </c>
      <c r="E704">
        <v>93039</v>
      </c>
      <c r="F704" t="s">
        <v>8</v>
      </c>
    </row>
    <row r="705" spans="1:6" x14ac:dyDescent="0.3">
      <c r="A705">
        <v>2021</v>
      </c>
      <c r="B705" t="s">
        <v>60</v>
      </c>
      <c r="C705" t="s">
        <v>40</v>
      </c>
      <c r="D705">
        <v>402</v>
      </c>
      <c r="E705">
        <v>77543</v>
      </c>
      <c r="F705" t="s">
        <v>10</v>
      </c>
    </row>
    <row r="706" spans="1:6" x14ac:dyDescent="0.3">
      <c r="A706">
        <v>2021</v>
      </c>
      <c r="B706" t="s">
        <v>60</v>
      </c>
      <c r="C706" t="s">
        <v>41</v>
      </c>
      <c r="D706">
        <v>4915</v>
      </c>
      <c r="E706">
        <v>78613</v>
      </c>
      <c r="F706" t="s">
        <v>10</v>
      </c>
    </row>
    <row r="707" spans="1:6" x14ac:dyDescent="0.3">
      <c r="A707">
        <v>2021</v>
      </c>
      <c r="B707" t="s">
        <v>60</v>
      </c>
      <c r="C707" t="s">
        <v>42</v>
      </c>
      <c r="D707">
        <v>1550</v>
      </c>
      <c r="E707">
        <v>66407</v>
      </c>
      <c r="F707" t="s">
        <v>8</v>
      </c>
    </row>
    <row r="708" spans="1:6" x14ac:dyDescent="0.3">
      <c r="A708">
        <v>2021</v>
      </c>
      <c r="B708" t="s">
        <v>60</v>
      </c>
      <c r="C708" t="s">
        <v>43</v>
      </c>
      <c r="D708">
        <v>4135</v>
      </c>
      <c r="E708">
        <v>95633</v>
      </c>
      <c r="F708" t="s">
        <v>8</v>
      </c>
    </row>
    <row r="709" spans="1:6" x14ac:dyDescent="0.3">
      <c r="A709">
        <v>2021</v>
      </c>
      <c r="B709" t="s">
        <v>60</v>
      </c>
      <c r="C709" t="s">
        <v>44</v>
      </c>
      <c r="D709">
        <v>5348</v>
      </c>
      <c r="E709">
        <v>100900</v>
      </c>
      <c r="F709" t="s">
        <v>10</v>
      </c>
    </row>
    <row r="710" spans="1:6" x14ac:dyDescent="0.3">
      <c r="A710">
        <v>2021</v>
      </c>
      <c r="B710" t="s">
        <v>60</v>
      </c>
      <c r="C710" t="s">
        <v>45</v>
      </c>
      <c r="D710">
        <v>714</v>
      </c>
      <c r="E710">
        <v>82409</v>
      </c>
      <c r="F710" t="s">
        <v>10</v>
      </c>
    </row>
    <row r="711" spans="1:6" x14ac:dyDescent="0.3">
      <c r="A711">
        <v>2021</v>
      </c>
      <c r="B711" t="s">
        <v>60</v>
      </c>
      <c r="C711" t="s">
        <v>46</v>
      </c>
      <c r="D711">
        <v>2883</v>
      </c>
      <c r="E711">
        <v>72032</v>
      </c>
      <c r="F711" t="s">
        <v>10</v>
      </c>
    </row>
    <row r="712" spans="1:6" x14ac:dyDescent="0.3">
      <c r="A712">
        <v>2021</v>
      </c>
      <c r="B712" t="s">
        <v>60</v>
      </c>
      <c r="C712" t="s">
        <v>47</v>
      </c>
      <c r="D712">
        <v>589</v>
      </c>
      <c r="E712">
        <v>57535</v>
      </c>
      <c r="F712" t="s">
        <v>10</v>
      </c>
    </row>
    <row r="713" spans="1:6" x14ac:dyDescent="0.3">
      <c r="A713">
        <v>2021</v>
      </c>
      <c r="B713" t="s">
        <v>60</v>
      </c>
      <c r="C713" t="s">
        <v>48</v>
      </c>
      <c r="D713">
        <v>3981</v>
      </c>
      <c r="E713">
        <v>81375</v>
      </c>
      <c r="F713" t="s">
        <v>10</v>
      </c>
    </row>
    <row r="714" spans="1:6" x14ac:dyDescent="0.3">
      <c r="A714">
        <v>2021</v>
      </c>
      <c r="B714" t="s">
        <v>60</v>
      </c>
      <c r="C714" t="s">
        <v>49</v>
      </c>
      <c r="D714">
        <v>10627</v>
      </c>
      <c r="E714">
        <v>96857</v>
      </c>
      <c r="F714" t="s">
        <v>8</v>
      </c>
    </row>
    <row r="715" spans="1:6" x14ac:dyDescent="0.3">
      <c r="A715">
        <v>2021</v>
      </c>
      <c r="B715" t="s">
        <v>60</v>
      </c>
      <c r="C715" t="s">
        <v>50</v>
      </c>
      <c r="D715">
        <v>2776</v>
      </c>
      <c r="E715">
        <v>90735</v>
      </c>
      <c r="F715" t="s">
        <v>8</v>
      </c>
    </row>
    <row r="716" spans="1:6" x14ac:dyDescent="0.3">
      <c r="A716">
        <v>2021</v>
      </c>
      <c r="B716" t="s">
        <v>60</v>
      </c>
      <c r="C716" t="s">
        <v>51</v>
      </c>
      <c r="D716">
        <v>527</v>
      </c>
      <c r="E716">
        <v>68861</v>
      </c>
      <c r="F716" t="s">
        <v>10</v>
      </c>
    </row>
    <row r="717" spans="1:6" x14ac:dyDescent="0.3">
      <c r="A717">
        <v>2021</v>
      </c>
      <c r="B717" t="s">
        <v>60</v>
      </c>
      <c r="C717" t="s">
        <v>52</v>
      </c>
      <c r="D717">
        <v>4600</v>
      </c>
      <c r="E717">
        <v>113966</v>
      </c>
      <c r="F717" t="s">
        <v>8</v>
      </c>
    </row>
    <row r="718" spans="1:6" x14ac:dyDescent="0.3">
      <c r="A718">
        <v>2021</v>
      </c>
      <c r="B718" t="s">
        <v>60</v>
      </c>
      <c r="C718" t="s">
        <v>53</v>
      </c>
      <c r="D718">
        <v>5007</v>
      </c>
      <c r="E718">
        <v>213135</v>
      </c>
      <c r="F718" t="s">
        <v>8</v>
      </c>
    </row>
    <row r="719" spans="1:6" x14ac:dyDescent="0.3">
      <c r="A719">
        <v>2021</v>
      </c>
      <c r="B719" t="s">
        <v>60</v>
      </c>
      <c r="C719" t="s">
        <v>54</v>
      </c>
      <c r="D719">
        <v>818</v>
      </c>
      <c r="E719">
        <v>59281</v>
      </c>
      <c r="F719" t="s">
        <v>10</v>
      </c>
    </row>
    <row r="720" spans="1:6" x14ac:dyDescent="0.3">
      <c r="A720">
        <v>2021</v>
      </c>
      <c r="B720" t="s">
        <v>60</v>
      </c>
      <c r="C720" t="s">
        <v>55</v>
      </c>
      <c r="D720">
        <v>2335</v>
      </c>
      <c r="E720">
        <v>88512</v>
      </c>
      <c r="F720" t="s">
        <v>10</v>
      </c>
    </row>
    <row r="721" spans="1:6" x14ac:dyDescent="0.3">
      <c r="A721">
        <v>2021</v>
      </c>
      <c r="B721" t="s">
        <v>60</v>
      </c>
      <c r="C721" t="s">
        <v>56</v>
      </c>
      <c r="D721">
        <v>417</v>
      </c>
      <c r="E721">
        <v>55035</v>
      </c>
      <c r="F721" t="s">
        <v>8</v>
      </c>
    </row>
    <row r="722" spans="1:6" x14ac:dyDescent="0.3">
      <c r="A722">
        <v>2021</v>
      </c>
      <c r="B722" t="s">
        <v>61</v>
      </c>
      <c r="C722" t="s">
        <v>7</v>
      </c>
      <c r="D722">
        <v>13590</v>
      </c>
      <c r="E722">
        <v>77076</v>
      </c>
      <c r="F722" t="s">
        <v>8</v>
      </c>
    </row>
    <row r="723" spans="1:6" x14ac:dyDescent="0.3">
      <c r="A723">
        <v>2021</v>
      </c>
      <c r="B723" t="s">
        <v>61</v>
      </c>
      <c r="C723" t="s">
        <v>9</v>
      </c>
      <c r="D723">
        <v>19357</v>
      </c>
      <c r="E723">
        <v>80627</v>
      </c>
      <c r="F723" t="s">
        <v>10</v>
      </c>
    </row>
    <row r="724" spans="1:6" x14ac:dyDescent="0.3">
      <c r="A724">
        <v>2021</v>
      </c>
      <c r="B724" t="s">
        <v>61</v>
      </c>
      <c r="C724" t="s">
        <v>11</v>
      </c>
      <c r="D724">
        <v>8591</v>
      </c>
      <c r="E724">
        <v>66198</v>
      </c>
      <c r="F724" t="s">
        <v>8</v>
      </c>
    </row>
    <row r="725" spans="1:6" x14ac:dyDescent="0.3">
      <c r="A725">
        <v>2021</v>
      </c>
      <c r="B725" t="s">
        <v>61</v>
      </c>
      <c r="C725" t="s">
        <v>12</v>
      </c>
      <c r="D725">
        <v>109980</v>
      </c>
      <c r="E725">
        <v>118757</v>
      </c>
      <c r="F725" t="s">
        <v>10</v>
      </c>
    </row>
    <row r="726" spans="1:6" x14ac:dyDescent="0.3">
      <c r="A726">
        <v>2021</v>
      </c>
      <c r="B726" t="s">
        <v>61</v>
      </c>
      <c r="C726" t="s">
        <v>13</v>
      </c>
      <c r="D726">
        <v>24028</v>
      </c>
      <c r="E726">
        <v>94613</v>
      </c>
      <c r="F726" t="s">
        <v>8</v>
      </c>
    </row>
    <row r="727" spans="1:6" x14ac:dyDescent="0.3">
      <c r="A727">
        <v>2021</v>
      </c>
      <c r="B727" t="s">
        <v>61</v>
      </c>
      <c r="C727" t="s">
        <v>14</v>
      </c>
      <c r="D727">
        <v>11028</v>
      </c>
      <c r="E727">
        <v>163629</v>
      </c>
      <c r="F727" t="s">
        <v>8</v>
      </c>
    </row>
    <row r="728" spans="1:6" x14ac:dyDescent="0.3">
      <c r="A728">
        <v>2021</v>
      </c>
      <c r="B728" t="s">
        <v>61</v>
      </c>
      <c r="C728" t="s">
        <v>15</v>
      </c>
      <c r="D728">
        <v>2907</v>
      </c>
      <c r="E728">
        <v>103426</v>
      </c>
      <c r="F728" t="s">
        <v>10</v>
      </c>
    </row>
    <row r="729" spans="1:6" x14ac:dyDescent="0.3">
      <c r="A729">
        <v>2021</v>
      </c>
      <c r="B729" t="s">
        <v>61</v>
      </c>
      <c r="C729" t="s">
        <v>16</v>
      </c>
      <c r="D729">
        <v>76648</v>
      </c>
      <c r="E729">
        <v>83025</v>
      </c>
      <c r="F729" t="s">
        <v>10</v>
      </c>
    </row>
    <row r="730" spans="1:6" x14ac:dyDescent="0.3">
      <c r="A730">
        <v>2021</v>
      </c>
      <c r="B730" t="s">
        <v>61</v>
      </c>
      <c r="C730" t="s">
        <v>17</v>
      </c>
      <c r="D730">
        <v>26961</v>
      </c>
      <c r="E730">
        <v>92701</v>
      </c>
      <c r="F730" t="s">
        <v>8</v>
      </c>
    </row>
    <row r="731" spans="1:6" x14ac:dyDescent="0.3">
      <c r="A731">
        <v>2021</v>
      </c>
      <c r="B731" t="s">
        <v>61</v>
      </c>
      <c r="C731" t="s">
        <v>18</v>
      </c>
      <c r="D731">
        <v>5859</v>
      </c>
      <c r="E731">
        <v>65504</v>
      </c>
      <c r="F731" t="s">
        <v>8</v>
      </c>
    </row>
    <row r="732" spans="1:6" x14ac:dyDescent="0.3">
      <c r="A732">
        <v>2021</v>
      </c>
      <c r="B732" t="s">
        <v>61</v>
      </c>
      <c r="C732" t="s">
        <v>19</v>
      </c>
      <c r="D732">
        <v>32792</v>
      </c>
      <c r="E732">
        <v>119091</v>
      </c>
      <c r="F732" t="s">
        <v>10</v>
      </c>
    </row>
    <row r="733" spans="1:6" x14ac:dyDescent="0.3">
      <c r="A733">
        <v>2021</v>
      </c>
      <c r="B733" t="s">
        <v>61</v>
      </c>
      <c r="C733" t="s">
        <v>20</v>
      </c>
      <c r="D733">
        <v>16940</v>
      </c>
      <c r="E733">
        <v>73469</v>
      </c>
      <c r="F733" t="s">
        <v>10</v>
      </c>
    </row>
    <row r="734" spans="1:6" x14ac:dyDescent="0.3">
      <c r="A734">
        <v>2021</v>
      </c>
      <c r="B734" t="s">
        <v>61</v>
      </c>
      <c r="C734" t="s">
        <v>21</v>
      </c>
      <c r="D734">
        <v>10414</v>
      </c>
      <c r="E734">
        <v>82212</v>
      </c>
      <c r="F734" t="s">
        <v>10</v>
      </c>
    </row>
    <row r="735" spans="1:6" x14ac:dyDescent="0.3">
      <c r="A735">
        <v>2021</v>
      </c>
      <c r="B735" t="s">
        <v>61</v>
      </c>
      <c r="C735" t="s">
        <v>22</v>
      </c>
      <c r="D735">
        <v>8744</v>
      </c>
      <c r="E735">
        <v>74950</v>
      </c>
      <c r="F735" t="s">
        <v>10</v>
      </c>
    </row>
    <row r="736" spans="1:6" x14ac:dyDescent="0.3">
      <c r="A736">
        <v>2021</v>
      </c>
      <c r="B736" t="s">
        <v>61</v>
      </c>
      <c r="C736" t="s">
        <v>23</v>
      </c>
      <c r="D736">
        <v>11201</v>
      </c>
      <c r="E736">
        <v>75885</v>
      </c>
      <c r="F736" t="s">
        <v>10</v>
      </c>
    </row>
    <row r="737" spans="1:6" x14ac:dyDescent="0.3">
      <c r="A737">
        <v>2021</v>
      </c>
      <c r="B737" t="s">
        <v>61</v>
      </c>
      <c r="C737" t="s">
        <v>24</v>
      </c>
      <c r="D737">
        <v>13852</v>
      </c>
      <c r="E737">
        <v>69590</v>
      </c>
      <c r="F737" t="s">
        <v>8</v>
      </c>
    </row>
    <row r="738" spans="1:6" x14ac:dyDescent="0.3">
      <c r="A738">
        <v>2021</v>
      </c>
      <c r="B738" t="s">
        <v>61</v>
      </c>
      <c r="C738" t="s">
        <v>25</v>
      </c>
      <c r="D738">
        <v>3854</v>
      </c>
      <c r="E738">
        <v>76030</v>
      </c>
      <c r="F738" t="s">
        <v>8</v>
      </c>
    </row>
    <row r="739" spans="1:6" x14ac:dyDescent="0.3">
      <c r="A739">
        <v>2021</v>
      </c>
      <c r="B739" t="s">
        <v>61</v>
      </c>
      <c r="C739" t="s">
        <v>26</v>
      </c>
      <c r="D739">
        <v>15512</v>
      </c>
      <c r="E739">
        <v>104024</v>
      </c>
      <c r="F739" t="s">
        <v>10</v>
      </c>
    </row>
    <row r="740" spans="1:6" x14ac:dyDescent="0.3">
      <c r="A740">
        <v>2021</v>
      </c>
      <c r="B740" t="s">
        <v>61</v>
      </c>
      <c r="C740" t="s">
        <v>27</v>
      </c>
      <c r="D740">
        <v>17883</v>
      </c>
      <c r="E740">
        <v>153565</v>
      </c>
      <c r="F740" t="s">
        <v>8</v>
      </c>
    </row>
    <row r="741" spans="1:6" x14ac:dyDescent="0.3">
      <c r="A741">
        <v>2021</v>
      </c>
      <c r="B741" t="s">
        <v>61</v>
      </c>
      <c r="C741" t="s">
        <v>28</v>
      </c>
      <c r="D741">
        <v>19641</v>
      </c>
      <c r="E741">
        <v>79691</v>
      </c>
      <c r="F741" t="s">
        <v>8</v>
      </c>
    </row>
    <row r="742" spans="1:6" x14ac:dyDescent="0.3">
      <c r="A742">
        <v>2021</v>
      </c>
      <c r="B742" t="s">
        <v>61</v>
      </c>
      <c r="C742" t="s">
        <v>29</v>
      </c>
      <c r="D742">
        <v>15855</v>
      </c>
      <c r="E742">
        <v>103673</v>
      </c>
      <c r="F742" t="s">
        <v>10</v>
      </c>
    </row>
    <row r="743" spans="1:6" x14ac:dyDescent="0.3">
      <c r="A743">
        <v>2021</v>
      </c>
      <c r="B743" t="s">
        <v>61</v>
      </c>
      <c r="C743" t="s">
        <v>30</v>
      </c>
      <c r="D743">
        <v>7944</v>
      </c>
      <c r="E743">
        <v>60672</v>
      </c>
      <c r="F743" t="s">
        <v>10</v>
      </c>
    </row>
    <row r="744" spans="1:6" x14ac:dyDescent="0.3">
      <c r="A744">
        <v>2021</v>
      </c>
      <c r="B744" t="s">
        <v>61</v>
      </c>
      <c r="C744" t="s">
        <v>31</v>
      </c>
      <c r="D744">
        <v>17951</v>
      </c>
      <c r="E744">
        <v>81387</v>
      </c>
      <c r="F744" t="s">
        <v>8</v>
      </c>
    </row>
    <row r="745" spans="1:6" x14ac:dyDescent="0.3">
      <c r="A745">
        <v>2021</v>
      </c>
      <c r="B745" t="s">
        <v>61</v>
      </c>
      <c r="C745" t="s">
        <v>32</v>
      </c>
      <c r="D745">
        <v>4314</v>
      </c>
      <c r="E745">
        <v>66907</v>
      </c>
      <c r="F745" t="s">
        <v>8</v>
      </c>
    </row>
    <row r="746" spans="1:6" x14ac:dyDescent="0.3">
      <c r="A746">
        <v>2021</v>
      </c>
      <c r="B746" t="s">
        <v>61</v>
      </c>
      <c r="C746" t="s">
        <v>33</v>
      </c>
      <c r="D746">
        <v>6842</v>
      </c>
      <c r="E746">
        <v>75072</v>
      </c>
      <c r="F746" t="s">
        <v>10</v>
      </c>
    </row>
    <row r="747" spans="1:6" x14ac:dyDescent="0.3">
      <c r="A747">
        <v>2021</v>
      </c>
      <c r="B747" t="s">
        <v>61</v>
      </c>
      <c r="C747" t="s">
        <v>34</v>
      </c>
      <c r="D747">
        <v>9324</v>
      </c>
      <c r="E747">
        <v>76204</v>
      </c>
      <c r="F747" t="s">
        <v>8</v>
      </c>
    </row>
    <row r="748" spans="1:6" x14ac:dyDescent="0.3">
      <c r="A748">
        <v>2021</v>
      </c>
      <c r="B748" t="s">
        <v>61</v>
      </c>
      <c r="C748" t="s">
        <v>35</v>
      </c>
      <c r="D748">
        <v>3881</v>
      </c>
      <c r="E748">
        <v>106104</v>
      </c>
      <c r="F748" t="s">
        <v>10</v>
      </c>
    </row>
    <row r="749" spans="1:6" x14ac:dyDescent="0.3">
      <c r="A749">
        <v>2021</v>
      </c>
      <c r="B749" t="s">
        <v>61</v>
      </c>
      <c r="C749" t="s">
        <v>36</v>
      </c>
      <c r="D749">
        <v>20037</v>
      </c>
      <c r="E749">
        <v>123277</v>
      </c>
      <c r="F749" t="s">
        <v>8</v>
      </c>
    </row>
    <row r="750" spans="1:6" x14ac:dyDescent="0.3">
      <c r="A750">
        <v>2021</v>
      </c>
      <c r="B750" t="s">
        <v>61</v>
      </c>
      <c r="C750" t="s">
        <v>37</v>
      </c>
      <c r="D750">
        <v>5460</v>
      </c>
      <c r="E750">
        <v>63768</v>
      </c>
      <c r="F750" t="s">
        <v>8</v>
      </c>
    </row>
    <row r="751" spans="1:6" x14ac:dyDescent="0.3">
      <c r="A751">
        <v>2021</v>
      </c>
      <c r="B751" t="s">
        <v>61</v>
      </c>
      <c r="C751" t="s">
        <v>38</v>
      </c>
      <c r="D751">
        <v>63310</v>
      </c>
      <c r="E751">
        <v>197494</v>
      </c>
      <c r="F751" t="s">
        <v>10</v>
      </c>
    </row>
    <row r="752" spans="1:6" x14ac:dyDescent="0.3">
      <c r="A752">
        <v>2021</v>
      </c>
      <c r="B752" t="s">
        <v>61</v>
      </c>
      <c r="C752" t="s">
        <v>39</v>
      </c>
      <c r="D752">
        <v>28672</v>
      </c>
      <c r="E752">
        <v>95886</v>
      </c>
      <c r="F752" t="s">
        <v>10</v>
      </c>
    </row>
    <row r="753" spans="1:6" x14ac:dyDescent="0.3">
      <c r="A753">
        <v>2021</v>
      </c>
      <c r="B753" t="s">
        <v>61</v>
      </c>
      <c r="C753" t="s">
        <v>40</v>
      </c>
      <c r="D753">
        <v>2985</v>
      </c>
      <c r="E753">
        <v>71784</v>
      </c>
      <c r="F753" t="s">
        <v>8</v>
      </c>
    </row>
    <row r="754" spans="1:6" x14ac:dyDescent="0.3">
      <c r="A754">
        <v>2021</v>
      </c>
      <c r="B754" t="s">
        <v>61</v>
      </c>
      <c r="C754" t="s">
        <v>41</v>
      </c>
      <c r="D754">
        <v>29119</v>
      </c>
      <c r="E754">
        <v>81683</v>
      </c>
      <c r="F754" t="s">
        <v>8</v>
      </c>
    </row>
    <row r="755" spans="1:6" x14ac:dyDescent="0.3">
      <c r="A755">
        <v>2021</v>
      </c>
      <c r="B755" t="s">
        <v>61</v>
      </c>
      <c r="C755" t="s">
        <v>42</v>
      </c>
      <c r="D755">
        <v>11672</v>
      </c>
      <c r="E755">
        <v>65814</v>
      </c>
      <c r="F755" t="s">
        <v>10</v>
      </c>
    </row>
    <row r="756" spans="1:6" x14ac:dyDescent="0.3">
      <c r="A756">
        <v>2021</v>
      </c>
      <c r="B756" t="s">
        <v>61</v>
      </c>
      <c r="C756" t="s">
        <v>43</v>
      </c>
      <c r="D756">
        <v>13190</v>
      </c>
      <c r="E756">
        <v>79291</v>
      </c>
      <c r="F756" t="s">
        <v>10</v>
      </c>
    </row>
    <row r="757" spans="1:6" x14ac:dyDescent="0.3">
      <c r="A757">
        <v>2021</v>
      </c>
      <c r="B757" t="s">
        <v>61</v>
      </c>
      <c r="C757" t="s">
        <v>44</v>
      </c>
      <c r="D757">
        <v>29264</v>
      </c>
      <c r="E757">
        <v>96778</v>
      </c>
      <c r="F757" t="s">
        <v>10</v>
      </c>
    </row>
    <row r="758" spans="1:6" x14ac:dyDescent="0.3">
      <c r="A758">
        <v>2021</v>
      </c>
      <c r="B758" t="s">
        <v>61</v>
      </c>
      <c r="C758" t="s">
        <v>45</v>
      </c>
      <c r="D758">
        <v>2934</v>
      </c>
      <c r="E758">
        <v>97537</v>
      </c>
      <c r="F758" t="s">
        <v>10</v>
      </c>
    </row>
    <row r="759" spans="1:6" x14ac:dyDescent="0.3">
      <c r="A759">
        <v>2021</v>
      </c>
      <c r="B759" t="s">
        <v>61</v>
      </c>
      <c r="C759" t="s">
        <v>46</v>
      </c>
      <c r="D759">
        <v>14196</v>
      </c>
      <c r="E759">
        <v>70481</v>
      </c>
      <c r="F759" t="s">
        <v>10</v>
      </c>
    </row>
    <row r="760" spans="1:6" x14ac:dyDescent="0.3">
      <c r="A760">
        <v>2021</v>
      </c>
      <c r="B760" t="s">
        <v>61</v>
      </c>
      <c r="C760" t="s">
        <v>47</v>
      </c>
      <c r="D760">
        <v>3315</v>
      </c>
      <c r="E760">
        <v>69499</v>
      </c>
      <c r="F760" t="s">
        <v>8</v>
      </c>
    </row>
    <row r="761" spans="1:6" x14ac:dyDescent="0.3">
      <c r="A761">
        <v>2021</v>
      </c>
      <c r="B761" t="s">
        <v>61</v>
      </c>
      <c r="C761" t="s">
        <v>48</v>
      </c>
      <c r="D761">
        <v>16270</v>
      </c>
      <c r="E761">
        <v>83805</v>
      </c>
      <c r="F761" t="s">
        <v>8</v>
      </c>
    </row>
    <row r="762" spans="1:6" x14ac:dyDescent="0.3">
      <c r="A762">
        <v>2021</v>
      </c>
      <c r="B762" t="s">
        <v>61</v>
      </c>
      <c r="C762" t="s">
        <v>49</v>
      </c>
      <c r="D762">
        <v>76169</v>
      </c>
      <c r="E762">
        <v>92718</v>
      </c>
      <c r="F762" t="s">
        <v>10</v>
      </c>
    </row>
    <row r="763" spans="1:6" x14ac:dyDescent="0.3">
      <c r="A763">
        <v>2021</v>
      </c>
      <c r="B763" t="s">
        <v>61</v>
      </c>
      <c r="C763" t="s">
        <v>50</v>
      </c>
      <c r="D763">
        <v>11885</v>
      </c>
      <c r="E763">
        <v>76967</v>
      </c>
      <c r="F763" t="s">
        <v>8</v>
      </c>
    </row>
    <row r="764" spans="1:6" x14ac:dyDescent="0.3">
      <c r="A764">
        <v>2021</v>
      </c>
      <c r="B764" t="s">
        <v>61</v>
      </c>
      <c r="C764" t="s">
        <v>51</v>
      </c>
      <c r="D764">
        <v>1709</v>
      </c>
      <c r="E764">
        <v>80642</v>
      </c>
      <c r="F764" t="s">
        <v>8</v>
      </c>
    </row>
    <row r="765" spans="1:6" x14ac:dyDescent="0.3">
      <c r="A765">
        <v>2021</v>
      </c>
      <c r="B765" t="s">
        <v>61</v>
      </c>
      <c r="C765" t="s">
        <v>52</v>
      </c>
      <c r="D765">
        <v>22249</v>
      </c>
      <c r="E765">
        <v>94029</v>
      </c>
      <c r="F765" t="s">
        <v>10</v>
      </c>
    </row>
    <row r="766" spans="1:6" x14ac:dyDescent="0.3">
      <c r="A766">
        <v>2021</v>
      </c>
      <c r="B766" t="s">
        <v>61</v>
      </c>
      <c r="C766" t="s">
        <v>53</v>
      </c>
      <c r="D766">
        <v>17624</v>
      </c>
      <c r="E766">
        <v>91242</v>
      </c>
      <c r="F766" t="s">
        <v>10</v>
      </c>
    </row>
    <row r="767" spans="1:6" x14ac:dyDescent="0.3">
      <c r="A767">
        <v>2021</v>
      </c>
      <c r="B767" t="s">
        <v>61</v>
      </c>
      <c r="C767" t="s">
        <v>54</v>
      </c>
      <c r="D767">
        <v>4003</v>
      </c>
      <c r="E767">
        <v>60528</v>
      </c>
      <c r="F767" t="s">
        <v>8</v>
      </c>
    </row>
    <row r="768" spans="1:6" x14ac:dyDescent="0.3">
      <c r="A768">
        <v>2021</v>
      </c>
      <c r="B768" t="s">
        <v>61</v>
      </c>
      <c r="C768" t="s">
        <v>55</v>
      </c>
      <c r="D768">
        <v>14066</v>
      </c>
      <c r="E768">
        <v>80040</v>
      </c>
      <c r="F768" t="s">
        <v>8</v>
      </c>
    </row>
    <row r="769" spans="1:6" x14ac:dyDescent="0.3">
      <c r="A769">
        <v>2021</v>
      </c>
      <c r="B769" t="s">
        <v>61</v>
      </c>
      <c r="C769" t="s">
        <v>56</v>
      </c>
      <c r="D769">
        <v>2306</v>
      </c>
      <c r="E769">
        <v>66849</v>
      </c>
      <c r="F769" t="s">
        <v>10</v>
      </c>
    </row>
    <row r="770" spans="1:6" x14ac:dyDescent="0.3">
      <c r="A770">
        <v>2021</v>
      </c>
      <c r="B770" t="s">
        <v>62</v>
      </c>
      <c r="C770" t="s">
        <v>7</v>
      </c>
      <c r="D770">
        <v>22186</v>
      </c>
      <c r="E770">
        <v>63061</v>
      </c>
      <c r="F770" t="s">
        <v>8</v>
      </c>
    </row>
    <row r="771" spans="1:6" x14ac:dyDescent="0.3">
      <c r="A771">
        <v>2021</v>
      </c>
      <c r="B771" t="s">
        <v>62</v>
      </c>
      <c r="C771" t="s">
        <v>9</v>
      </c>
      <c r="D771">
        <v>38940</v>
      </c>
      <c r="E771">
        <v>64892</v>
      </c>
      <c r="F771" t="s">
        <v>10</v>
      </c>
    </row>
    <row r="772" spans="1:6" x14ac:dyDescent="0.3">
      <c r="A772">
        <v>2021</v>
      </c>
      <c r="B772" t="s">
        <v>62</v>
      </c>
      <c r="C772" t="s">
        <v>11</v>
      </c>
      <c r="D772">
        <v>14911</v>
      </c>
      <c r="E772">
        <v>69354</v>
      </c>
      <c r="F772" t="s">
        <v>8</v>
      </c>
    </row>
    <row r="773" spans="1:6" x14ac:dyDescent="0.3">
      <c r="A773">
        <v>2021</v>
      </c>
      <c r="B773" t="s">
        <v>62</v>
      </c>
      <c r="C773" t="s">
        <v>12</v>
      </c>
      <c r="D773">
        <v>215691</v>
      </c>
      <c r="E773">
        <v>101348</v>
      </c>
      <c r="F773" t="s">
        <v>8</v>
      </c>
    </row>
    <row r="774" spans="1:6" x14ac:dyDescent="0.3">
      <c r="A774">
        <v>2021</v>
      </c>
      <c r="B774" t="s">
        <v>62</v>
      </c>
      <c r="C774" t="s">
        <v>13</v>
      </c>
      <c r="D774">
        <v>55003</v>
      </c>
      <c r="E774">
        <v>92477</v>
      </c>
      <c r="F774" t="s">
        <v>10</v>
      </c>
    </row>
    <row r="775" spans="1:6" x14ac:dyDescent="0.3">
      <c r="A775">
        <v>2021</v>
      </c>
      <c r="B775" t="s">
        <v>62</v>
      </c>
      <c r="C775" t="s">
        <v>14</v>
      </c>
      <c r="D775">
        <v>23755</v>
      </c>
      <c r="E775">
        <v>98139</v>
      </c>
      <c r="F775" t="s">
        <v>10</v>
      </c>
    </row>
    <row r="776" spans="1:6" x14ac:dyDescent="0.3">
      <c r="A776">
        <v>2021</v>
      </c>
      <c r="B776" t="s">
        <v>62</v>
      </c>
      <c r="C776" t="s">
        <v>15</v>
      </c>
      <c r="D776">
        <v>9421</v>
      </c>
      <c r="E776">
        <v>88658</v>
      </c>
      <c r="F776" t="s">
        <v>8</v>
      </c>
    </row>
    <row r="777" spans="1:6" x14ac:dyDescent="0.3">
      <c r="A777">
        <v>2021</v>
      </c>
      <c r="B777" t="s">
        <v>62</v>
      </c>
      <c r="C777" t="s">
        <v>16</v>
      </c>
      <c r="D777">
        <v>170397</v>
      </c>
      <c r="E777">
        <v>69740</v>
      </c>
      <c r="F777" t="s">
        <v>8</v>
      </c>
    </row>
    <row r="778" spans="1:6" x14ac:dyDescent="0.3">
      <c r="A778">
        <v>2021</v>
      </c>
      <c r="B778" t="s">
        <v>62</v>
      </c>
      <c r="C778" t="s">
        <v>17</v>
      </c>
      <c r="D778">
        <v>56304</v>
      </c>
      <c r="E778">
        <v>77861</v>
      </c>
      <c r="F778" t="s">
        <v>10</v>
      </c>
    </row>
    <row r="779" spans="1:6" x14ac:dyDescent="0.3">
      <c r="A779">
        <v>2021</v>
      </c>
      <c r="B779" t="s">
        <v>62</v>
      </c>
      <c r="C779" t="s">
        <v>18</v>
      </c>
      <c r="D779">
        <v>11359</v>
      </c>
      <c r="E779">
        <v>61072</v>
      </c>
      <c r="F779" t="s">
        <v>10</v>
      </c>
    </row>
    <row r="780" spans="1:6" x14ac:dyDescent="0.3">
      <c r="A780">
        <v>2021</v>
      </c>
      <c r="B780" t="s">
        <v>62</v>
      </c>
      <c r="C780" t="s">
        <v>19</v>
      </c>
      <c r="D780">
        <v>75870</v>
      </c>
      <c r="E780">
        <v>84228</v>
      </c>
      <c r="F780" t="s">
        <v>10</v>
      </c>
    </row>
    <row r="781" spans="1:6" x14ac:dyDescent="0.3">
      <c r="A781">
        <v>2021</v>
      </c>
      <c r="B781" t="s">
        <v>62</v>
      </c>
      <c r="C781" t="s">
        <v>20</v>
      </c>
      <c r="D781">
        <v>30165</v>
      </c>
      <c r="E781">
        <v>59817</v>
      </c>
      <c r="F781" t="s">
        <v>10</v>
      </c>
    </row>
    <row r="782" spans="1:6" x14ac:dyDescent="0.3">
      <c r="A782">
        <v>2021</v>
      </c>
      <c r="B782" t="s">
        <v>62</v>
      </c>
      <c r="C782" t="s">
        <v>21</v>
      </c>
      <c r="D782">
        <v>16421</v>
      </c>
      <c r="E782">
        <v>62755</v>
      </c>
      <c r="F782" t="s">
        <v>10</v>
      </c>
    </row>
    <row r="783" spans="1:6" x14ac:dyDescent="0.3">
      <c r="A783">
        <v>2021</v>
      </c>
      <c r="B783" t="s">
        <v>62</v>
      </c>
      <c r="C783" t="s">
        <v>22</v>
      </c>
      <c r="D783">
        <v>16598</v>
      </c>
      <c r="E783">
        <v>70554</v>
      </c>
      <c r="F783" t="s">
        <v>8</v>
      </c>
    </row>
    <row r="784" spans="1:6" x14ac:dyDescent="0.3">
      <c r="A784">
        <v>2021</v>
      </c>
      <c r="B784" t="s">
        <v>62</v>
      </c>
      <c r="C784" t="s">
        <v>23</v>
      </c>
      <c r="D784">
        <v>20866</v>
      </c>
      <c r="E784">
        <v>58511</v>
      </c>
      <c r="F784" t="s">
        <v>8</v>
      </c>
    </row>
    <row r="785" spans="1:6" x14ac:dyDescent="0.3">
      <c r="A785">
        <v>2021</v>
      </c>
      <c r="B785" t="s">
        <v>62</v>
      </c>
      <c r="C785" t="s">
        <v>24</v>
      </c>
      <c r="D785">
        <v>25304</v>
      </c>
      <c r="E785">
        <v>63624</v>
      </c>
      <c r="F785" t="s">
        <v>10</v>
      </c>
    </row>
    <row r="786" spans="1:6" x14ac:dyDescent="0.3">
      <c r="A786">
        <v>2021</v>
      </c>
      <c r="B786" t="s">
        <v>62</v>
      </c>
      <c r="C786" t="s">
        <v>25</v>
      </c>
      <c r="D786">
        <v>10504</v>
      </c>
      <c r="E786">
        <v>66893</v>
      </c>
      <c r="F786" t="s">
        <v>8</v>
      </c>
    </row>
    <row r="787" spans="1:6" x14ac:dyDescent="0.3">
      <c r="A787">
        <v>2021</v>
      </c>
      <c r="B787" t="s">
        <v>62</v>
      </c>
      <c r="C787" t="s">
        <v>26</v>
      </c>
      <c r="D787">
        <v>44172</v>
      </c>
      <c r="E787">
        <v>88573</v>
      </c>
      <c r="F787" t="s">
        <v>8</v>
      </c>
    </row>
    <row r="788" spans="1:6" x14ac:dyDescent="0.3">
      <c r="A788">
        <v>2021</v>
      </c>
      <c r="B788" t="s">
        <v>62</v>
      </c>
      <c r="C788" t="s">
        <v>27</v>
      </c>
      <c r="D788">
        <v>47892</v>
      </c>
      <c r="E788">
        <v>119872</v>
      </c>
      <c r="F788" t="s">
        <v>10</v>
      </c>
    </row>
    <row r="789" spans="1:6" x14ac:dyDescent="0.3">
      <c r="A789">
        <v>2021</v>
      </c>
      <c r="B789" t="s">
        <v>62</v>
      </c>
      <c r="C789" t="s">
        <v>28</v>
      </c>
      <c r="D789">
        <v>44483</v>
      </c>
      <c r="E789">
        <v>76805</v>
      </c>
      <c r="F789" t="s">
        <v>10</v>
      </c>
    </row>
    <row r="790" spans="1:6" x14ac:dyDescent="0.3">
      <c r="A790">
        <v>2021</v>
      </c>
      <c r="B790" t="s">
        <v>62</v>
      </c>
      <c r="C790" t="s">
        <v>29</v>
      </c>
      <c r="D790">
        <v>32903</v>
      </c>
      <c r="E790">
        <v>91736</v>
      </c>
      <c r="F790" t="s">
        <v>8</v>
      </c>
    </row>
    <row r="791" spans="1:6" x14ac:dyDescent="0.3">
      <c r="A791">
        <v>2021</v>
      </c>
      <c r="B791" t="s">
        <v>62</v>
      </c>
      <c r="C791" t="s">
        <v>30</v>
      </c>
      <c r="D791">
        <v>12421</v>
      </c>
      <c r="E791">
        <v>49023</v>
      </c>
      <c r="F791" t="s">
        <v>8</v>
      </c>
    </row>
    <row r="792" spans="1:6" x14ac:dyDescent="0.3">
      <c r="A792">
        <v>2021</v>
      </c>
      <c r="B792" t="s">
        <v>62</v>
      </c>
      <c r="C792" t="s">
        <v>31</v>
      </c>
      <c r="D792">
        <v>34349</v>
      </c>
      <c r="E792">
        <v>74700</v>
      </c>
      <c r="F792" t="s">
        <v>10</v>
      </c>
    </row>
    <row r="793" spans="1:6" x14ac:dyDescent="0.3">
      <c r="A793">
        <v>2021</v>
      </c>
      <c r="B793" t="s">
        <v>62</v>
      </c>
      <c r="C793" t="s">
        <v>32</v>
      </c>
      <c r="D793">
        <v>9482</v>
      </c>
      <c r="E793">
        <v>60553</v>
      </c>
      <c r="F793" t="s">
        <v>8</v>
      </c>
    </row>
    <row r="794" spans="1:6" x14ac:dyDescent="0.3">
      <c r="A794">
        <v>2021</v>
      </c>
      <c r="B794" t="s">
        <v>62</v>
      </c>
      <c r="C794" t="s">
        <v>33</v>
      </c>
      <c r="D794">
        <v>11737</v>
      </c>
      <c r="E794">
        <v>66603</v>
      </c>
      <c r="F794" t="s">
        <v>10</v>
      </c>
    </row>
    <row r="795" spans="1:6" x14ac:dyDescent="0.3">
      <c r="A795">
        <v>2021</v>
      </c>
      <c r="B795" t="s">
        <v>62</v>
      </c>
      <c r="C795" t="s">
        <v>34</v>
      </c>
      <c r="D795">
        <v>20106</v>
      </c>
      <c r="E795">
        <v>68008</v>
      </c>
      <c r="F795" t="s">
        <v>8</v>
      </c>
    </row>
    <row r="796" spans="1:6" x14ac:dyDescent="0.3">
      <c r="A796">
        <v>2021</v>
      </c>
      <c r="B796" t="s">
        <v>62</v>
      </c>
      <c r="C796" t="s">
        <v>35</v>
      </c>
      <c r="D796">
        <v>12808</v>
      </c>
      <c r="E796">
        <v>86647</v>
      </c>
      <c r="F796" t="s">
        <v>8</v>
      </c>
    </row>
    <row r="797" spans="1:6" x14ac:dyDescent="0.3">
      <c r="A797">
        <v>2021</v>
      </c>
      <c r="B797" t="s">
        <v>62</v>
      </c>
      <c r="C797" t="s">
        <v>36</v>
      </c>
      <c r="D797">
        <v>52040</v>
      </c>
      <c r="E797">
        <v>100022</v>
      </c>
      <c r="F797" t="s">
        <v>10</v>
      </c>
    </row>
    <row r="798" spans="1:6" x14ac:dyDescent="0.3">
      <c r="A798">
        <v>2021</v>
      </c>
      <c r="B798" t="s">
        <v>62</v>
      </c>
      <c r="C798" t="s">
        <v>37</v>
      </c>
      <c r="D798">
        <v>11347</v>
      </c>
      <c r="E798">
        <v>70156</v>
      </c>
      <c r="F798" t="s">
        <v>10</v>
      </c>
    </row>
    <row r="799" spans="1:6" x14ac:dyDescent="0.3">
      <c r="A799">
        <v>2021</v>
      </c>
      <c r="B799" t="s">
        <v>62</v>
      </c>
      <c r="C799" t="s">
        <v>38</v>
      </c>
      <c r="D799">
        <v>112890</v>
      </c>
      <c r="E799">
        <v>105615</v>
      </c>
      <c r="F799" t="s">
        <v>8</v>
      </c>
    </row>
    <row r="800" spans="1:6" x14ac:dyDescent="0.3">
      <c r="A800">
        <v>2021</v>
      </c>
      <c r="B800" t="s">
        <v>62</v>
      </c>
      <c r="C800" t="s">
        <v>39</v>
      </c>
      <c r="D800">
        <v>61321</v>
      </c>
      <c r="E800">
        <v>73705</v>
      </c>
      <c r="F800" t="s">
        <v>8</v>
      </c>
    </row>
    <row r="801" spans="1:6" x14ac:dyDescent="0.3">
      <c r="A801">
        <v>2021</v>
      </c>
      <c r="B801" t="s">
        <v>62</v>
      </c>
      <c r="C801" t="s">
        <v>40</v>
      </c>
      <c r="D801">
        <v>5198</v>
      </c>
      <c r="E801">
        <v>69897</v>
      </c>
      <c r="F801" t="s">
        <v>10</v>
      </c>
    </row>
    <row r="802" spans="1:6" x14ac:dyDescent="0.3">
      <c r="A802">
        <v>2021</v>
      </c>
      <c r="B802" t="s">
        <v>62</v>
      </c>
      <c r="C802" t="s">
        <v>41</v>
      </c>
      <c r="D802">
        <v>54330</v>
      </c>
      <c r="E802">
        <v>72752</v>
      </c>
      <c r="F802" t="s">
        <v>10</v>
      </c>
    </row>
    <row r="803" spans="1:6" x14ac:dyDescent="0.3">
      <c r="A803">
        <v>2021</v>
      </c>
      <c r="B803" t="s">
        <v>62</v>
      </c>
      <c r="C803" t="s">
        <v>42</v>
      </c>
      <c r="D803">
        <v>21148</v>
      </c>
      <c r="E803">
        <v>60841</v>
      </c>
      <c r="F803" t="s">
        <v>10</v>
      </c>
    </row>
    <row r="804" spans="1:6" x14ac:dyDescent="0.3">
      <c r="A804">
        <v>2021</v>
      </c>
      <c r="B804" t="s">
        <v>62</v>
      </c>
      <c r="C804" t="s">
        <v>43</v>
      </c>
      <c r="D804">
        <v>26161</v>
      </c>
      <c r="E804">
        <v>79460</v>
      </c>
      <c r="F804" t="s">
        <v>10</v>
      </c>
    </row>
    <row r="805" spans="1:6" x14ac:dyDescent="0.3">
      <c r="A805">
        <v>2021</v>
      </c>
      <c r="B805" t="s">
        <v>62</v>
      </c>
      <c r="C805" t="s">
        <v>44</v>
      </c>
      <c r="D805">
        <v>64541</v>
      </c>
      <c r="E805">
        <v>87681</v>
      </c>
      <c r="F805" t="s">
        <v>10</v>
      </c>
    </row>
    <row r="806" spans="1:6" x14ac:dyDescent="0.3">
      <c r="A806">
        <v>2021</v>
      </c>
      <c r="B806" t="s">
        <v>62</v>
      </c>
      <c r="C806" t="s">
        <v>45</v>
      </c>
      <c r="D806">
        <v>9043</v>
      </c>
      <c r="E806">
        <v>74454</v>
      </c>
      <c r="F806" t="s">
        <v>8</v>
      </c>
    </row>
    <row r="807" spans="1:6" x14ac:dyDescent="0.3">
      <c r="A807">
        <v>2021</v>
      </c>
      <c r="B807" t="s">
        <v>62</v>
      </c>
      <c r="C807" t="s">
        <v>46</v>
      </c>
      <c r="D807">
        <v>29329</v>
      </c>
      <c r="E807">
        <v>58492</v>
      </c>
      <c r="F807" t="s">
        <v>8</v>
      </c>
    </row>
    <row r="808" spans="1:6" x14ac:dyDescent="0.3">
      <c r="A808">
        <v>2021</v>
      </c>
      <c r="B808" t="s">
        <v>62</v>
      </c>
      <c r="C808" t="s">
        <v>47</v>
      </c>
      <c r="D808">
        <v>5498</v>
      </c>
      <c r="E808">
        <v>64619</v>
      </c>
      <c r="F808" t="s">
        <v>10</v>
      </c>
    </row>
    <row r="809" spans="1:6" x14ac:dyDescent="0.3">
      <c r="A809">
        <v>2021</v>
      </c>
      <c r="B809" t="s">
        <v>62</v>
      </c>
      <c r="C809" t="s">
        <v>48</v>
      </c>
      <c r="D809">
        <v>30774</v>
      </c>
      <c r="E809">
        <v>68990</v>
      </c>
      <c r="F809" t="s">
        <v>8</v>
      </c>
    </row>
    <row r="810" spans="1:6" x14ac:dyDescent="0.3">
      <c r="A810">
        <v>2022</v>
      </c>
      <c r="B810" t="s">
        <v>62</v>
      </c>
      <c r="C810" t="s">
        <v>49</v>
      </c>
      <c r="D810">
        <v>139953</v>
      </c>
      <c r="E810">
        <v>83197</v>
      </c>
      <c r="F810" t="s">
        <v>8</v>
      </c>
    </row>
    <row r="811" spans="1:6" x14ac:dyDescent="0.3">
      <c r="A811">
        <v>2022</v>
      </c>
      <c r="B811" t="s">
        <v>62</v>
      </c>
      <c r="C811" t="s">
        <v>50</v>
      </c>
      <c r="D811">
        <v>24485</v>
      </c>
      <c r="E811">
        <v>70641</v>
      </c>
      <c r="F811" t="s">
        <v>10</v>
      </c>
    </row>
    <row r="812" spans="1:6" x14ac:dyDescent="0.3">
      <c r="A812">
        <v>2022</v>
      </c>
      <c r="B812" t="s">
        <v>62</v>
      </c>
      <c r="C812" t="s">
        <v>51</v>
      </c>
      <c r="D812">
        <v>5970</v>
      </c>
      <c r="E812">
        <v>74986</v>
      </c>
      <c r="F812" t="s">
        <v>10</v>
      </c>
    </row>
    <row r="813" spans="1:6" x14ac:dyDescent="0.3">
      <c r="A813">
        <v>2022</v>
      </c>
      <c r="B813" t="s">
        <v>62</v>
      </c>
      <c r="C813" t="s">
        <v>52</v>
      </c>
      <c r="D813">
        <v>59342</v>
      </c>
      <c r="E813">
        <v>96327</v>
      </c>
      <c r="F813" t="s">
        <v>8</v>
      </c>
    </row>
    <row r="814" spans="1:6" x14ac:dyDescent="0.3">
      <c r="A814">
        <v>2022</v>
      </c>
      <c r="B814" t="s">
        <v>62</v>
      </c>
      <c r="C814" t="s">
        <v>53</v>
      </c>
      <c r="D814">
        <v>41249</v>
      </c>
      <c r="E814">
        <v>91460</v>
      </c>
      <c r="F814" t="s">
        <v>8</v>
      </c>
    </row>
    <row r="815" spans="1:6" x14ac:dyDescent="0.3">
      <c r="A815">
        <v>2022</v>
      </c>
      <c r="B815" t="s">
        <v>62</v>
      </c>
      <c r="C815" t="s">
        <v>54</v>
      </c>
      <c r="D815">
        <v>8381</v>
      </c>
      <c r="E815">
        <v>58180</v>
      </c>
      <c r="F815" t="s">
        <v>10</v>
      </c>
    </row>
    <row r="816" spans="1:6" x14ac:dyDescent="0.3">
      <c r="A816">
        <v>2022</v>
      </c>
      <c r="B816" t="s">
        <v>62</v>
      </c>
      <c r="C816" t="s">
        <v>55</v>
      </c>
      <c r="D816">
        <v>26927</v>
      </c>
      <c r="E816">
        <v>69192</v>
      </c>
      <c r="F816" t="s">
        <v>8</v>
      </c>
    </row>
    <row r="817" spans="1:6" x14ac:dyDescent="0.3">
      <c r="A817">
        <v>2022</v>
      </c>
      <c r="B817" t="s">
        <v>62</v>
      </c>
      <c r="C817" t="s">
        <v>56</v>
      </c>
      <c r="D817">
        <v>4728</v>
      </c>
      <c r="E817">
        <v>62253</v>
      </c>
      <c r="F817" t="s">
        <v>10</v>
      </c>
    </row>
    <row r="818" spans="1:6" x14ac:dyDescent="0.3">
      <c r="A818">
        <v>2022</v>
      </c>
      <c r="B818" t="s">
        <v>63</v>
      </c>
      <c r="C818" t="s">
        <v>7</v>
      </c>
      <c r="D818">
        <v>13692</v>
      </c>
      <c r="E818">
        <v>53785</v>
      </c>
      <c r="F818" t="s">
        <v>8</v>
      </c>
    </row>
    <row r="819" spans="1:6" x14ac:dyDescent="0.3">
      <c r="A819">
        <v>2022</v>
      </c>
      <c r="B819" t="s">
        <v>63</v>
      </c>
      <c r="C819" t="s">
        <v>9</v>
      </c>
      <c r="D819">
        <v>19924</v>
      </c>
      <c r="E819">
        <v>58632</v>
      </c>
      <c r="F819" t="s">
        <v>8</v>
      </c>
    </row>
    <row r="820" spans="1:6" x14ac:dyDescent="0.3">
      <c r="A820">
        <v>2022</v>
      </c>
      <c r="B820" t="s">
        <v>63</v>
      </c>
      <c r="C820" t="s">
        <v>11</v>
      </c>
      <c r="D820">
        <v>15780</v>
      </c>
      <c r="E820">
        <v>49983</v>
      </c>
      <c r="F820" t="s">
        <v>10</v>
      </c>
    </row>
    <row r="821" spans="1:6" x14ac:dyDescent="0.3">
      <c r="A821">
        <v>2022</v>
      </c>
      <c r="B821" t="s">
        <v>63</v>
      </c>
      <c r="C821" t="s">
        <v>12</v>
      </c>
      <c r="D821">
        <v>639529</v>
      </c>
      <c r="E821">
        <v>59909</v>
      </c>
      <c r="F821" t="s">
        <v>10</v>
      </c>
    </row>
    <row r="822" spans="1:6" x14ac:dyDescent="0.3">
      <c r="A822">
        <v>2022</v>
      </c>
      <c r="B822" t="s">
        <v>63</v>
      </c>
      <c r="C822" t="s">
        <v>13</v>
      </c>
      <c r="D822">
        <v>21747</v>
      </c>
      <c r="E822">
        <v>57600</v>
      </c>
      <c r="F822" t="s">
        <v>8</v>
      </c>
    </row>
    <row r="823" spans="1:6" x14ac:dyDescent="0.3">
      <c r="A823">
        <v>2022</v>
      </c>
      <c r="B823" t="s">
        <v>63</v>
      </c>
      <c r="C823" t="s">
        <v>14</v>
      </c>
      <c r="D823">
        <v>13478</v>
      </c>
      <c r="E823">
        <v>63419</v>
      </c>
      <c r="F823" t="s">
        <v>8</v>
      </c>
    </row>
    <row r="824" spans="1:6" x14ac:dyDescent="0.3">
      <c r="A824">
        <v>2022</v>
      </c>
      <c r="B824" t="s">
        <v>63</v>
      </c>
      <c r="C824" t="s">
        <v>15</v>
      </c>
      <c r="D824">
        <v>5386</v>
      </c>
      <c r="E824">
        <v>61284</v>
      </c>
      <c r="F824" t="s">
        <v>10</v>
      </c>
    </row>
    <row r="825" spans="1:6" x14ac:dyDescent="0.3">
      <c r="A825">
        <v>2022</v>
      </c>
      <c r="B825" t="s">
        <v>63</v>
      </c>
      <c r="C825" t="s">
        <v>16</v>
      </c>
      <c r="D825">
        <v>76615</v>
      </c>
      <c r="E825">
        <v>58039</v>
      </c>
      <c r="F825" t="s">
        <v>10</v>
      </c>
    </row>
    <row r="826" spans="1:6" x14ac:dyDescent="0.3">
      <c r="A826">
        <v>2022</v>
      </c>
      <c r="B826" t="s">
        <v>63</v>
      </c>
      <c r="C826" t="s">
        <v>17</v>
      </c>
      <c r="D826">
        <v>29998</v>
      </c>
      <c r="E826">
        <v>59810</v>
      </c>
      <c r="F826" t="s">
        <v>10</v>
      </c>
    </row>
    <row r="827" spans="1:6" x14ac:dyDescent="0.3">
      <c r="A827">
        <v>2022</v>
      </c>
      <c r="B827" t="s">
        <v>63</v>
      </c>
      <c r="C827" t="s">
        <v>18</v>
      </c>
      <c r="D827">
        <v>8163</v>
      </c>
      <c r="E827">
        <v>49475</v>
      </c>
      <c r="F827" t="s">
        <v>10</v>
      </c>
    </row>
    <row r="828" spans="1:6" x14ac:dyDescent="0.3">
      <c r="A828">
        <v>2022</v>
      </c>
      <c r="B828" t="s">
        <v>63</v>
      </c>
      <c r="C828" t="s">
        <v>19</v>
      </c>
      <c r="D828">
        <v>35102</v>
      </c>
      <c r="E828">
        <v>58038</v>
      </c>
      <c r="F828" t="s">
        <v>10</v>
      </c>
    </row>
    <row r="829" spans="1:6" x14ac:dyDescent="0.3">
      <c r="A829">
        <v>2022</v>
      </c>
      <c r="B829" t="s">
        <v>63</v>
      </c>
      <c r="C829" t="s">
        <v>20</v>
      </c>
      <c r="D829">
        <v>16247</v>
      </c>
      <c r="E829">
        <v>55107</v>
      </c>
      <c r="F829" t="s">
        <v>8</v>
      </c>
    </row>
    <row r="830" spans="1:6" x14ac:dyDescent="0.3">
      <c r="A830">
        <v>2022</v>
      </c>
      <c r="B830" t="s">
        <v>63</v>
      </c>
      <c r="C830" t="s">
        <v>21</v>
      </c>
      <c r="D830">
        <v>11966</v>
      </c>
      <c r="E830">
        <v>50392</v>
      </c>
      <c r="F830" t="s">
        <v>8</v>
      </c>
    </row>
    <row r="831" spans="1:6" x14ac:dyDescent="0.3">
      <c r="A831">
        <v>2022</v>
      </c>
      <c r="B831" t="s">
        <v>63</v>
      </c>
      <c r="C831" t="s">
        <v>22</v>
      </c>
      <c r="D831">
        <v>10085</v>
      </c>
      <c r="E831">
        <v>49909</v>
      </c>
      <c r="F831" t="s">
        <v>10</v>
      </c>
    </row>
    <row r="832" spans="1:6" x14ac:dyDescent="0.3">
      <c r="A832">
        <v>2022</v>
      </c>
      <c r="B832" t="s">
        <v>63</v>
      </c>
      <c r="C832" t="s">
        <v>23</v>
      </c>
      <c r="D832">
        <v>18442</v>
      </c>
      <c r="E832">
        <v>55141</v>
      </c>
      <c r="F832" t="s">
        <v>8</v>
      </c>
    </row>
    <row r="833" spans="1:6" x14ac:dyDescent="0.3">
      <c r="A833">
        <v>2022</v>
      </c>
      <c r="B833" t="s">
        <v>63</v>
      </c>
      <c r="C833" t="s">
        <v>24</v>
      </c>
      <c r="D833">
        <v>16110</v>
      </c>
      <c r="E833">
        <v>50832</v>
      </c>
      <c r="F833" t="s">
        <v>8</v>
      </c>
    </row>
    <row r="834" spans="1:6" x14ac:dyDescent="0.3">
      <c r="A834">
        <v>2022</v>
      </c>
      <c r="B834" t="s">
        <v>63</v>
      </c>
      <c r="C834" t="s">
        <v>25</v>
      </c>
      <c r="D834">
        <v>5474</v>
      </c>
      <c r="E834">
        <v>55342</v>
      </c>
      <c r="F834" t="s">
        <v>10</v>
      </c>
    </row>
    <row r="835" spans="1:6" x14ac:dyDescent="0.3">
      <c r="A835">
        <v>2022</v>
      </c>
      <c r="B835" t="s">
        <v>63</v>
      </c>
      <c r="C835" t="s">
        <v>26</v>
      </c>
      <c r="D835">
        <v>21419</v>
      </c>
      <c r="E835">
        <v>61476</v>
      </c>
      <c r="F835" t="s">
        <v>10</v>
      </c>
    </row>
    <row r="836" spans="1:6" x14ac:dyDescent="0.3">
      <c r="A836">
        <v>2022</v>
      </c>
      <c r="B836" t="s">
        <v>63</v>
      </c>
      <c r="C836" t="s">
        <v>27</v>
      </c>
      <c r="D836">
        <v>68761</v>
      </c>
      <c r="E836">
        <v>65886</v>
      </c>
      <c r="F836" t="s">
        <v>8</v>
      </c>
    </row>
    <row r="837" spans="1:6" x14ac:dyDescent="0.3">
      <c r="A837">
        <v>2022</v>
      </c>
      <c r="B837" t="s">
        <v>63</v>
      </c>
      <c r="C837" t="s">
        <v>28</v>
      </c>
      <c r="D837">
        <v>25357</v>
      </c>
      <c r="E837">
        <v>56845</v>
      </c>
      <c r="F837" t="s">
        <v>8</v>
      </c>
    </row>
    <row r="838" spans="1:6" x14ac:dyDescent="0.3">
      <c r="A838">
        <v>2022</v>
      </c>
      <c r="B838" t="s">
        <v>63</v>
      </c>
      <c r="C838" t="s">
        <v>29</v>
      </c>
      <c r="D838">
        <v>20728</v>
      </c>
      <c r="E838">
        <v>58656</v>
      </c>
      <c r="F838" t="s">
        <v>10</v>
      </c>
    </row>
    <row r="839" spans="1:6" x14ac:dyDescent="0.3">
      <c r="A839">
        <v>2022</v>
      </c>
      <c r="B839" t="s">
        <v>63</v>
      </c>
      <c r="C839" t="s">
        <v>30</v>
      </c>
      <c r="D839">
        <v>7557</v>
      </c>
      <c r="E839">
        <v>48620</v>
      </c>
      <c r="F839" t="s">
        <v>8</v>
      </c>
    </row>
    <row r="840" spans="1:6" x14ac:dyDescent="0.3">
      <c r="A840">
        <v>2022</v>
      </c>
      <c r="B840" t="s">
        <v>63</v>
      </c>
      <c r="C840" t="s">
        <v>31</v>
      </c>
      <c r="D840">
        <v>52078</v>
      </c>
      <c r="E840">
        <v>53562</v>
      </c>
      <c r="F840" t="s">
        <v>10</v>
      </c>
    </row>
    <row r="841" spans="1:6" x14ac:dyDescent="0.3">
      <c r="A841">
        <v>2022</v>
      </c>
      <c r="B841" t="s">
        <v>63</v>
      </c>
      <c r="C841" t="s">
        <v>32</v>
      </c>
      <c r="D841">
        <v>4834</v>
      </c>
      <c r="E841">
        <v>55258</v>
      </c>
      <c r="F841" t="s">
        <v>8</v>
      </c>
    </row>
    <row r="842" spans="1:6" x14ac:dyDescent="0.3">
      <c r="A842">
        <v>2022</v>
      </c>
      <c r="B842" t="s">
        <v>63</v>
      </c>
      <c r="C842" t="s">
        <v>33</v>
      </c>
      <c r="D842">
        <v>11559</v>
      </c>
      <c r="E842">
        <v>54735</v>
      </c>
      <c r="F842" t="s">
        <v>8</v>
      </c>
    </row>
    <row r="843" spans="1:6" x14ac:dyDescent="0.3">
      <c r="A843">
        <v>2022</v>
      </c>
      <c r="B843" t="s">
        <v>63</v>
      </c>
      <c r="C843" t="s">
        <v>34</v>
      </c>
      <c r="D843">
        <v>8934</v>
      </c>
      <c r="E843">
        <v>60808</v>
      </c>
      <c r="F843" t="s">
        <v>10</v>
      </c>
    </row>
    <row r="844" spans="1:6" x14ac:dyDescent="0.3">
      <c r="A844">
        <v>2022</v>
      </c>
      <c r="B844" t="s">
        <v>63</v>
      </c>
      <c r="C844" t="s">
        <v>35</v>
      </c>
      <c r="D844">
        <v>4773</v>
      </c>
      <c r="E844">
        <v>64363</v>
      </c>
      <c r="F844" t="s">
        <v>10</v>
      </c>
    </row>
    <row r="845" spans="1:6" x14ac:dyDescent="0.3">
      <c r="A845">
        <v>2022</v>
      </c>
      <c r="B845" t="s">
        <v>63</v>
      </c>
      <c r="C845" t="s">
        <v>36</v>
      </c>
      <c r="D845">
        <v>40687</v>
      </c>
      <c r="E845">
        <v>61124</v>
      </c>
      <c r="F845" t="s">
        <v>8</v>
      </c>
    </row>
    <row r="846" spans="1:6" x14ac:dyDescent="0.3">
      <c r="A846">
        <v>2022</v>
      </c>
      <c r="B846" t="s">
        <v>63</v>
      </c>
      <c r="C846" t="s">
        <v>37</v>
      </c>
      <c r="D846">
        <v>10974</v>
      </c>
      <c r="E846">
        <v>48852</v>
      </c>
      <c r="F846" t="s">
        <v>8</v>
      </c>
    </row>
    <row r="847" spans="1:6" x14ac:dyDescent="0.3">
      <c r="A847">
        <v>2022</v>
      </c>
      <c r="B847" t="s">
        <v>63</v>
      </c>
      <c r="C847" t="s">
        <v>38</v>
      </c>
      <c r="D847">
        <v>67202</v>
      </c>
      <c r="E847">
        <v>60638</v>
      </c>
      <c r="F847" t="s">
        <v>10</v>
      </c>
    </row>
    <row r="848" spans="1:6" x14ac:dyDescent="0.3">
      <c r="A848">
        <v>2022</v>
      </c>
      <c r="B848" t="s">
        <v>63</v>
      </c>
      <c r="C848" t="s">
        <v>39</v>
      </c>
      <c r="D848">
        <v>28199</v>
      </c>
      <c r="E848">
        <v>56123</v>
      </c>
      <c r="F848" t="s">
        <v>10</v>
      </c>
    </row>
    <row r="849" spans="1:6" x14ac:dyDescent="0.3">
      <c r="A849">
        <v>2022</v>
      </c>
      <c r="B849" t="s">
        <v>63</v>
      </c>
      <c r="C849" t="s">
        <v>40</v>
      </c>
      <c r="D849">
        <v>2581</v>
      </c>
      <c r="E849">
        <v>58585</v>
      </c>
      <c r="F849" t="s">
        <v>10</v>
      </c>
    </row>
    <row r="850" spans="1:6" x14ac:dyDescent="0.3">
      <c r="A850">
        <v>2022</v>
      </c>
      <c r="B850" t="s">
        <v>63</v>
      </c>
      <c r="C850" t="s">
        <v>41</v>
      </c>
      <c r="D850">
        <v>35525</v>
      </c>
      <c r="E850">
        <v>53891</v>
      </c>
      <c r="F850" t="s">
        <v>10</v>
      </c>
    </row>
    <row r="851" spans="1:6" x14ac:dyDescent="0.3">
      <c r="A851">
        <v>2022</v>
      </c>
      <c r="B851" t="s">
        <v>63</v>
      </c>
      <c r="C851" t="s">
        <v>42</v>
      </c>
      <c r="D851">
        <v>13345</v>
      </c>
      <c r="E851">
        <v>52841</v>
      </c>
      <c r="F851" t="s">
        <v>10</v>
      </c>
    </row>
    <row r="852" spans="1:6" x14ac:dyDescent="0.3">
      <c r="A852">
        <v>2022</v>
      </c>
      <c r="B852" t="s">
        <v>63</v>
      </c>
      <c r="C852" t="s">
        <v>43</v>
      </c>
      <c r="D852">
        <v>16113</v>
      </c>
      <c r="E852">
        <v>57842</v>
      </c>
      <c r="F852" t="s">
        <v>8</v>
      </c>
    </row>
    <row r="853" spans="1:6" x14ac:dyDescent="0.3">
      <c r="A853">
        <v>2022</v>
      </c>
      <c r="B853" t="s">
        <v>63</v>
      </c>
      <c r="C853" t="s">
        <v>44</v>
      </c>
      <c r="D853">
        <v>57945</v>
      </c>
      <c r="E853">
        <v>59416</v>
      </c>
      <c r="F853" t="s">
        <v>8</v>
      </c>
    </row>
    <row r="854" spans="1:6" x14ac:dyDescent="0.3">
      <c r="A854">
        <v>2022</v>
      </c>
      <c r="B854" t="s">
        <v>63</v>
      </c>
      <c r="C854" t="s">
        <v>45</v>
      </c>
      <c r="D854">
        <v>4664</v>
      </c>
      <c r="E854">
        <v>56458</v>
      </c>
      <c r="F854" t="s">
        <v>10</v>
      </c>
    </row>
    <row r="855" spans="1:6" x14ac:dyDescent="0.3">
      <c r="A855">
        <v>2022</v>
      </c>
      <c r="B855" t="s">
        <v>63</v>
      </c>
      <c r="C855" t="s">
        <v>46</v>
      </c>
      <c r="D855">
        <v>12757</v>
      </c>
      <c r="E855">
        <v>53296</v>
      </c>
      <c r="F855" t="s">
        <v>8</v>
      </c>
    </row>
    <row r="856" spans="1:6" x14ac:dyDescent="0.3">
      <c r="A856">
        <v>2022</v>
      </c>
      <c r="B856" t="s">
        <v>63</v>
      </c>
      <c r="C856" t="s">
        <v>47</v>
      </c>
      <c r="D856">
        <v>2904</v>
      </c>
      <c r="E856">
        <v>58412</v>
      </c>
      <c r="F856" t="s">
        <v>8</v>
      </c>
    </row>
    <row r="857" spans="1:6" x14ac:dyDescent="0.3">
      <c r="A857">
        <v>2022</v>
      </c>
      <c r="B857" t="s">
        <v>63</v>
      </c>
      <c r="C857" t="s">
        <v>48</v>
      </c>
      <c r="D857">
        <v>16563</v>
      </c>
      <c r="E857">
        <v>59183</v>
      </c>
      <c r="F857" t="s">
        <v>10</v>
      </c>
    </row>
    <row r="858" spans="1:6" x14ac:dyDescent="0.3">
      <c r="A858">
        <v>2022</v>
      </c>
      <c r="B858" t="s">
        <v>63</v>
      </c>
      <c r="C858" t="s">
        <v>49</v>
      </c>
      <c r="D858">
        <v>94237</v>
      </c>
      <c r="E858">
        <v>55322</v>
      </c>
      <c r="F858" t="s">
        <v>10</v>
      </c>
    </row>
    <row r="859" spans="1:6" x14ac:dyDescent="0.3">
      <c r="A859">
        <v>2022</v>
      </c>
      <c r="B859" t="s">
        <v>63</v>
      </c>
      <c r="C859" t="s">
        <v>50</v>
      </c>
      <c r="D859">
        <v>12857</v>
      </c>
      <c r="E859">
        <v>50983</v>
      </c>
      <c r="F859" t="s">
        <v>8</v>
      </c>
    </row>
    <row r="860" spans="1:6" x14ac:dyDescent="0.3">
      <c r="A860">
        <v>2022</v>
      </c>
      <c r="B860" t="s">
        <v>63</v>
      </c>
      <c r="C860" t="s">
        <v>51</v>
      </c>
      <c r="D860">
        <v>2503</v>
      </c>
      <c r="E860">
        <v>54501</v>
      </c>
      <c r="F860" t="s">
        <v>8</v>
      </c>
    </row>
    <row r="861" spans="1:6" x14ac:dyDescent="0.3">
      <c r="A861">
        <v>2022</v>
      </c>
      <c r="B861" t="s">
        <v>63</v>
      </c>
      <c r="C861" t="s">
        <v>52</v>
      </c>
      <c r="D861">
        <v>50144</v>
      </c>
      <c r="E861">
        <v>56876</v>
      </c>
      <c r="F861" t="s">
        <v>10</v>
      </c>
    </row>
    <row r="862" spans="1:6" x14ac:dyDescent="0.3">
      <c r="A862">
        <v>2022</v>
      </c>
      <c r="B862" t="s">
        <v>63</v>
      </c>
      <c r="C862" t="s">
        <v>53</v>
      </c>
      <c r="D862">
        <v>64023</v>
      </c>
      <c r="E862">
        <v>59267</v>
      </c>
      <c r="F862" t="s">
        <v>8</v>
      </c>
    </row>
    <row r="863" spans="1:6" x14ac:dyDescent="0.3">
      <c r="A863">
        <v>2022</v>
      </c>
      <c r="B863" t="s">
        <v>63</v>
      </c>
      <c r="C863" t="s">
        <v>54</v>
      </c>
      <c r="D863">
        <v>5755</v>
      </c>
      <c r="E863">
        <v>53876</v>
      </c>
      <c r="F863" t="s">
        <v>10</v>
      </c>
    </row>
    <row r="864" spans="1:6" x14ac:dyDescent="0.3">
      <c r="A864">
        <v>2022</v>
      </c>
      <c r="B864" t="s">
        <v>63</v>
      </c>
      <c r="C864" t="s">
        <v>55</v>
      </c>
      <c r="D864">
        <v>29257</v>
      </c>
      <c r="E864">
        <v>56951</v>
      </c>
      <c r="F864" t="s">
        <v>8</v>
      </c>
    </row>
    <row r="865" spans="1:6" x14ac:dyDescent="0.3">
      <c r="A865">
        <v>2022</v>
      </c>
      <c r="B865" t="s">
        <v>63</v>
      </c>
      <c r="C865" t="s">
        <v>56</v>
      </c>
      <c r="D865">
        <v>3384</v>
      </c>
      <c r="E865">
        <v>50083</v>
      </c>
      <c r="F865" t="s">
        <v>8</v>
      </c>
    </row>
    <row r="866" spans="1:6" x14ac:dyDescent="0.3">
      <c r="A866">
        <v>2022</v>
      </c>
      <c r="B866" t="s">
        <v>64</v>
      </c>
      <c r="C866" t="s">
        <v>7</v>
      </c>
      <c r="D866">
        <v>11180</v>
      </c>
      <c r="E866">
        <v>23618</v>
      </c>
      <c r="F866" t="s">
        <v>10</v>
      </c>
    </row>
    <row r="867" spans="1:6" x14ac:dyDescent="0.3">
      <c r="A867">
        <v>2022</v>
      </c>
      <c r="B867" t="s">
        <v>64</v>
      </c>
      <c r="C867" t="s">
        <v>9</v>
      </c>
      <c r="D867">
        <v>14256</v>
      </c>
      <c r="E867">
        <v>31557</v>
      </c>
      <c r="F867" t="s">
        <v>10</v>
      </c>
    </row>
    <row r="868" spans="1:6" x14ac:dyDescent="0.3">
      <c r="A868">
        <v>2022</v>
      </c>
      <c r="B868" t="s">
        <v>64</v>
      </c>
      <c r="C868" t="s">
        <v>11</v>
      </c>
      <c r="D868">
        <v>7315</v>
      </c>
      <c r="E868">
        <v>23299</v>
      </c>
      <c r="F868" t="s">
        <v>8</v>
      </c>
    </row>
    <row r="869" spans="1:6" x14ac:dyDescent="0.3">
      <c r="A869">
        <v>2022</v>
      </c>
      <c r="B869" t="s">
        <v>64</v>
      </c>
      <c r="C869" t="s">
        <v>12</v>
      </c>
      <c r="D869">
        <v>116191</v>
      </c>
      <c r="E869">
        <v>38379</v>
      </c>
      <c r="F869" t="s">
        <v>8</v>
      </c>
    </row>
    <row r="870" spans="1:6" x14ac:dyDescent="0.3">
      <c r="A870">
        <v>2022</v>
      </c>
      <c r="B870" t="s">
        <v>64</v>
      </c>
      <c r="C870" t="s">
        <v>13</v>
      </c>
      <c r="D870">
        <v>17317</v>
      </c>
      <c r="E870">
        <v>33131</v>
      </c>
      <c r="F870" t="s">
        <v>10</v>
      </c>
    </row>
    <row r="871" spans="1:6" x14ac:dyDescent="0.3">
      <c r="A871">
        <v>2022</v>
      </c>
      <c r="B871" t="s">
        <v>64</v>
      </c>
      <c r="C871" t="s">
        <v>14</v>
      </c>
      <c r="D871">
        <v>10917</v>
      </c>
      <c r="E871">
        <v>30451</v>
      </c>
      <c r="F871" t="s">
        <v>10</v>
      </c>
    </row>
    <row r="872" spans="1:6" x14ac:dyDescent="0.3">
      <c r="A872">
        <v>2022</v>
      </c>
      <c r="B872" t="s">
        <v>64</v>
      </c>
      <c r="C872" t="s">
        <v>15</v>
      </c>
      <c r="D872">
        <v>2710</v>
      </c>
      <c r="E872">
        <v>27264</v>
      </c>
      <c r="F872" t="s">
        <v>10</v>
      </c>
    </row>
    <row r="873" spans="1:6" x14ac:dyDescent="0.3">
      <c r="A873">
        <v>2022</v>
      </c>
      <c r="B873" t="s">
        <v>64</v>
      </c>
      <c r="C873" t="s">
        <v>16</v>
      </c>
      <c r="D873">
        <v>58596</v>
      </c>
      <c r="E873">
        <v>32675</v>
      </c>
      <c r="F873" t="s">
        <v>10</v>
      </c>
    </row>
    <row r="874" spans="1:6" x14ac:dyDescent="0.3">
      <c r="A874">
        <v>2022</v>
      </c>
      <c r="B874" t="s">
        <v>64</v>
      </c>
      <c r="C874" t="s">
        <v>17</v>
      </c>
      <c r="D874">
        <v>25254</v>
      </c>
      <c r="E874">
        <v>27342</v>
      </c>
      <c r="F874" t="s">
        <v>10</v>
      </c>
    </row>
    <row r="875" spans="1:6" x14ac:dyDescent="0.3">
      <c r="A875">
        <v>2022</v>
      </c>
      <c r="B875" t="s">
        <v>64</v>
      </c>
      <c r="C875" t="s">
        <v>18</v>
      </c>
      <c r="D875">
        <v>5038</v>
      </c>
      <c r="E875">
        <v>23770</v>
      </c>
      <c r="F875" t="s">
        <v>8</v>
      </c>
    </row>
    <row r="876" spans="1:6" x14ac:dyDescent="0.3">
      <c r="A876">
        <v>2022</v>
      </c>
      <c r="B876" t="s">
        <v>64</v>
      </c>
      <c r="C876" t="s">
        <v>19</v>
      </c>
      <c r="D876">
        <v>33183</v>
      </c>
      <c r="E876">
        <v>30703</v>
      </c>
      <c r="F876" t="s">
        <v>8</v>
      </c>
    </row>
    <row r="877" spans="1:6" x14ac:dyDescent="0.3">
      <c r="A877">
        <v>2022</v>
      </c>
      <c r="B877" t="s">
        <v>64</v>
      </c>
      <c r="C877" t="s">
        <v>20</v>
      </c>
      <c r="D877">
        <v>15776</v>
      </c>
      <c r="E877">
        <v>25660</v>
      </c>
      <c r="F877" t="s">
        <v>10</v>
      </c>
    </row>
    <row r="878" spans="1:6" x14ac:dyDescent="0.3">
      <c r="A878">
        <v>2022</v>
      </c>
      <c r="B878" t="s">
        <v>64</v>
      </c>
      <c r="C878" t="s">
        <v>21</v>
      </c>
      <c r="D878">
        <v>8796</v>
      </c>
      <c r="E878">
        <v>23261</v>
      </c>
      <c r="F878" t="s">
        <v>8</v>
      </c>
    </row>
    <row r="879" spans="1:6" x14ac:dyDescent="0.3">
      <c r="A879">
        <v>2022</v>
      </c>
      <c r="B879" t="s">
        <v>64</v>
      </c>
      <c r="C879" t="s">
        <v>22</v>
      </c>
      <c r="D879">
        <v>6871</v>
      </c>
      <c r="E879">
        <v>23333</v>
      </c>
      <c r="F879" t="s">
        <v>8</v>
      </c>
    </row>
    <row r="880" spans="1:6" x14ac:dyDescent="0.3">
      <c r="A880">
        <v>2022</v>
      </c>
      <c r="B880" t="s">
        <v>64</v>
      </c>
      <c r="C880" t="s">
        <v>23</v>
      </c>
      <c r="D880">
        <v>10118</v>
      </c>
      <c r="E880">
        <v>24350</v>
      </c>
      <c r="F880" t="s">
        <v>10</v>
      </c>
    </row>
    <row r="881" spans="1:6" x14ac:dyDescent="0.3">
      <c r="A881">
        <v>2022</v>
      </c>
      <c r="B881" t="s">
        <v>64</v>
      </c>
      <c r="C881" t="s">
        <v>24</v>
      </c>
      <c r="D881">
        <v>12912</v>
      </c>
      <c r="E881">
        <v>27789</v>
      </c>
      <c r="F881" t="s">
        <v>10</v>
      </c>
    </row>
    <row r="882" spans="1:6" x14ac:dyDescent="0.3">
      <c r="A882">
        <v>2022</v>
      </c>
      <c r="B882" t="s">
        <v>64</v>
      </c>
      <c r="C882" t="s">
        <v>25</v>
      </c>
      <c r="D882">
        <v>5132</v>
      </c>
      <c r="E882">
        <v>29169</v>
      </c>
      <c r="F882" t="s">
        <v>8</v>
      </c>
    </row>
    <row r="883" spans="1:6" x14ac:dyDescent="0.3">
      <c r="A883">
        <v>2022</v>
      </c>
      <c r="B883" t="s">
        <v>64</v>
      </c>
      <c r="C883" t="s">
        <v>26</v>
      </c>
      <c r="D883">
        <v>15043</v>
      </c>
      <c r="E883">
        <v>30758</v>
      </c>
      <c r="F883" t="s">
        <v>8</v>
      </c>
    </row>
    <row r="884" spans="1:6" x14ac:dyDescent="0.3">
      <c r="A884">
        <v>2022</v>
      </c>
      <c r="B884" t="s">
        <v>64</v>
      </c>
      <c r="C884" t="s">
        <v>27</v>
      </c>
      <c r="D884">
        <v>20740</v>
      </c>
      <c r="E884">
        <v>35500</v>
      </c>
      <c r="F884" t="s">
        <v>10</v>
      </c>
    </row>
    <row r="885" spans="1:6" x14ac:dyDescent="0.3">
      <c r="A885">
        <v>2022</v>
      </c>
      <c r="B885" t="s">
        <v>64</v>
      </c>
      <c r="C885" t="s">
        <v>28</v>
      </c>
      <c r="D885">
        <v>23113</v>
      </c>
      <c r="E885">
        <v>27121</v>
      </c>
      <c r="F885" t="s">
        <v>8</v>
      </c>
    </row>
    <row r="886" spans="1:6" x14ac:dyDescent="0.3">
      <c r="A886">
        <v>2022</v>
      </c>
      <c r="B886" t="s">
        <v>64</v>
      </c>
      <c r="C886" t="s">
        <v>29</v>
      </c>
      <c r="D886">
        <v>15325</v>
      </c>
      <c r="E886">
        <v>29261</v>
      </c>
      <c r="F886" t="s">
        <v>10</v>
      </c>
    </row>
    <row r="887" spans="1:6" x14ac:dyDescent="0.3">
      <c r="A887">
        <v>2022</v>
      </c>
      <c r="B887" t="s">
        <v>64</v>
      </c>
      <c r="C887" t="s">
        <v>30</v>
      </c>
      <c r="D887">
        <v>6514</v>
      </c>
      <c r="E887">
        <v>23817</v>
      </c>
      <c r="F887" t="s">
        <v>8</v>
      </c>
    </row>
    <row r="888" spans="1:6" x14ac:dyDescent="0.3">
      <c r="A888">
        <v>2022</v>
      </c>
      <c r="B888" t="s">
        <v>64</v>
      </c>
      <c r="C888" t="s">
        <v>31</v>
      </c>
      <c r="D888">
        <v>15195</v>
      </c>
      <c r="E888">
        <v>27614</v>
      </c>
      <c r="F888" t="s">
        <v>8</v>
      </c>
    </row>
    <row r="889" spans="1:6" x14ac:dyDescent="0.3">
      <c r="A889">
        <v>2022</v>
      </c>
      <c r="B889" t="s">
        <v>64</v>
      </c>
      <c r="C889" t="s">
        <v>32</v>
      </c>
      <c r="D889">
        <v>5052</v>
      </c>
      <c r="E889">
        <v>25955</v>
      </c>
      <c r="F889" t="s">
        <v>10</v>
      </c>
    </row>
    <row r="890" spans="1:6" x14ac:dyDescent="0.3">
      <c r="A890">
        <v>2022</v>
      </c>
      <c r="B890" t="s">
        <v>64</v>
      </c>
      <c r="C890" t="s">
        <v>33</v>
      </c>
      <c r="D890">
        <v>5609</v>
      </c>
      <c r="E890">
        <v>23213</v>
      </c>
      <c r="F890" t="s">
        <v>10</v>
      </c>
    </row>
    <row r="891" spans="1:6" x14ac:dyDescent="0.3">
      <c r="A891">
        <v>2022</v>
      </c>
      <c r="B891" t="s">
        <v>64</v>
      </c>
      <c r="C891" t="s">
        <v>34</v>
      </c>
      <c r="D891">
        <v>8716</v>
      </c>
      <c r="E891">
        <v>40432</v>
      </c>
      <c r="F891" t="s">
        <v>8</v>
      </c>
    </row>
    <row r="892" spans="1:6" x14ac:dyDescent="0.3">
      <c r="A892">
        <v>2022</v>
      </c>
      <c r="B892" t="s">
        <v>64</v>
      </c>
      <c r="C892" t="s">
        <v>35</v>
      </c>
      <c r="D892">
        <v>4675</v>
      </c>
      <c r="E892">
        <v>28783</v>
      </c>
      <c r="F892" t="s">
        <v>8</v>
      </c>
    </row>
    <row r="893" spans="1:6" x14ac:dyDescent="0.3">
      <c r="A893">
        <v>2022</v>
      </c>
      <c r="B893" t="s">
        <v>64</v>
      </c>
      <c r="C893" t="s">
        <v>36</v>
      </c>
      <c r="D893">
        <v>24526</v>
      </c>
      <c r="E893">
        <v>32347</v>
      </c>
      <c r="F893" t="s">
        <v>10</v>
      </c>
    </row>
    <row r="894" spans="1:6" x14ac:dyDescent="0.3">
      <c r="A894">
        <v>2022</v>
      </c>
      <c r="B894" t="s">
        <v>64</v>
      </c>
      <c r="C894" t="s">
        <v>37</v>
      </c>
      <c r="D894">
        <v>5277</v>
      </c>
      <c r="E894">
        <v>25571</v>
      </c>
      <c r="F894" t="s">
        <v>10</v>
      </c>
    </row>
    <row r="895" spans="1:6" x14ac:dyDescent="0.3">
      <c r="A895">
        <v>2022</v>
      </c>
      <c r="B895" t="s">
        <v>64</v>
      </c>
      <c r="C895" t="s">
        <v>38</v>
      </c>
      <c r="D895">
        <v>65868</v>
      </c>
      <c r="E895">
        <v>41828</v>
      </c>
      <c r="F895" t="s">
        <v>10</v>
      </c>
    </row>
    <row r="896" spans="1:6" x14ac:dyDescent="0.3">
      <c r="A896">
        <v>2022</v>
      </c>
      <c r="B896" t="s">
        <v>64</v>
      </c>
      <c r="C896" t="s">
        <v>39</v>
      </c>
      <c r="D896">
        <v>26474</v>
      </c>
      <c r="E896">
        <v>26460</v>
      </c>
      <c r="F896" t="s">
        <v>10</v>
      </c>
    </row>
    <row r="897" spans="1:6" x14ac:dyDescent="0.3">
      <c r="A897">
        <v>2022</v>
      </c>
      <c r="B897" t="s">
        <v>64</v>
      </c>
      <c r="C897" t="s">
        <v>40</v>
      </c>
      <c r="D897">
        <v>2610</v>
      </c>
      <c r="E897">
        <v>24573</v>
      </c>
      <c r="F897" t="s">
        <v>10</v>
      </c>
    </row>
    <row r="898" spans="1:6" x14ac:dyDescent="0.3">
      <c r="A898">
        <v>2022</v>
      </c>
      <c r="B898" t="s">
        <v>64</v>
      </c>
      <c r="C898" t="s">
        <v>41</v>
      </c>
      <c r="D898">
        <v>29035</v>
      </c>
      <c r="E898">
        <v>26197</v>
      </c>
      <c r="F898" t="s">
        <v>8</v>
      </c>
    </row>
    <row r="899" spans="1:6" x14ac:dyDescent="0.3">
      <c r="A899">
        <v>2022</v>
      </c>
      <c r="B899" t="s">
        <v>64</v>
      </c>
      <c r="C899" t="s">
        <v>42</v>
      </c>
      <c r="D899">
        <v>9209</v>
      </c>
      <c r="E899">
        <v>24600</v>
      </c>
      <c r="F899" t="s">
        <v>8</v>
      </c>
    </row>
    <row r="900" spans="1:6" x14ac:dyDescent="0.3">
      <c r="A900">
        <v>2022</v>
      </c>
      <c r="B900" t="s">
        <v>64</v>
      </c>
      <c r="C900" t="s">
        <v>43</v>
      </c>
      <c r="D900">
        <v>14116</v>
      </c>
      <c r="E900">
        <v>29818</v>
      </c>
      <c r="F900" t="s">
        <v>10</v>
      </c>
    </row>
    <row r="901" spans="1:6" x14ac:dyDescent="0.3">
      <c r="A901">
        <v>2022</v>
      </c>
      <c r="B901" t="s">
        <v>64</v>
      </c>
      <c r="C901" t="s">
        <v>44</v>
      </c>
      <c r="D901">
        <v>33729</v>
      </c>
      <c r="E901">
        <v>28011</v>
      </c>
      <c r="F901" t="s">
        <v>8</v>
      </c>
    </row>
    <row r="902" spans="1:6" x14ac:dyDescent="0.3">
      <c r="A902">
        <v>2022</v>
      </c>
      <c r="B902" t="s">
        <v>64</v>
      </c>
      <c r="C902" t="s">
        <v>45</v>
      </c>
      <c r="D902">
        <v>3873</v>
      </c>
      <c r="E902">
        <v>29680</v>
      </c>
      <c r="F902" t="s">
        <v>8</v>
      </c>
    </row>
    <row r="903" spans="1:6" x14ac:dyDescent="0.3">
      <c r="A903">
        <v>2022</v>
      </c>
      <c r="B903" t="s">
        <v>64</v>
      </c>
      <c r="C903" t="s">
        <v>46</v>
      </c>
      <c r="D903">
        <v>13400</v>
      </c>
      <c r="E903">
        <v>24816</v>
      </c>
      <c r="F903" t="s">
        <v>10</v>
      </c>
    </row>
    <row r="904" spans="1:6" x14ac:dyDescent="0.3">
      <c r="A904">
        <v>2022</v>
      </c>
      <c r="B904" t="s">
        <v>64</v>
      </c>
      <c r="C904" t="s">
        <v>47</v>
      </c>
      <c r="D904">
        <v>3191</v>
      </c>
      <c r="E904">
        <v>23519</v>
      </c>
      <c r="F904" t="s">
        <v>10</v>
      </c>
    </row>
    <row r="905" spans="1:6" x14ac:dyDescent="0.3">
      <c r="A905">
        <v>2022</v>
      </c>
      <c r="B905" t="s">
        <v>64</v>
      </c>
      <c r="C905" t="s">
        <v>48</v>
      </c>
      <c r="D905">
        <v>16924</v>
      </c>
      <c r="E905">
        <v>29878</v>
      </c>
      <c r="F905" t="s">
        <v>8</v>
      </c>
    </row>
    <row r="906" spans="1:6" x14ac:dyDescent="0.3">
      <c r="A906">
        <v>2022</v>
      </c>
      <c r="B906" t="s">
        <v>64</v>
      </c>
      <c r="C906" t="s">
        <v>49</v>
      </c>
      <c r="D906">
        <v>65057</v>
      </c>
      <c r="E906">
        <v>28762</v>
      </c>
      <c r="F906" t="s">
        <v>8</v>
      </c>
    </row>
    <row r="907" spans="1:6" x14ac:dyDescent="0.3">
      <c r="A907">
        <v>2022</v>
      </c>
      <c r="B907" t="s">
        <v>64</v>
      </c>
      <c r="C907" t="s">
        <v>50</v>
      </c>
      <c r="D907">
        <v>7570</v>
      </c>
      <c r="E907">
        <v>26955</v>
      </c>
      <c r="F907" t="s">
        <v>10</v>
      </c>
    </row>
    <row r="908" spans="1:6" x14ac:dyDescent="0.3">
      <c r="A908">
        <v>2022</v>
      </c>
      <c r="B908" t="s">
        <v>64</v>
      </c>
      <c r="C908" t="s">
        <v>51</v>
      </c>
      <c r="D908">
        <v>2268</v>
      </c>
      <c r="E908">
        <v>29863</v>
      </c>
      <c r="F908" t="s">
        <v>8</v>
      </c>
    </row>
    <row r="909" spans="1:6" x14ac:dyDescent="0.3">
      <c r="A909">
        <v>2022</v>
      </c>
      <c r="B909" t="s">
        <v>64</v>
      </c>
      <c r="C909" t="s">
        <v>52</v>
      </c>
      <c r="D909">
        <v>20743</v>
      </c>
      <c r="E909">
        <v>27582</v>
      </c>
      <c r="F909" t="s">
        <v>10</v>
      </c>
    </row>
    <row r="910" spans="1:6" x14ac:dyDescent="0.3">
      <c r="A910">
        <v>2022</v>
      </c>
      <c r="B910" t="s">
        <v>64</v>
      </c>
      <c r="C910" t="s">
        <v>53</v>
      </c>
      <c r="D910">
        <v>20637</v>
      </c>
      <c r="E910">
        <v>32566</v>
      </c>
      <c r="F910" t="s">
        <v>8</v>
      </c>
    </row>
    <row r="911" spans="1:6" x14ac:dyDescent="0.3">
      <c r="A911">
        <v>2022</v>
      </c>
      <c r="B911" t="s">
        <v>64</v>
      </c>
      <c r="C911" t="s">
        <v>54</v>
      </c>
      <c r="D911">
        <v>4658</v>
      </c>
      <c r="E911">
        <v>24256</v>
      </c>
      <c r="F911" t="s">
        <v>8</v>
      </c>
    </row>
    <row r="912" spans="1:6" x14ac:dyDescent="0.3">
      <c r="A912">
        <v>2022</v>
      </c>
      <c r="B912" t="s">
        <v>64</v>
      </c>
      <c r="C912" t="s">
        <v>55</v>
      </c>
      <c r="D912">
        <v>17015</v>
      </c>
      <c r="E912">
        <v>24758</v>
      </c>
      <c r="F912" t="s">
        <v>10</v>
      </c>
    </row>
    <row r="913" spans="1:6" x14ac:dyDescent="0.3">
      <c r="A913">
        <v>2022</v>
      </c>
      <c r="B913" t="s">
        <v>64</v>
      </c>
      <c r="C913" t="s">
        <v>56</v>
      </c>
      <c r="D913">
        <v>2398</v>
      </c>
      <c r="E913">
        <v>27994</v>
      </c>
      <c r="F913" t="s">
        <v>10</v>
      </c>
    </row>
    <row r="914" spans="1:6" x14ac:dyDescent="0.3">
      <c r="A914">
        <v>2022</v>
      </c>
      <c r="B914" t="s">
        <v>65</v>
      </c>
      <c r="C914" t="s">
        <v>7</v>
      </c>
      <c r="D914">
        <v>10189</v>
      </c>
      <c r="E914">
        <v>44607</v>
      </c>
      <c r="F914" t="s">
        <v>8</v>
      </c>
    </row>
    <row r="915" spans="1:6" x14ac:dyDescent="0.3">
      <c r="A915">
        <v>2022</v>
      </c>
      <c r="B915" t="s">
        <v>65</v>
      </c>
      <c r="C915" t="s">
        <v>9</v>
      </c>
      <c r="D915">
        <v>10674</v>
      </c>
      <c r="E915">
        <v>45965</v>
      </c>
      <c r="F915" t="s">
        <v>8</v>
      </c>
    </row>
    <row r="916" spans="1:6" x14ac:dyDescent="0.3">
      <c r="A916">
        <v>2022</v>
      </c>
      <c r="B916" t="s">
        <v>65</v>
      </c>
      <c r="C916" t="s">
        <v>11</v>
      </c>
      <c r="D916">
        <v>5359</v>
      </c>
      <c r="E916">
        <v>42115</v>
      </c>
      <c r="F916" t="s">
        <v>10</v>
      </c>
    </row>
    <row r="917" spans="1:6" x14ac:dyDescent="0.3">
      <c r="A917">
        <v>2022</v>
      </c>
      <c r="B917" t="s">
        <v>65</v>
      </c>
      <c r="C917" t="s">
        <v>12</v>
      </c>
      <c r="D917">
        <v>97442</v>
      </c>
      <c r="E917">
        <v>48293</v>
      </c>
      <c r="F917" t="s">
        <v>10</v>
      </c>
    </row>
    <row r="918" spans="1:6" x14ac:dyDescent="0.3">
      <c r="A918">
        <v>2022</v>
      </c>
      <c r="B918" t="s">
        <v>65</v>
      </c>
      <c r="C918" t="s">
        <v>13</v>
      </c>
      <c r="D918">
        <v>17008</v>
      </c>
      <c r="E918">
        <v>48381</v>
      </c>
      <c r="F918" t="s">
        <v>10</v>
      </c>
    </row>
    <row r="919" spans="1:6" x14ac:dyDescent="0.3">
      <c r="A919">
        <v>2022</v>
      </c>
      <c r="B919" t="s">
        <v>65</v>
      </c>
      <c r="C919" t="s">
        <v>14</v>
      </c>
      <c r="D919">
        <v>18146</v>
      </c>
      <c r="E919">
        <v>40861</v>
      </c>
      <c r="F919" t="s">
        <v>10</v>
      </c>
    </row>
    <row r="920" spans="1:6" x14ac:dyDescent="0.3">
      <c r="A920">
        <v>2022</v>
      </c>
      <c r="B920" t="s">
        <v>65</v>
      </c>
      <c r="C920" t="s">
        <v>15</v>
      </c>
      <c r="D920">
        <v>2052</v>
      </c>
      <c r="E920">
        <v>41636</v>
      </c>
      <c r="F920" t="s">
        <v>10</v>
      </c>
    </row>
    <row r="921" spans="1:6" x14ac:dyDescent="0.3">
      <c r="A921">
        <v>2022</v>
      </c>
      <c r="B921" t="s">
        <v>65</v>
      </c>
      <c r="C921" t="s">
        <v>16</v>
      </c>
      <c r="D921">
        <v>56765</v>
      </c>
      <c r="E921">
        <v>43969</v>
      </c>
      <c r="F921" t="s">
        <v>8</v>
      </c>
    </row>
    <row r="922" spans="1:6" x14ac:dyDescent="0.3">
      <c r="A922">
        <v>2022</v>
      </c>
      <c r="B922" t="s">
        <v>65</v>
      </c>
      <c r="C922" t="s">
        <v>17</v>
      </c>
      <c r="D922">
        <v>18227</v>
      </c>
      <c r="E922">
        <v>43971</v>
      </c>
      <c r="F922" t="s">
        <v>8</v>
      </c>
    </row>
    <row r="923" spans="1:6" x14ac:dyDescent="0.3">
      <c r="A923">
        <v>2022</v>
      </c>
      <c r="B923" t="s">
        <v>65</v>
      </c>
      <c r="C923" t="s">
        <v>18</v>
      </c>
      <c r="D923">
        <v>3845</v>
      </c>
      <c r="E923">
        <v>38615</v>
      </c>
      <c r="F923" t="s">
        <v>10</v>
      </c>
    </row>
    <row r="924" spans="1:6" x14ac:dyDescent="0.3">
      <c r="A924">
        <v>2022</v>
      </c>
      <c r="B924" t="s">
        <v>65</v>
      </c>
      <c r="C924" t="s">
        <v>19</v>
      </c>
      <c r="D924">
        <v>39884</v>
      </c>
      <c r="E924">
        <v>49714</v>
      </c>
      <c r="F924" t="s">
        <v>8</v>
      </c>
    </row>
    <row r="925" spans="1:6" x14ac:dyDescent="0.3">
      <c r="A925">
        <v>2022</v>
      </c>
      <c r="B925" t="s">
        <v>65</v>
      </c>
      <c r="C925" t="s">
        <v>20</v>
      </c>
      <c r="D925">
        <v>12916</v>
      </c>
      <c r="E925">
        <v>39759</v>
      </c>
      <c r="F925" t="s">
        <v>8</v>
      </c>
    </row>
    <row r="926" spans="1:6" x14ac:dyDescent="0.3">
      <c r="A926">
        <v>2022</v>
      </c>
      <c r="B926" t="s">
        <v>65</v>
      </c>
      <c r="C926" t="s">
        <v>21</v>
      </c>
      <c r="D926">
        <v>8547</v>
      </c>
      <c r="E926">
        <v>42534</v>
      </c>
      <c r="F926" t="s">
        <v>10</v>
      </c>
    </row>
    <row r="927" spans="1:6" x14ac:dyDescent="0.3">
      <c r="A927">
        <v>2022</v>
      </c>
      <c r="B927" t="s">
        <v>65</v>
      </c>
      <c r="C927" t="s">
        <v>22</v>
      </c>
      <c r="D927">
        <v>5938</v>
      </c>
      <c r="E927">
        <v>41624</v>
      </c>
      <c r="F927" t="s">
        <v>10</v>
      </c>
    </row>
    <row r="928" spans="1:6" x14ac:dyDescent="0.3">
      <c r="A928">
        <v>2022</v>
      </c>
      <c r="B928" t="s">
        <v>65</v>
      </c>
      <c r="C928" t="s">
        <v>23</v>
      </c>
      <c r="D928">
        <v>10404</v>
      </c>
      <c r="E928">
        <v>40846</v>
      </c>
      <c r="F928" t="s">
        <v>8</v>
      </c>
    </row>
    <row r="929" spans="1:6" x14ac:dyDescent="0.3">
      <c r="A929">
        <v>2021</v>
      </c>
      <c r="B929" t="s">
        <v>65</v>
      </c>
      <c r="C929" t="s">
        <v>24</v>
      </c>
      <c r="D929">
        <v>9280</v>
      </c>
      <c r="E929">
        <v>44963</v>
      </c>
      <c r="F929" t="s">
        <v>8</v>
      </c>
    </row>
    <row r="930" spans="1:6" x14ac:dyDescent="0.3">
      <c r="A930">
        <v>2021</v>
      </c>
      <c r="B930" t="s">
        <v>65</v>
      </c>
      <c r="C930" t="s">
        <v>25</v>
      </c>
      <c r="D930">
        <v>3777</v>
      </c>
      <c r="E930">
        <v>41322</v>
      </c>
      <c r="F930" t="s">
        <v>10</v>
      </c>
    </row>
    <row r="931" spans="1:6" x14ac:dyDescent="0.3">
      <c r="A931">
        <v>2021</v>
      </c>
      <c r="B931" t="s">
        <v>65</v>
      </c>
      <c r="C931" t="s">
        <v>26</v>
      </c>
      <c r="D931">
        <v>19358</v>
      </c>
      <c r="E931">
        <v>50150</v>
      </c>
      <c r="F931" t="s">
        <v>8</v>
      </c>
    </row>
    <row r="932" spans="1:6" x14ac:dyDescent="0.3">
      <c r="A932">
        <v>2021</v>
      </c>
      <c r="B932" t="s">
        <v>65</v>
      </c>
      <c r="C932" t="s">
        <v>27</v>
      </c>
      <c r="D932">
        <v>22046</v>
      </c>
      <c r="E932">
        <v>46421</v>
      </c>
      <c r="F932" t="s">
        <v>10</v>
      </c>
    </row>
    <row r="933" spans="1:6" x14ac:dyDescent="0.3">
      <c r="A933">
        <v>2021</v>
      </c>
      <c r="B933" t="s">
        <v>65</v>
      </c>
      <c r="C933" t="s">
        <v>28</v>
      </c>
      <c r="D933">
        <v>32480</v>
      </c>
      <c r="E933">
        <v>40330</v>
      </c>
      <c r="F933" t="s">
        <v>8</v>
      </c>
    </row>
    <row r="934" spans="1:6" x14ac:dyDescent="0.3">
      <c r="A934">
        <v>2021</v>
      </c>
      <c r="B934" t="s">
        <v>65</v>
      </c>
      <c r="C934" t="s">
        <v>29</v>
      </c>
      <c r="D934">
        <v>17266</v>
      </c>
      <c r="E934">
        <v>41478</v>
      </c>
      <c r="F934" t="s">
        <v>8</v>
      </c>
    </row>
    <row r="935" spans="1:6" x14ac:dyDescent="0.3">
      <c r="A935">
        <v>2021</v>
      </c>
      <c r="B935" t="s">
        <v>65</v>
      </c>
      <c r="C935" t="s">
        <v>30</v>
      </c>
      <c r="D935">
        <v>4589</v>
      </c>
      <c r="E935">
        <v>42243</v>
      </c>
      <c r="F935" t="s">
        <v>10</v>
      </c>
    </row>
    <row r="936" spans="1:6" x14ac:dyDescent="0.3">
      <c r="A936">
        <v>2021</v>
      </c>
      <c r="B936" t="s">
        <v>65</v>
      </c>
      <c r="C936" t="s">
        <v>31</v>
      </c>
      <c r="D936">
        <v>13240</v>
      </c>
      <c r="E936">
        <v>41224</v>
      </c>
      <c r="F936" t="s">
        <v>10</v>
      </c>
    </row>
    <row r="937" spans="1:6" x14ac:dyDescent="0.3">
      <c r="A937">
        <v>2021</v>
      </c>
      <c r="B937" t="s">
        <v>65</v>
      </c>
      <c r="C937" t="s">
        <v>32</v>
      </c>
      <c r="D937">
        <v>4153</v>
      </c>
      <c r="E937">
        <v>37791</v>
      </c>
      <c r="F937" t="s">
        <v>8</v>
      </c>
    </row>
    <row r="938" spans="1:6" x14ac:dyDescent="0.3">
      <c r="A938">
        <v>2021</v>
      </c>
      <c r="B938" t="s">
        <v>65</v>
      </c>
      <c r="C938" t="s">
        <v>33</v>
      </c>
      <c r="D938">
        <v>4572</v>
      </c>
      <c r="E938">
        <v>39587</v>
      </c>
      <c r="F938" t="s">
        <v>8</v>
      </c>
    </row>
    <row r="939" spans="1:6" x14ac:dyDescent="0.3">
      <c r="A939">
        <v>2021</v>
      </c>
      <c r="B939" t="s">
        <v>65</v>
      </c>
      <c r="C939" t="s">
        <v>34</v>
      </c>
      <c r="D939">
        <v>5140</v>
      </c>
      <c r="E939">
        <v>44479</v>
      </c>
      <c r="F939" t="s">
        <v>10</v>
      </c>
    </row>
    <row r="940" spans="1:6" x14ac:dyDescent="0.3">
      <c r="A940">
        <v>2021</v>
      </c>
      <c r="B940" t="s">
        <v>65</v>
      </c>
      <c r="C940" t="s">
        <v>35</v>
      </c>
      <c r="D940">
        <v>4011</v>
      </c>
      <c r="E940">
        <v>45236</v>
      </c>
      <c r="F940" t="s">
        <v>10</v>
      </c>
    </row>
    <row r="941" spans="1:6" x14ac:dyDescent="0.3">
      <c r="A941">
        <v>2021</v>
      </c>
      <c r="B941" t="s">
        <v>65</v>
      </c>
      <c r="C941" t="s">
        <v>36</v>
      </c>
      <c r="D941">
        <v>24469</v>
      </c>
      <c r="E941">
        <v>43373</v>
      </c>
      <c r="F941" t="s">
        <v>10</v>
      </c>
    </row>
    <row r="942" spans="1:6" x14ac:dyDescent="0.3">
      <c r="A942">
        <v>2021</v>
      </c>
      <c r="B942" t="s">
        <v>65</v>
      </c>
      <c r="C942" t="s">
        <v>37</v>
      </c>
      <c r="D942">
        <v>4216</v>
      </c>
      <c r="E942">
        <v>41417</v>
      </c>
      <c r="F942" t="s">
        <v>10</v>
      </c>
    </row>
    <row r="943" spans="1:6" x14ac:dyDescent="0.3">
      <c r="A943">
        <v>2021</v>
      </c>
      <c r="B943" t="s">
        <v>65</v>
      </c>
      <c r="C943" t="s">
        <v>38</v>
      </c>
      <c r="D943">
        <v>72430</v>
      </c>
      <c r="E943">
        <v>49410</v>
      </c>
      <c r="F943" t="s">
        <v>10</v>
      </c>
    </row>
    <row r="944" spans="1:6" x14ac:dyDescent="0.3">
      <c r="A944">
        <v>2021</v>
      </c>
      <c r="B944" t="s">
        <v>65</v>
      </c>
      <c r="C944" t="s">
        <v>39</v>
      </c>
      <c r="D944">
        <v>24457</v>
      </c>
      <c r="E944">
        <v>42624</v>
      </c>
      <c r="F944" t="s">
        <v>8</v>
      </c>
    </row>
    <row r="945" spans="1:6" x14ac:dyDescent="0.3">
      <c r="A945">
        <v>2021</v>
      </c>
      <c r="B945" t="s">
        <v>65</v>
      </c>
      <c r="C945" t="s">
        <v>40</v>
      </c>
      <c r="D945">
        <v>2047</v>
      </c>
      <c r="E945">
        <v>44696</v>
      </c>
      <c r="F945" t="s">
        <v>8</v>
      </c>
    </row>
    <row r="946" spans="1:6" x14ac:dyDescent="0.3">
      <c r="A946">
        <v>2021</v>
      </c>
      <c r="B946" t="s">
        <v>65</v>
      </c>
      <c r="C946" t="s">
        <v>41</v>
      </c>
      <c r="D946">
        <v>23639</v>
      </c>
      <c r="E946">
        <v>41006</v>
      </c>
      <c r="F946" t="s">
        <v>10</v>
      </c>
    </row>
    <row r="947" spans="1:6" x14ac:dyDescent="0.3">
      <c r="A947">
        <v>2021</v>
      </c>
      <c r="B947" t="s">
        <v>65</v>
      </c>
      <c r="C947" t="s">
        <v>42</v>
      </c>
      <c r="D947">
        <v>6589</v>
      </c>
      <c r="E947">
        <v>42151</v>
      </c>
      <c r="F947" t="s">
        <v>8</v>
      </c>
    </row>
    <row r="948" spans="1:6" x14ac:dyDescent="0.3">
      <c r="A948">
        <v>2021</v>
      </c>
      <c r="B948" t="s">
        <v>65</v>
      </c>
      <c r="C948" t="s">
        <v>43</v>
      </c>
      <c r="D948">
        <v>25468</v>
      </c>
      <c r="E948">
        <v>41467</v>
      </c>
      <c r="F948" t="s">
        <v>8</v>
      </c>
    </row>
    <row r="949" spans="1:6" x14ac:dyDescent="0.3">
      <c r="A949">
        <v>2021</v>
      </c>
      <c r="B949" t="s">
        <v>65</v>
      </c>
      <c r="C949" t="s">
        <v>44</v>
      </c>
      <c r="D949">
        <v>33082</v>
      </c>
      <c r="E949">
        <v>41131</v>
      </c>
      <c r="F949" t="s">
        <v>10</v>
      </c>
    </row>
    <row r="950" spans="1:6" x14ac:dyDescent="0.3">
      <c r="A950">
        <v>2021</v>
      </c>
      <c r="B950" t="s">
        <v>65</v>
      </c>
      <c r="C950" t="s">
        <v>45</v>
      </c>
      <c r="D950">
        <v>3537</v>
      </c>
      <c r="E950">
        <v>40466</v>
      </c>
      <c r="F950" t="s">
        <v>10</v>
      </c>
    </row>
    <row r="951" spans="1:6" x14ac:dyDescent="0.3">
      <c r="A951">
        <v>2021</v>
      </c>
      <c r="B951" t="s">
        <v>65</v>
      </c>
      <c r="C951" t="s">
        <v>46</v>
      </c>
      <c r="D951">
        <v>12142</v>
      </c>
      <c r="E951">
        <v>40386</v>
      </c>
      <c r="F951" t="s">
        <v>8</v>
      </c>
    </row>
    <row r="952" spans="1:6" x14ac:dyDescent="0.3">
      <c r="A952">
        <v>2021</v>
      </c>
      <c r="B952" t="s">
        <v>65</v>
      </c>
      <c r="C952" t="s">
        <v>47</v>
      </c>
      <c r="D952">
        <v>2223</v>
      </c>
      <c r="E952">
        <v>40233</v>
      </c>
      <c r="F952" t="s">
        <v>8</v>
      </c>
    </row>
    <row r="953" spans="1:6" x14ac:dyDescent="0.3">
      <c r="A953">
        <v>2021</v>
      </c>
      <c r="B953" t="s">
        <v>65</v>
      </c>
      <c r="C953" t="s">
        <v>48</v>
      </c>
      <c r="D953">
        <v>15931</v>
      </c>
      <c r="E953">
        <v>42227</v>
      </c>
      <c r="F953" t="s">
        <v>10</v>
      </c>
    </row>
    <row r="954" spans="1:6" x14ac:dyDescent="0.3">
      <c r="A954">
        <v>2021</v>
      </c>
      <c r="B954" t="s">
        <v>65</v>
      </c>
      <c r="C954" t="s">
        <v>49</v>
      </c>
      <c r="D954">
        <v>57504</v>
      </c>
      <c r="E954">
        <v>47110</v>
      </c>
      <c r="F954" t="s">
        <v>8</v>
      </c>
    </row>
    <row r="955" spans="1:6" x14ac:dyDescent="0.3">
      <c r="A955">
        <v>2021</v>
      </c>
      <c r="B955" t="s">
        <v>65</v>
      </c>
      <c r="C955" t="s">
        <v>50</v>
      </c>
      <c r="D955">
        <v>6492</v>
      </c>
      <c r="E955">
        <v>43389</v>
      </c>
      <c r="F955" t="s">
        <v>10</v>
      </c>
    </row>
    <row r="956" spans="1:6" x14ac:dyDescent="0.3">
      <c r="A956">
        <v>2021</v>
      </c>
      <c r="B956" t="s">
        <v>65</v>
      </c>
      <c r="C956" t="s">
        <v>51</v>
      </c>
      <c r="D956">
        <v>1990</v>
      </c>
      <c r="E956">
        <v>43394</v>
      </c>
      <c r="F956" t="s">
        <v>8</v>
      </c>
    </row>
    <row r="957" spans="1:6" x14ac:dyDescent="0.3">
      <c r="A957">
        <v>2021</v>
      </c>
      <c r="B957" t="s">
        <v>65</v>
      </c>
      <c r="C957" t="s">
        <v>52</v>
      </c>
      <c r="D957">
        <v>29777</v>
      </c>
      <c r="E957">
        <v>51136</v>
      </c>
      <c r="F957" t="s">
        <v>8</v>
      </c>
    </row>
    <row r="958" spans="1:6" x14ac:dyDescent="0.3">
      <c r="A958">
        <v>2021</v>
      </c>
      <c r="B958" t="s">
        <v>65</v>
      </c>
      <c r="C958" t="s">
        <v>53</v>
      </c>
      <c r="D958">
        <v>19915</v>
      </c>
      <c r="E958">
        <v>48585</v>
      </c>
      <c r="F958" t="s">
        <v>10</v>
      </c>
    </row>
    <row r="959" spans="1:6" x14ac:dyDescent="0.3">
      <c r="A959">
        <v>2021</v>
      </c>
      <c r="B959" t="s">
        <v>65</v>
      </c>
      <c r="C959" t="s">
        <v>54</v>
      </c>
      <c r="D959">
        <v>5797</v>
      </c>
      <c r="E959">
        <v>38080</v>
      </c>
      <c r="F959" t="s">
        <v>10</v>
      </c>
    </row>
    <row r="960" spans="1:6" x14ac:dyDescent="0.3">
      <c r="A960">
        <v>2021</v>
      </c>
      <c r="B960" t="s">
        <v>65</v>
      </c>
      <c r="C960" t="s">
        <v>55</v>
      </c>
      <c r="D960">
        <v>13757</v>
      </c>
      <c r="E960">
        <v>37908</v>
      </c>
      <c r="F960" t="s">
        <v>8</v>
      </c>
    </row>
    <row r="961" spans="1:6" x14ac:dyDescent="0.3">
      <c r="A961">
        <v>2021</v>
      </c>
      <c r="B961" t="s">
        <v>65</v>
      </c>
      <c r="C961" t="s">
        <v>56</v>
      </c>
      <c r="D961">
        <v>1655</v>
      </c>
      <c r="E961">
        <v>45255</v>
      </c>
      <c r="F961" t="s">
        <v>8</v>
      </c>
    </row>
    <row r="962" spans="1:6" x14ac:dyDescent="0.3">
      <c r="A962">
        <v>2020</v>
      </c>
      <c r="B962" t="s">
        <v>6</v>
      </c>
      <c r="C962" t="s">
        <v>7</v>
      </c>
      <c r="D962">
        <v>1843</v>
      </c>
      <c r="E962">
        <v>62388</v>
      </c>
      <c r="F962" t="s">
        <v>10</v>
      </c>
    </row>
    <row r="963" spans="1:6" x14ac:dyDescent="0.3">
      <c r="A963">
        <v>2020</v>
      </c>
      <c r="B963" t="s">
        <v>6</v>
      </c>
      <c r="C963" t="s">
        <v>9</v>
      </c>
      <c r="D963">
        <v>1328</v>
      </c>
      <c r="E963">
        <v>56854</v>
      </c>
      <c r="F963" t="s">
        <v>10</v>
      </c>
    </row>
    <row r="964" spans="1:6" x14ac:dyDescent="0.3">
      <c r="A964">
        <v>2020</v>
      </c>
      <c r="B964" t="s">
        <v>6</v>
      </c>
      <c r="C964" t="s">
        <v>11</v>
      </c>
      <c r="D964">
        <v>2525</v>
      </c>
      <c r="E964">
        <v>53616</v>
      </c>
      <c r="F964" t="s">
        <v>10</v>
      </c>
    </row>
    <row r="965" spans="1:6" x14ac:dyDescent="0.3">
      <c r="A965">
        <v>2020</v>
      </c>
      <c r="B965" t="s">
        <v>6</v>
      </c>
      <c r="C965" t="s">
        <v>12</v>
      </c>
      <c r="D965">
        <v>17605</v>
      </c>
      <c r="E965">
        <v>44595</v>
      </c>
      <c r="F965" t="s">
        <v>10</v>
      </c>
    </row>
    <row r="966" spans="1:6" x14ac:dyDescent="0.3">
      <c r="A966">
        <v>2020</v>
      </c>
      <c r="B966" t="s">
        <v>6</v>
      </c>
      <c r="C966" t="s">
        <v>13</v>
      </c>
      <c r="D966">
        <v>3256</v>
      </c>
      <c r="E966">
        <v>94489</v>
      </c>
      <c r="F966" t="s">
        <v>10</v>
      </c>
    </row>
    <row r="967" spans="1:6" x14ac:dyDescent="0.3">
      <c r="A967">
        <v>2020</v>
      </c>
      <c r="B967" t="s">
        <v>6</v>
      </c>
      <c r="C967" t="s">
        <v>14</v>
      </c>
      <c r="D967">
        <v>441</v>
      </c>
      <c r="E967">
        <v>46054</v>
      </c>
      <c r="F967" t="s">
        <v>8</v>
      </c>
    </row>
    <row r="968" spans="1:6" x14ac:dyDescent="0.3">
      <c r="A968">
        <v>2020</v>
      </c>
      <c r="B968" t="s">
        <v>6</v>
      </c>
      <c r="C968" t="s">
        <v>15</v>
      </c>
      <c r="D968">
        <v>177</v>
      </c>
      <c r="E968">
        <v>45987</v>
      </c>
      <c r="F968" t="s">
        <v>8</v>
      </c>
    </row>
    <row r="969" spans="1:6" x14ac:dyDescent="0.3">
      <c r="A969">
        <v>2020</v>
      </c>
      <c r="B969" t="s">
        <v>6</v>
      </c>
      <c r="C969" t="s">
        <v>16</v>
      </c>
      <c r="D969">
        <v>5289</v>
      </c>
      <c r="E969">
        <v>40681</v>
      </c>
      <c r="F969" t="s">
        <v>10</v>
      </c>
    </row>
    <row r="970" spans="1:6" x14ac:dyDescent="0.3">
      <c r="A970">
        <v>2020</v>
      </c>
      <c r="B970" t="s">
        <v>6</v>
      </c>
      <c r="C970" t="s">
        <v>17</v>
      </c>
      <c r="D970">
        <v>2630</v>
      </c>
      <c r="E970">
        <v>48010</v>
      </c>
      <c r="F970" t="s">
        <v>8</v>
      </c>
    </row>
    <row r="971" spans="1:6" x14ac:dyDescent="0.3">
      <c r="A971">
        <v>2020</v>
      </c>
      <c r="B971" t="s">
        <v>6</v>
      </c>
      <c r="C971" t="s">
        <v>18</v>
      </c>
      <c r="D971">
        <v>2500</v>
      </c>
      <c r="E971">
        <v>45998</v>
      </c>
      <c r="F971" t="s">
        <v>8</v>
      </c>
    </row>
    <row r="972" spans="1:6" x14ac:dyDescent="0.3">
      <c r="A972">
        <v>2020</v>
      </c>
      <c r="B972" t="s">
        <v>6</v>
      </c>
      <c r="C972" t="s">
        <v>19</v>
      </c>
      <c r="D972">
        <v>2785</v>
      </c>
      <c r="E972">
        <v>56101</v>
      </c>
      <c r="F972" t="s">
        <v>10</v>
      </c>
    </row>
    <row r="973" spans="1:6" x14ac:dyDescent="0.3">
      <c r="A973">
        <v>2020</v>
      </c>
      <c r="B973" t="s">
        <v>6</v>
      </c>
      <c r="C973" t="s">
        <v>20</v>
      </c>
      <c r="D973">
        <v>2217</v>
      </c>
      <c r="E973">
        <v>54605</v>
      </c>
      <c r="F973" t="s">
        <v>10</v>
      </c>
    </row>
    <row r="974" spans="1:6" x14ac:dyDescent="0.3">
      <c r="A974">
        <v>2020</v>
      </c>
      <c r="B974" t="s">
        <v>6</v>
      </c>
      <c r="C974" t="s">
        <v>21</v>
      </c>
      <c r="D974">
        <v>2830</v>
      </c>
      <c r="E974">
        <v>48989</v>
      </c>
      <c r="F974" t="s">
        <v>8</v>
      </c>
    </row>
    <row r="975" spans="1:6" x14ac:dyDescent="0.3">
      <c r="A975">
        <v>2020</v>
      </c>
      <c r="B975" t="s">
        <v>6</v>
      </c>
      <c r="C975" t="s">
        <v>22</v>
      </c>
      <c r="D975">
        <v>2658</v>
      </c>
      <c r="E975">
        <v>53004</v>
      </c>
      <c r="F975" t="s">
        <v>8</v>
      </c>
    </row>
    <row r="976" spans="1:6" x14ac:dyDescent="0.3">
      <c r="A976">
        <v>2020</v>
      </c>
      <c r="B976" t="s">
        <v>6</v>
      </c>
      <c r="C976" t="s">
        <v>23</v>
      </c>
      <c r="D976">
        <v>1559</v>
      </c>
      <c r="E976">
        <v>62223</v>
      </c>
      <c r="F976" t="s">
        <v>10</v>
      </c>
    </row>
    <row r="977" spans="1:6" x14ac:dyDescent="0.3">
      <c r="A977">
        <v>2020</v>
      </c>
      <c r="B977" t="s">
        <v>6</v>
      </c>
      <c r="C977" t="s">
        <v>24</v>
      </c>
      <c r="D977">
        <v>3089</v>
      </c>
      <c r="E977">
        <v>90277</v>
      </c>
      <c r="F977" t="s">
        <v>8</v>
      </c>
    </row>
    <row r="978" spans="1:6" x14ac:dyDescent="0.3">
      <c r="A978">
        <v>2020</v>
      </c>
      <c r="B978" t="s">
        <v>6</v>
      </c>
      <c r="C978" t="s">
        <v>25</v>
      </c>
      <c r="D978">
        <v>1372</v>
      </c>
      <c r="E978">
        <v>47187</v>
      </c>
      <c r="F978" t="s">
        <v>10</v>
      </c>
    </row>
    <row r="979" spans="1:6" x14ac:dyDescent="0.3">
      <c r="A979">
        <v>2020</v>
      </c>
      <c r="B979" t="s">
        <v>6</v>
      </c>
      <c r="C979" t="s">
        <v>26</v>
      </c>
      <c r="D979">
        <v>723</v>
      </c>
      <c r="E979">
        <v>49100</v>
      </c>
      <c r="F979" t="s">
        <v>8</v>
      </c>
    </row>
    <row r="980" spans="1:6" x14ac:dyDescent="0.3">
      <c r="A980">
        <v>2020</v>
      </c>
      <c r="B980" t="s">
        <v>6</v>
      </c>
      <c r="C980" t="s">
        <v>27</v>
      </c>
      <c r="D980">
        <v>985</v>
      </c>
      <c r="E980">
        <v>67244</v>
      </c>
      <c r="F980" t="s">
        <v>8</v>
      </c>
    </row>
    <row r="981" spans="1:6" x14ac:dyDescent="0.3">
      <c r="A981">
        <v>2020</v>
      </c>
      <c r="B981" t="s">
        <v>6</v>
      </c>
      <c r="C981" t="s">
        <v>28</v>
      </c>
      <c r="D981">
        <v>3282</v>
      </c>
      <c r="E981">
        <v>46516</v>
      </c>
      <c r="F981" t="s">
        <v>10</v>
      </c>
    </row>
    <row r="982" spans="1:6" x14ac:dyDescent="0.3">
      <c r="A982">
        <v>2020</v>
      </c>
      <c r="B982" t="s">
        <v>6</v>
      </c>
      <c r="C982" t="s">
        <v>29</v>
      </c>
      <c r="D982">
        <v>3071</v>
      </c>
      <c r="E982">
        <v>56521</v>
      </c>
      <c r="F982" t="s">
        <v>10</v>
      </c>
    </row>
    <row r="983" spans="1:6" x14ac:dyDescent="0.3">
      <c r="A983">
        <v>2020</v>
      </c>
      <c r="B983" t="s">
        <v>6</v>
      </c>
      <c r="C983" t="s">
        <v>30</v>
      </c>
      <c r="D983">
        <v>2153</v>
      </c>
      <c r="E983">
        <v>53028</v>
      </c>
      <c r="F983" t="s">
        <v>8</v>
      </c>
    </row>
    <row r="984" spans="1:6" x14ac:dyDescent="0.3">
      <c r="A984">
        <v>2020</v>
      </c>
      <c r="B984" t="s">
        <v>6</v>
      </c>
      <c r="C984" t="s">
        <v>31</v>
      </c>
      <c r="D984">
        <v>1935</v>
      </c>
      <c r="E984">
        <v>49331</v>
      </c>
      <c r="F984" t="s">
        <v>8</v>
      </c>
    </row>
    <row r="985" spans="1:6" x14ac:dyDescent="0.3">
      <c r="A985">
        <v>2020</v>
      </c>
      <c r="B985" t="s">
        <v>6</v>
      </c>
      <c r="C985" t="s">
        <v>32</v>
      </c>
      <c r="D985">
        <v>1771</v>
      </c>
      <c r="E985">
        <v>73090</v>
      </c>
      <c r="F985" t="s">
        <v>10</v>
      </c>
    </row>
    <row r="986" spans="1:6" x14ac:dyDescent="0.3">
      <c r="A986">
        <v>2020</v>
      </c>
      <c r="B986" t="s">
        <v>6</v>
      </c>
      <c r="C986" t="s">
        <v>33</v>
      </c>
      <c r="D986">
        <v>2378</v>
      </c>
      <c r="E986">
        <v>47084</v>
      </c>
      <c r="F986" t="s">
        <v>10</v>
      </c>
    </row>
    <row r="987" spans="1:6" x14ac:dyDescent="0.3">
      <c r="A987">
        <v>2020</v>
      </c>
      <c r="B987" t="s">
        <v>6</v>
      </c>
      <c r="C987" t="s">
        <v>34</v>
      </c>
      <c r="D987">
        <v>641</v>
      </c>
      <c r="E987">
        <v>88872</v>
      </c>
      <c r="F987" t="s">
        <v>10</v>
      </c>
    </row>
    <row r="988" spans="1:6" x14ac:dyDescent="0.3">
      <c r="A988">
        <v>2020</v>
      </c>
      <c r="B988" t="s">
        <v>6</v>
      </c>
      <c r="C988" t="s">
        <v>35</v>
      </c>
      <c r="D988">
        <v>344</v>
      </c>
      <c r="E988">
        <v>48081</v>
      </c>
      <c r="F988" t="s">
        <v>10</v>
      </c>
    </row>
    <row r="989" spans="1:6" x14ac:dyDescent="0.3">
      <c r="A989">
        <v>2020</v>
      </c>
      <c r="B989" t="s">
        <v>6</v>
      </c>
      <c r="C989" t="s">
        <v>36</v>
      </c>
      <c r="D989">
        <v>1003</v>
      </c>
      <c r="E989">
        <v>45981</v>
      </c>
      <c r="F989" t="s">
        <v>10</v>
      </c>
    </row>
    <row r="990" spans="1:6" x14ac:dyDescent="0.3">
      <c r="A990">
        <v>2020</v>
      </c>
      <c r="B990" t="s">
        <v>6</v>
      </c>
      <c r="C990" t="s">
        <v>37</v>
      </c>
      <c r="D990">
        <v>2007</v>
      </c>
      <c r="E990">
        <v>70393</v>
      </c>
      <c r="F990" t="s">
        <v>8</v>
      </c>
    </row>
    <row r="991" spans="1:6" x14ac:dyDescent="0.3">
      <c r="A991">
        <v>2020</v>
      </c>
      <c r="B991" t="s">
        <v>6</v>
      </c>
      <c r="C991" t="s">
        <v>38</v>
      </c>
      <c r="D991">
        <v>3062</v>
      </c>
      <c r="E991">
        <v>47230</v>
      </c>
      <c r="F991" t="s">
        <v>8</v>
      </c>
    </row>
    <row r="992" spans="1:6" x14ac:dyDescent="0.3">
      <c r="A992">
        <v>2020</v>
      </c>
      <c r="B992" t="s">
        <v>6</v>
      </c>
      <c r="C992" t="s">
        <v>39</v>
      </c>
      <c r="D992">
        <v>3330</v>
      </c>
      <c r="E992">
        <v>45062</v>
      </c>
      <c r="F992" t="s">
        <v>10</v>
      </c>
    </row>
    <row r="993" spans="1:6" x14ac:dyDescent="0.3">
      <c r="A993">
        <v>2020</v>
      </c>
      <c r="B993" t="s">
        <v>6</v>
      </c>
      <c r="C993" t="s">
        <v>40</v>
      </c>
      <c r="D993">
        <v>1766</v>
      </c>
      <c r="E993">
        <v>101073</v>
      </c>
      <c r="F993" t="s">
        <v>8</v>
      </c>
    </row>
    <row r="994" spans="1:6" x14ac:dyDescent="0.3">
      <c r="A994">
        <v>2020</v>
      </c>
      <c r="B994" t="s">
        <v>6</v>
      </c>
      <c r="C994" t="s">
        <v>41</v>
      </c>
      <c r="D994">
        <v>2470</v>
      </c>
      <c r="E994">
        <v>57145</v>
      </c>
      <c r="F994" t="s">
        <v>8</v>
      </c>
    </row>
    <row r="995" spans="1:6" x14ac:dyDescent="0.3">
      <c r="A995">
        <v>2020</v>
      </c>
      <c r="B995" t="s">
        <v>6</v>
      </c>
      <c r="C995" t="s">
        <v>42</v>
      </c>
      <c r="D995">
        <v>4348</v>
      </c>
      <c r="E995">
        <v>97135</v>
      </c>
      <c r="F995" t="s">
        <v>10</v>
      </c>
    </row>
    <row r="996" spans="1:6" x14ac:dyDescent="0.3">
      <c r="A996">
        <v>2020</v>
      </c>
      <c r="B996" t="s">
        <v>6</v>
      </c>
      <c r="C996" t="s">
        <v>43</v>
      </c>
      <c r="D996">
        <v>4560</v>
      </c>
      <c r="E996">
        <v>43495</v>
      </c>
      <c r="F996" t="s">
        <v>10</v>
      </c>
    </row>
    <row r="997" spans="1:6" x14ac:dyDescent="0.3">
      <c r="A997">
        <v>2020</v>
      </c>
      <c r="B997" t="s">
        <v>6</v>
      </c>
      <c r="C997" t="s">
        <v>44</v>
      </c>
      <c r="D997">
        <v>3585</v>
      </c>
      <c r="E997">
        <v>68951</v>
      </c>
      <c r="F997" t="s">
        <v>8</v>
      </c>
    </row>
    <row r="998" spans="1:6" x14ac:dyDescent="0.3">
      <c r="A998">
        <v>2020</v>
      </c>
      <c r="B998" t="s">
        <v>6</v>
      </c>
      <c r="C998" t="s">
        <v>45</v>
      </c>
      <c r="D998">
        <v>194</v>
      </c>
      <c r="E998">
        <v>45071</v>
      </c>
      <c r="F998" t="s">
        <v>8</v>
      </c>
    </row>
    <row r="999" spans="1:6" x14ac:dyDescent="0.3">
      <c r="A999">
        <v>2020</v>
      </c>
      <c r="B999" t="s">
        <v>6</v>
      </c>
      <c r="C999" t="s">
        <v>46</v>
      </c>
      <c r="D999">
        <v>1286</v>
      </c>
      <c r="E999">
        <v>46536</v>
      </c>
      <c r="F999" t="s">
        <v>10</v>
      </c>
    </row>
    <row r="1000" spans="1:6" x14ac:dyDescent="0.3">
      <c r="A1000">
        <v>2020</v>
      </c>
      <c r="B1000" t="s">
        <v>6</v>
      </c>
      <c r="C1000" t="s">
        <v>47</v>
      </c>
      <c r="D1000">
        <v>1047</v>
      </c>
      <c r="E1000">
        <v>48904</v>
      </c>
      <c r="F1000" t="s">
        <v>8</v>
      </c>
    </row>
    <row r="1001" spans="1:6" x14ac:dyDescent="0.3">
      <c r="A1001">
        <v>2020</v>
      </c>
      <c r="B1001" t="s">
        <v>6</v>
      </c>
      <c r="C1001" t="s">
        <v>48</v>
      </c>
      <c r="D1001">
        <v>1099</v>
      </c>
      <c r="E1001">
        <v>52634</v>
      </c>
      <c r="F1001" t="s">
        <v>10</v>
      </c>
    </row>
    <row r="1002" spans="1:6" x14ac:dyDescent="0.3">
      <c r="A1002">
        <v>2020</v>
      </c>
      <c r="B1002" t="s">
        <v>6</v>
      </c>
      <c r="C1002" t="s">
        <v>49</v>
      </c>
      <c r="D1002">
        <v>19761</v>
      </c>
      <c r="E1002">
        <v>115449</v>
      </c>
      <c r="F1002" t="s">
        <v>8</v>
      </c>
    </row>
    <row r="1003" spans="1:6" x14ac:dyDescent="0.3">
      <c r="A1003">
        <v>2020</v>
      </c>
      <c r="B1003" t="s">
        <v>6</v>
      </c>
      <c r="C1003" t="s">
        <v>50</v>
      </c>
      <c r="D1003">
        <v>1002</v>
      </c>
      <c r="E1003">
        <v>67171</v>
      </c>
      <c r="F1003" t="s">
        <v>8</v>
      </c>
    </row>
    <row r="1004" spans="1:6" x14ac:dyDescent="0.3">
      <c r="A1004">
        <v>2020</v>
      </c>
      <c r="B1004" t="s">
        <v>6</v>
      </c>
      <c r="C1004" t="s">
        <v>51</v>
      </c>
      <c r="D1004">
        <v>548</v>
      </c>
      <c r="E1004">
        <v>44605</v>
      </c>
      <c r="F1004" t="s">
        <v>10</v>
      </c>
    </row>
    <row r="1005" spans="1:6" x14ac:dyDescent="0.3">
      <c r="A1005">
        <v>2020</v>
      </c>
      <c r="B1005" t="s">
        <v>6</v>
      </c>
      <c r="C1005" t="s">
        <v>52</v>
      </c>
      <c r="D1005">
        <v>2101</v>
      </c>
      <c r="E1005">
        <v>53043</v>
      </c>
      <c r="F1005" t="s">
        <v>10</v>
      </c>
    </row>
    <row r="1006" spans="1:6" x14ac:dyDescent="0.3">
      <c r="A1006">
        <v>2020</v>
      </c>
      <c r="B1006" t="s">
        <v>6</v>
      </c>
      <c r="C1006" t="s">
        <v>53</v>
      </c>
      <c r="D1006">
        <v>7317</v>
      </c>
      <c r="E1006">
        <v>39346</v>
      </c>
      <c r="F1006" t="s">
        <v>8</v>
      </c>
    </row>
    <row r="1007" spans="1:6" x14ac:dyDescent="0.3">
      <c r="A1007">
        <v>2020</v>
      </c>
      <c r="B1007" t="s">
        <v>6</v>
      </c>
      <c r="C1007" t="s">
        <v>54</v>
      </c>
      <c r="D1007">
        <v>1199</v>
      </c>
      <c r="E1007">
        <v>86012</v>
      </c>
      <c r="F1007" t="s">
        <v>8</v>
      </c>
    </row>
    <row r="1008" spans="1:6" x14ac:dyDescent="0.3">
      <c r="A1008">
        <v>2020</v>
      </c>
      <c r="B1008" t="s">
        <v>6</v>
      </c>
      <c r="C1008" t="s">
        <v>55</v>
      </c>
      <c r="D1008">
        <v>2926</v>
      </c>
      <c r="E1008">
        <v>45437</v>
      </c>
      <c r="F1008" t="s">
        <v>10</v>
      </c>
    </row>
    <row r="1009" spans="1:6" x14ac:dyDescent="0.3">
      <c r="A1009">
        <v>2020</v>
      </c>
      <c r="B1009" t="s">
        <v>6</v>
      </c>
      <c r="C1009" t="s">
        <v>56</v>
      </c>
      <c r="D1009">
        <v>1438</v>
      </c>
      <c r="E1009">
        <v>89751</v>
      </c>
      <c r="F1009" t="s">
        <v>10</v>
      </c>
    </row>
    <row r="1010" spans="1:6" x14ac:dyDescent="0.3">
      <c r="A1010">
        <v>2020</v>
      </c>
      <c r="B1010" t="s">
        <v>57</v>
      </c>
      <c r="C1010" t="s">
        <v>7</v>
      </c>
      <c r="D1010">
        <v>9897</v>
      </c>
      <c r="E1010">
        <v>59957</v>
      </c>
      <c r="F1010" t="s">
        <v>10</v>
      </c>
    </row>
    <row r="1011" spans="1:6" x14ac:dyDescent="0.3">
      <c r="A1011">
        <v>2020</v>
      </c>
      <c r="B1011" t="s">
        <v>57</v>
      </c>
      <c r="C1011" t="s">
        <v>9</v>
      </c>
      <c r="D1011">
        <v>12867</v>
      </c>
      <c r="E1011">
        <v>61989</v>
      </c>
      <c r="F1011" t="s">
        <v>10</v>
      </c>
    </row>
    <row r="1012" spans="1:6" x14ac:dyDescent="0.3">
      <c r="A1012">
        <v>2020</v>
      </c>
      <c r="B1012" t="s">
        <v>57</v>
      </c>
      <c r="C1012" t="s">
        <v>11</v>
      </c>
      <c r="D1012">
        <v>6945</v>
      </c>
      <c r="E1012">
        <v>53988</v>
      </c>
      <c r="F1012" t="s">
        <v>10</v>
      </c>
    </row>
    <row r="1013" spans="1:6" x14ac:dyDescent="0.3">
      <c r="A1013">
        <v>2020</v>
      </c>
      <c r="B1013" t="s">
        <v>57</v>
      </c>
      <c r="C1013" t="s">
        <v>12</v>
      </c>
      <c r="D1013">
        <v>80657</v>
      </c>
      <c r="E1013">
        <v>76084</v>
      </c>
      <c r="F1013" t="s">
        <v>8</v>
      </c>
    </row>
    <row r="1014" spans="1:6" x14ac:dyDescent="0.3">
      <c r="A1014">
        <v>2020</v>
      </c>
      <c r="B1014" t="s">
        <v>57</v>
      </c>
      <c r="C1014" t="s">
        <v>13</v>
      </c>
      <c r="D1014">
        <v>19884</v>
      </c>
      <c r="E1014">
        <v>68414</v>
      </c>
      <c r="F1014" t="s">
        <v>8</v>
      </c>
    </row>
    <row r="1015" spans="1:6" x14ac:dyDescent="0.3">
      <c r="A1015">
        <v>2020</v>
      </c>
      <c r="B1015" t="s">
        <v>57</v>
      </c>
      <c r="C1015" t="s">
        <v>14</v>
      </c>
      <c r="D1015">
        <v>9399</v>
      </c>
      <c r="E1015">
        <v>75727</v>
      </c>
      <c r="F1015" t="s">
        <v>10</v>
      </c>
    </row>
    <row r="1016" spans="1:6" x14ac:dyDescent="0.3">
      <c r="A1016">
        <v>2020</v>
      </c>
      <c r="B1016" t="s">
        <v>57</v>
      </c>
      <c r="C1016" t="s">
        <v>15</v>
      </c>
      <c r="D1016">
        <v>2871</v>
      </c>
      <c r="E1016">
        <v>65797</v>
      </c>
      <c r="F1016" t="s">
        <v>8</v>
      </c>
    </row>
    <row r="1017" spans="1:6" x14ac:dyDescent="0.3">
      <c r="A1017">
        <v>2020</v>
      </c>
      <c r="B1017" t="s">
        <v>57</v>
      </c>
      <c r="C1017" t="s">
        <v>16</v>
      </c>
      <c r="D1017">
        <v>70819</v>
      </c>
      <c r="E1017">
        <v>57286</v>
      </c>
      <c r="F1017" t="s">
        <v>8</v>
      </c>
    </row>
    <row r="1018" spans="1:6" x14ac:dyDescent="0.3">
      <c r="A1018">
        <v>2020</v>
      </c>
      <c r="B1018" t="s">
        <v>57</v>
      </c>
      <c r="C1018" t="s">
        <v>17</v>
      </c>
      <c r="D1018">
        <v>20577</v>
      </c>
      <c r="E1018">
        <v>67018</v>
      </c>
      <c r="F1018" t="s">
        <v>10</v>
      </c>
    </row>
    <row r="1019" spans="1:6" x14ac:dyDescent="0.3">
      <c r="A1019">
        <v>2020</v>
      </c>
      <c r="B1019" t="s">
        <v>57</v>
      </c>
      <c r="C1019" t="s">
        <v>18</v>
      </c>
      <c r="D1019">
        <v>8174</v>
      </c>
      <c r="E1019">
        <v>50285</v>
      </c>
      <c r="F1019" t="s">
        <v>10</v>
      </c>
    </row>
    <row r="1020" spans="1:6" x14ac:dyDescent="0.3">
      <c r="A1020">
        <v>2020</v>
      </c>
      <c r="B1020" t="s">
        <v>57</v>
      </c>
      <c r="C1020" t="s">
        <v>19</v>
      </c>
      <c r="D1020">
        <v>32305</v>
      </c>
      <c r="E1020">
        <v>77957</v>
      </c>
      <c r="F1020" t="s">
        <v>8</v>
      </c>
    </row>
    <row r="1021" spans="1:6" x14ac:dyDescent="0.3">
      <c r="A1021">
        <v>2020</v>
      </c>
      <c r="B1021" t="s">
        <v>57</v>
      </c>
      <c r="C1021" t="s">
        <v>20</v>
      </c>
      <c r="D1021">
        <v>15176</v>
      </c>
      <c r="E1021">
        <v>64404</v>
      </c>
      <c r="F1021" t="s">
        <v>8</v>
      </c>
    </row>
    <row r="1022" spans="1:6" x14ac:dyDescent="0.3">
      <c r="A1022">
        <v>2020</v>
      </c>
      <c r="B1022" t="s">
        <v>57</v>
      </c>
      <c r="C1022" t="s">
        <v>21</v>
      </c>
      <c r="D1022">
        <v>9447</v>
      </c>
      <c r="E1022">
        <v>63435</v>
      </c>
      <c r="F1022" t="s">
        <v>10</v>
      </c>
    </row>
    <row r="1023" spans="1:6" x14ac:dyDescent="0.3">
      <c r="A1023">
        <v>2020</v>
      </c>
      <c r="B1023" t="s">
        <v>57</v>
      </c>
      <c r="C1023" t="s">
        <v>22</v>
      </c>
      <c r="D1023">
        <v>7555</v>
      </c>
      <c r="E1023">
        <v>60735</v>
      </c>
      <c r="F1023" t="s">
        <v>8</v>
      </c>
    </row>
    <row r="1024" spans="1:6" x14ac:dyDescent="0.3">
      <c r="A1024">
        <v>2020</v>
      </c>
      <c r="B1024" t="s">
        <v>57</v>
      </c>
      <c r="C1024" t="s">
        <v>23</v>
      </c>
      <c r="D1024">
        <v>9466</v>
      </c>
      <c r="E1024">
        <v>59957</v>
      </c>
      <c r="F1024" t="s">
        <v>10</v>
      </c>
    </row>
    <row r="1025" spans="1:6" x14ac:dyDescent="0.3">
      <c r="A1025">
        <v>2020</v>
      </c>
      <c r="B1025" t="s">
        <v>57</v>
      </c>
      <c r="C1025" t="s">
        <v>24</v>
      </c>
      <c r="D1025">
        <v>10844</v>
      </c>
      <c r="E1025">
        <v>69892</v>
      </c>
      <c r="F1025" t="s">
        <v>8</v>
      </c>
    </row>
    <row r="1026" spans="1:6" x14ac:dyDescent="0.3">
      <c r="A1026">
        <v>2020</v>
      </c>
      <c r="B1026" t="s">
        <v>57</v>
      </c>
      <c r="C1026" t="s">
        <v>25</v>
      </c>
      <c r="D1026">
        <v>5475</v>
      </c>
      <c r="E1026">
        <v>55575</v>
      </c>
      <c r="F1026" t="s">
        <v>8</v>
      </c>
    </row>
    <row r="1027" spans="1:6" x14ac:dyDescent="0.3">
      <c r="A1027">
        <v>2020</v>
      </c>
      <c r="B1027" t="s">
        <v>57</v>
      </c>
      <c r="C1027" t="s">
        <v>26</v>
      </c>
      <c r="D1027">
        <v>16487</v>
      </c>
      <c r="E1027">
        <v>71971</v>
      </c>
      <c r="F1027" t="s">
        <v>10</v>
      </c>
    </row>
    <row r="1028" spans="1:6" x14ac:dyDescent="0.3">
      <c r="A1028">
        <v>2020</v>
      </c>
      <c r="B1028" t="s">
        <v>57</v>
      </c>
      <c r="C1028" t="s">
        <v>27</v>
      </c>
      <c r="D1028">
        <v>21120</v>
      </c>
      <c r="E1028">
        <v>84802</v>
      </c>
      <c r="F1028" t="s">
        <v>10</v>
      </c>
    </row>
    <row r="1029" spans="1:6" x14ac:dyDescent="0.3">
      <c r="A1029">
        <v>2020</v>
      </c>
      <c r="B1029" t="s">
        <v>57</v>
      </c>
      <c r="C1029" t="s">
        <v>28</v>
      </c>
      <c r="D1029">
        <v>19952</v>
      </c>
      <c r="E1029">
        <v>68378</v>
      </c>
      <c r="F1029" t="s">
        <v>8</v>
      </c>
    </row>
    <row r="1030" spans="1:6" x14ac:dyDescent="0.3">
      <c r="A1030">
        <v>2020</v>
      </c>
      <c r="B1030" t="s">
        <v>57</v>
      </c>
      <c r="C1030" t="s">
        <v>29</v>
      </c>
      <c r="D1030">
        <v>16480</v>
      </c>
      <c r="E1030">
        <v>73248</v>
      </c>
      <c r="F1030" t="s">
        <v>8</v>
      </c>
    </row>
    <row r="1031" spans="1:6" x14ac:dyDescent="0.3">
      <c r="A1031">
        <v>2020</v>
      </c>
      <c r="B1031" t="s">
        <v>57</v>
      </c>
      <c r="C1031" t="s">
        <v>30</v>
      </c>
      <c r="D1031">
        <v>5760</v>
      </c>
      <c r="E1031">
        <v>56325</v>
      </c>
      <c r="F1031" t="s">
        <v>10</v>
      </c>
    </row>
    <row r="1032" spans="1:6" x14ac:dyDescent="0.3">
      <c r="A1032">
        <v>2020</v>
      </c>
      <c r="B1032" t="s">
        <v>57</v>
      </c>
      <c r="C1032" t="s">
        <v>31</v>
      </c>
      <c r="D1032">
        <v>14591</v>
      </c>
      <c r="E1032">
        <v>65442</v>
      </c>
      <c r="F1032" t="s">
        <v>10</v>
      </c>
    </row>
    <row r="1033" spans="1:6" x14ac:dyDescent="0.3">
      <c r="A1033">
        <v>2020</v>
      </c>
      <c r="B1033" t="s">
        <v>57</v>
      </c>
      <c r="C1033" t="s">
        <v>32</v>
      </c>
      <c r="D1033">
        <v>6514</v>
      </c>
      <c r="E1033">
        <v>58969</v>
      </c>
      <c r="F1033" t="s">
        <v>10</v>
      </c>
    </row>
    <row r="1034" spans="1:6" x14ac:dyDescent="0.3">
      <c r="A1034">
        <v>2020</v>
      </c>
      <c r="B1034" t="s">
        <v>57</v>
      </c>
      <c r="C1034" t="s">
        <v>33</v>
      </c>
      <c r="D1034">
        <v>7068</v>
      </c>
      <c r="E1034">
        <v>57657</v>
      </c>
      <c r="F1034" t="s">
        <v>10</v>
      </c>
    </row>
    <row r="1035" spans="1:6" x14ac:dyDescent="0.3">
      <c r="A1035">
        <v>2020</v>
      </c>
      <c r="B1035" t="s">
        <v>57</v>
      </c>
      <c r="C1035" t="s">
        <v>34</v>
      </c>
      <c r="D1035">
        <v>5898</v>
      </c>
      <c r="E1035">
        <v>67123</v>
      </c>
      <c r="F1035" t="s">
        <v>10</v>
      </c>
    </row>
    <row r="1036" spans="1:6" x14ac:dyDescent="0.3">
      <c r="A1036">
        <v>2020</v>
      </c>
      <c r="B1036" t="s">
        <v>57</v>
      </c>
      <c r="C1036" t="s">
        <v>35</v>
      </c>
      <c r="D1036">
        <v>4498</v>
      </c>
      <c r="E1036">
        <v>68661</v>
      </c>
      <c r="F1036" t="s">
        <v>8</v>
      </c>
    </row>
    <row r="1037" spans="1:6" x14ac:dyDescent="0.3">
      <c r="A1037">
        <v>2020</v>
      </c>
      <c r="B1037" t="s">
        <v>57</v>
      </c>
      <c r="C1037" t="s">
        <v>36</v>
      </c>
      <c r="D1037">
        <v>22416</v>
      </c>
      <c r="E1037">
        <v>78658</v>
      </c>
      <c r="F1037" t="s">
        <v>8</v>
      </c>
    </row>
    <row r="1038" spans="1:6" x14ac:dyDescent="0.3">
      <c r="A1038">
        <v>2020</v>
      </c>
      <c r="B1038" t="s">
        <v>57</v>
      </c>
      <c r="C1038" t="s">
        <v>37</v>
      </c>
      <c r="D1038">
        <v>5337</v>
      </c>
      <c r="E1038">
        <v>55350</v>
      </c>
      <c r="F1038" t="s">
        <v>10</v>
      </c>
    </row>
    <row r="1039" spans="1:6" x14ac:dyDescent="0.3">
      <c r="A1039">
        <v>2020</v>
      </c>
      <c r="B1039" t="s">
        <v>57</v>
      </c>
      <c r="C1039" t="s">
        <v>38</v>
      </c>
      <c r="D1039">
        <v>50281</v>
      </c>
      <c r="E1039">
        <v>79248</v>
      </c>
      <c r="F1039" t="s">
        <v>8</v>
      </c>
    </row>
    <row r="1040" spans="1:6" x14ac:dyDescent="0.3">
      <c r="A1040">
        <v>2020</v>
      </c>
      <c r="B1040" t="s">
        <v>57</v>
      </c>
      <c r="C1040" t="s">
        <v>39</v>
      </c>
      <c r="D1040">
        <v>26741</v>
      </c>
      <c r="E1040">
        <v>60587</v>
      </c>
      <c r="F1040" t="s">
        <v>8</v>
      </c>
    </row>
    <row r="1041" spans="1:6" x14ac:dyDescent="0.3">
      <c r="A1041">
        <v>2020</v>
      </c>
      <c r="B1041" t="s">
        <v>57</v>
      </c>
      <c r="C1041" t="s">
        <v>40</v>
      </c>
      <c r="D1041">
        <v>3798</v>
      </c>
      <c r="E1041">
        <v>70586</v>
      </c>
      <c r="F1041" t="s">
        <v>10</v>
      </c>
    </row>
    <row r="1042" spans="1:6" x14ac:dyDescent="0.3">
      <c r="A1042">
        <v>2020</v>
      </c>
      <c r="B1042" t="s">
        <v>57</v>
      </c>
      <c r="C1042" t="s">
        <v>41</v>
      </c>
      <c r="D1042">
        <v>23076</v>
      </c>
      <c r="E1042">
        <v>67194</v>
      </c>
      <c r="F1042" t="s">
        <v>10</v>
      </c>
    </row>
    <row r="1043" spans="1:6" x14ac:dyDescent="0.3">
      <c r="A1043">
        <v>2020</v>
      </c>
      <c r="B1043" t="s">
        <v>57</v>
      </c>
      <c r="C1043" t="s">
        <v>42</v>
      </c>
      <c r="D1043">
        <v>9765</v>
      </c>
      <c r="E1043">
        <v>58777</v>
      </c>
      <c r="F1043" t="s">
        <v>8</v>
      </c>
    </row>
    <row r="1044" spans="1:6" x14ac:dyDescent="0.3">
      <c r="A1044">
        <v>2020</v>
      </c>
      <c r="B1044" t="s">
        <v>57</v>
      </c>
      <c r="C1044" t="s">
        <v>43</v>
      </c>
      <c r="D1044">
        <v>14244</v>
      </c>
      <c r="E1044">
        <v>66523</v>
      </c>
      <c r="F1044" t="s">
        <v>8</v>
      </c>
    </row>
    <row r="1045" spans="1:6" x14ac:dyDescent="0.3">
      <c r="A1045">
        <v>2020</v>
      </c>
      <c r="B1045" t="s">
        <v>57</v>
      </c>
      <c r="C1045" t="s">
        <v>44</v>
      </c>
      <c r="D1045">
        <v>28749</v>
      </c>
      <c r="E1045">
        <v>72852</v>
      </c>
      <c r="F1045" t="s">
        <v>10</v>
      </c>
    </row>
    <row r="1046" spans="1:6" x14ac:dyDescent="0.3">
      <c r="A1046">
        <v>2020</v>
      </c>
      <c r="B1046" t="s">
        <v>57</v>
      </c>
      <c r="C1046" t="s">
        <v>45</v>
      </c>
      <c r="D1046">
        <v>3743</v>
      </c>
      <c r="E1046">
        <v>67579</v>
      </c>
      <c r="F1046" t="s">
        <v>8</v>
      </c>
    </row>
    <row r="1047" spans="1:6" x14ac:dyDescent="0.3">
      <c r="A1047">
        <v>2020</v>
      </c>
      <c r="B1047" t="s">
        <v>57</v>
      </c>
      <c r="C1047" t="s">
        <v>46</v>
      </c>
      <c r="D1047">
        <v>12124</v>
      </c>
      <c r="E1047">
        <v>58634</v>
      </c>
      <c r="F1047" t="s">
        <v>10</v>
      </c>
    </row>
    <row r="1048" spans="1:6" x14ac:dyDescent="0.3">
      <c r="A1048">
        <v>2020</v>
      </c>
      <c r="B1048" t="s">
        <v>57</v>
      </c>
      <c r="C1048" t="s">
        <v>47</v>
      </c>
      <c r="D1048">
        <v>3884</v>
      </c>
      <c r="E1048">
        <v>54981</v>
      </c>
      <c r="F1048" t="s">
        <v>8</v>
      </c>
    </row>
    <row r="1049" spans="1:6" x14ac:dyDescent="0.3">
      <c r="A1049">
        <v>2020</v>
      </c>
      <c r="B1049" t="s">
        <v>57</v>
      </c>
      <c r="C1049" t="s">
        <v>48</v>
      </c>
      <c r="D1049">
        <v>12110</v>
      </c>
      <c r="E1049">
        <v>63033</v>
      </c>
      <c r="F1049" t="s">
        <v>8</v>
      </c>
    </row>
    <row r="1050" spans="1:6" x14ac:dyDescent="0.3">
      <c r="A1050">
        <v>2020</v>
      </c>
      <c r="B1050" t="s">
        <v>57</v>
      </c>
      <c r="C1050" t="s">
        <v>49</v>
      </c>
      <c r="D1050">
        <v>51405</v>
      </c>
      <c r="E1050">
        <v>71554</v>
      </c>
      <c r="F1050" t="s">
        <v>10</v>
      </c>
    </row>
    <row r="1051" spans="1:6" x14ac:dyDescent="0.3">
      <c r="A1051">
        <v>2020</v>
      </c>
      <c r="B1051" t="s">
        <v>57</v>
      </c>
      <c r="C1051" t="s">
        <v>50</v>
      </c>
      <c r="D1051">
        <v>11572</v>
      </c>
      <c r="E1051">
        <v>57052</v>
      </c>
      <c r="F1051" t="s">
        <v>10</v>
      </c>
    </row>
    <row r="1052" spans="1:6" x14ac:dyDescent="0.3">
      <c r="A1052">
        <v>2020</v>
      </c>
      <c r="B1052" t="s">
        <v>57</v>
      </c>
      <c r="C1052" t="s">
        <v>51</v>
      </c>
      <c r="D1052">
        <v>2878</v>
      </c>
      <c r="E1052">
        <v>57025</v>
      </c>
      <c r="F1052" t="s">
        <v>8</v>
      </c>
    </row>
    <row r="1053" spans="1:6" x14ac:dyDescent="0.3">
      <c r="A1053">
        <v>2020</v>
      </c>
      <c r="B1053" t="s">
        <v>57</v>
      </c>
      <c r="C1053" t="s">
        <v>52</v>
      </c>
      <c r="D1053">
        <v>21508</v>
      </c>
      <c r="E1053">
        <v>64050</v>
      </c>
      <c r="F1053" t="s">
        <v>8</v>
      </c>
    </row>
    <row r="1054" spans="1:6" x14ac:dyDescent="0.3">
      <c r="A1054">
        <v>2020</v>
      </c>
      <c r="B1054" t="s">
        <v>57</v>
      </c>
      <c r="C1054" t="s">
        <v>53</v>
      </c>
      <c r="D1054">
        <v>26015</v>
      </c>
      <c r="E1054">
        <v>70432</v>
      </c>
      <c r="F1054" t="s">
        <v>10</v>
      </c>
    </row>
    <row r="1055" spans="1:6" x14ac:dyDescent="0.3">
      <c r="A1055">
        <v>2020</v>
      </c>
      <c r="B1055" t="s">
        <v>57</v>
      </c>
      <c r="C1055" t="s">
        <v>54</v>
      </c>
      <c r="D1055">
        <v>4435</v>
      </c>
      <c r="E1055">
        <v>78255</v>
      </c>
      <c r="F1055" t="s">
        <v>10</v>
      </c>
    </row>
    <row r="1056" spans="1:6" x14ac:dyDescent="0.3">
      <c r="A1056">
        <v>2020</v>
      </c>
      <c r="B1056" t="s">
        <v>57</v>
      </c>
      <c r="C1056" t="s">
        <v>55</v>
      </c>
      <c r="D1056">
        <v>14814</v>
      </c>
      <c r="E1056">
        <v>68063</v>
      </c>
      <c r="F1056" t="s">
        <v>10</v>
      </c>
    </row>
    <row r="1057" spans="1:6" x14ac:dyDescent="0.3">
      <c r="A1057">
        <v>2020</v>
      </c>
      <c r="B1057" t="s">
        <v>57</v>
      </c>
      <c r="C1057" t="s">
        <v>56</v>
      </c>
      <c r="D1057">
        <v>3375</v>
      </c>
      <c r="E1057">
        <v>59554</v>
      </c>
      <c r="F1057" t="s">
        <v>10</v>
      </c>
    </row>
    <row r="1058" spans="1:6" x14ac:dyDescent="0.3">
      <c r="A1058">
        <v>2020</v>
      </c>
      <c r="B1058" t="s">
        <v>58</v>
      </c>
      <c r="C1058" t="s">
        <v>7</v>
      </c>
      <c r="D1058">
        <v>5566</v>
      </c>
      <c r="E1058">
        <v>63068</v>
      </c>
      <c r="F1058" t="s">
        <v>10</v>
      </c>
    </row>
    <row r="1059" spans="1:6" x14ac:dyDescent="0.3">
      <c r="A1059">
        <v>2020</v>
      </c>
      <c r="B1059" t="s">
        <v>58</v>
      </c>
      <c r="C1059" t="s">
        <v>9</v>
      </c>
      <c r="D1059">
        <v>4926</v>
      </c>
      <c r="E1059">
        <v>82139</v>
      </c>
      <c r="F1059" t="s">
        <v>8</v>
      </c>
    </row>
    <row r="1060" spans="1:6" x14ac:dyDescent="0.3">
      <c r="A1060">
        <v>2020</v>
      </c>
      <c r="B1060" t="s">
        <v>58</v>
      </c>
      <c r="C1060" t="s">
        <v>11</v>
      </c>
      <c r="D1060">
        <v>2918</v>
      </c>
      <c r="E1060">
        <v>53984</v>
      </c>
      <c r="F1060" t="s">
        <v>8</v>
      </c>
    </row>
    <row r="1061" spans="1:6" x14ac:dyDescent="0.3">
      <c r="A1061">
        <v>2020</v>
      </c>
      <c r="B1061" t="s">
        <v>58</v>
      </c>
      <c r="C1061" t="s">
        <v>12</v>
      </c>
      <c r="D1061">
        <v>44706</v>
      </c>
      <c r="E1061">
        <v>101627</v>
      </c>
      <c r="F1061" t="s">
        <v>10</v>
      </c>
    </row>
    <row r="1062" spans="1:6" x14ac:dyDescent="0.3">
      <c r="A1062">
        <v>2020</v>
      </c>
      <c r="B1062" t="s">
        <v>58</v>
      </c>
      <c r="C1062" t="s">
        <v>13</v>
      </c>
      <c r="D1062">
        <v>5804</v>
      </c>
      <c r="E1062">
        <v>76677</v>
      </c>
      <c r="F1062" t="s">
        <v>8</v>
      </c>
    </row>
    <row r="1063" spans="1:6" x14ac:dyDescent="0.3">
      <c r="A1063">
        <v>2020</v>
      </c>
      <c r="B1063" t="s">
        <v>58</v>
      </c>
      <c r="C1063" t="s">
        <v>14</v>
      </c>
      <c r="D1063">
        <v>4408</v>
      </c>
      <c r="E1063">
        <v>88569</v>
      </c>
      <c r="F1063" t="s">
        <v>8</v>
      </c>
    </row>
    <row r="1064" spans="1:6" x14ac:dyDescent="0.3">
      <c r="A1064">
        <v>2020</v>
      </c>
      <c r="B1064" t="s">
        <v>58</v>
      </c>
      <c r="C1064" t="s">
        <v>15</v>
      </c>
      <c r="D1064">
        <v>661</v>
      </c>
      <c r="E1064">
        <v>70153</v>
      </c>
      <c r="F1064" t="s">
        <v>10</v>
      </c>
    </row>
    <row r="1065" spans="1:6" x14ac:dyDescent="0.3">
      <c r="A1065">
        <v>2020</v>
      </c>
      <c r="B1065" t="s">
        <v>58</v>
      </c>
      <c r="C1065" t="s">
        <v>16</v>
      </c>
      <c r="D1065">
        <v>20548</v>
      </c>
      <c r="E1065">
        <v>67740</v>
      </c>
      <c r="F1065" t="s">
        <v>10</v>
      </c>
    </row>
    <row r="1066" spans="1:6" x14ac:dyDescent="0.3">
      <c r="A1066">
        <v>2020</v>
      </c>
      <c r="B1066" t="s">
        <v>58</v>
      </c>
      <c r="C1066" t="s">
        <v>17</v>
      </c>
      <c r="D1066">
        <v>9884</v>
      </c>
      <c r="E1066">
        <v>65168</v>
      </c>
      <c r="F1066" t="s">
        <v>8</v>
      </c>
    </row>
    <row r="1067" spans="1:6" x14ac:dyDescent="0.3">
      <c r="A1067">
        <v>2020</v>
      </c>
      <c r="B1067" t="s">
        <v>58</v>
      </c>
      <c r="C1067" t="s">
        <v>18</v>
      </c>
      <c r="D1067">
        <v>2807</v>
      </c>
      <c r="E1067">
        <v>69932</v>
      </c>
      <c r="F1067" t="s">
        <v>8</v>
      </c>
    </row>
    <row r="1068" spans="1:6" x14ac:dyDescent="0.3">
      <c r="A1068">
        <v>2020</v>
      </c>
      <c r="B1068" t="s">
        <v>58</v>
      </c>
      <c r="C1068" t="s">
        <v>19</v>
      </c>
      <c r="D1068">
        <v>17883</v>
      </c>
      <c r="E1068">
        <v>77895</v>
      </c>
      <c r="F1068" t="s">
        <v>10</v>
      </c>
    </row>
    <row r="1069" spans="1:6" x14ac:dyDescent="0.3">
      <c r="A1069">
        <v>2020</v>
      </c>
      <c r="B1069" t="s">
        <v>58</v>
      </c>
      <c r="C1069" t="s">
        <v>20</v>
      </c>
      <c r="D1069">
        <v>8825</v>
      </c>
      <c r="E1069">
        <v>68680</v>
      </c>
      <c r="F1069" t="s">
        <v>8</v>
      </c>
    </row>
    <row r="1070" spans="1:6" x14ac:dyDescent="0.3">
      <c r="A1070">
        <v>2020</v>
      </c>
      <c r="B1070" t="s">
        <v>58</v>
      </c>
      <c r="C1070" t="s">
        <v>21</v>
      </c>
      <c r="D1070">
        <v>4142</v>
      </c>
      <c r="E1070">
        <v>66257</v>
      </c>
      <c r="F1070" t="s">
        <v>10</v>
      </c>
    </row>
    <row r="1071" spans="1:6" x14ac:dyDescent="0.3">
      <c r="A1071">
        <v>2020</v>
      </c>
      <c r="B1071" t="s">
        <v>58</v>
      </c>
      <c r="C1071" t="s">
        <v>22</v>
      </c>
      <c r="D1071">
        <v>3143</v>
      </c>
      <c r="E1071">
        <v>65206</v>
      </c>
      <c r="F1071" t="s">
        <v>8</v>
      </c>
    </row>
    <row r="1072" spans="1:6" x14ac:dyDescent="0.3">
      <c r="A1072">
        <v>2020</v>
      </c>
      <c r="B1072" t="s">
        <v>58</v>
      </c>
      <c r="C1072" t="s">
        <v>23</v>
      </c>
      <c r="D1072">
        <v>4443</v>
      </c>
      <c r="E1072">
        <v>65208</v>
      </c>
      <c r="F1072" t="s">
        <v>8</v>
      </c>
    </row>
    <row r="1073" spans="1:6" x14ac:dyDescent="0.3">
      <c r="A1073">
        <v>2020</v>
      </c>
      <c r="B1073" t="s">
        <v>58</v>
      </c>
      <c r="C1073" t="s">
        <v>24</v>
      </c>
      <c r="D1073">
        <v>4428</v>
      </c>
      <c r="E1073">
        <v>81881</v>
      </c>
      <c r="F1073" t="s">
        <v>10</v>
      </c>
    </row>
    <row r="1074" spans="1:6" x14ac:dyDescent="0.3">
      <c r="A1074">
        <v>2020</v>
      </c>
      <c r="B1074" t="s">
        <v>58</v>
      </c>
      <c r="C1074" t="s">
        <v>25</v>
      </c>
      <c r="D1074">
        <v>1856</v>
      </c>
      <c r="E1074">
        <v>61894</v>
      </c>
      <c r="F1074" t="s">
        <v>10</v>
      </c>
    </row>
    <row r="1075" spans="1:6" x14ac:dyDescent="0.3">
      <c r="A1075">
        <v>2020</v>
      </c>
      <c r="B1075" t="s">
        <v>58</v>
      </c>
      <c r="C1075" t="s">
        <v>26</v>
      </c>
      <c r="D1075">
        <v>4035</v>
      </c>
      <c r="E1075">
        <v>84350</v>
      </c>
      <c r="F1075" t="s">
        <v>8</v>
      </c>
    </row>
    <row r="1076" spans="1:6" x14ac:dyDescent="0.3">
      <c r="A1076">
        <v>2020</v>
      </c>
      <c r="B1076" t="s">
        <v>58</v>
      </c>
      <c r="C1076" t="s">
        <v>27</v>
      </c>
      <c r="D1076">
        <v>6711</v>
      </c>
      <c r="E1076">
        <v>94576</v>
      </c>
      <c r="F1076" t="s">
        <v>8</v>
      </c>
    </row>
    <row r="1077" spans="1:6" x14ac:dyDescent="0.3">
      <c r="A1077">
        <v>2020</v>
      </c>
      <c r="B1077" t="s">
        <v>58</v>
      </c>
      <c r="C1077" t="s">
        <v>28</v>
      </c>
      <c r="D1077">
        <v>16070</v>
      </c>
      <c r="E1077">
        <v>73537</v>
      </c>
      <c r="F1077" t="s">
        <v>10</v>
      </c>
    </row>
    <row r="1078" spans="1:6" x14ac:dyDescent="0.3">
      <c r="A1078">
        <v>2020</v>
      </c>
      <c r="B1078" t="s">
        <v>58</v>
      </c>
      <c r="C1078" t="s">
        <v>29</v>
      </c>
      <c r="D1078">
        <v>8487</v>
      </c>
      <c r="E1078">
        <v>73096</v>
      </c>
      <c r="F1078" t="s">
        <v>10</v>
      </c>
    </row>
    <row r="1079" spans="1:6" x14ac:dyDescent="0.3">
      <c r="A1079">
        <v>2020</v>
      </c>
      <c r="B1079" t="s">
        <v>58</v>
      </c>
      <c r="C1079" t="s">
        <v>30</v>
      </c>
      <c r="D1079">
        <v>2421</v>
      </c>
      <c r="E1079">
        <v>55254</v>
      </c>
      <c r="F1079" t="s">
        <v>10</v>
      </c>
    </row>
    <row r="1080" spans="1:6" x14ac:dyDescent="0.3">
      <c r="A1080">
        <v>2020</v>
      </c>
      <c r="B1080" t="s">
        <v>58</v>
      </c>
      <c r="C1080" t="s">
        <v>31</v>
      </c>
      <c r="D1080">
        <v>6476</v>
      </c>
      <c r="E1080">
        <v>64359</v>
      </c>
      <c r="F1080" t="s">
        <v>10</v>
      </c>
    </row>
    <row r="1081" spans="1:6" x14ac:dyDescent="0.3">
      <c r="A1081">
        <v>2020</v>
      </c>
      <c r="B1081" t="s">
        <v>58</v>
      </c>
      <c r="C1081" t="s">
        <v>32</v>
      </c>
      <c r="D1081">
        <v>1634</v>
      </c>
      <c r="E1081">
        <v>56194</v>
      </c>
      <c r="F1081" t="s">
        <v>10</v>
      </c>
    </row>
    <row r="1082" spans="1:6" x14ac:dyDescent="0.3">
      <c r="A1082">
        <v>2020</v>
      </c>
      <c r="B1082" t="s">
        <v>58</v>
      </c>
      <c r="C1082" t="s">
        <v>33</v>
      </c>
      <c r="D1082">
        <v>1988</v>
      </c>
      <c r="E1082">
        <v>57566</v>
      </c>
      <c r="F1082" t="s">
        <v>8</v>
      </c>
    </row>
    <row r="1083" spans="1:6" x14ac:dyDescent="0.3">
      <c r="A1083">
        <v>2020</v>
      </c>
      <c r="B1083" t="s">
        <v>58</v>
      </c>
      <c r="C1083" t="s">
        <v>34</v>
      </c>
      <c r="D1083">
        <v>2066</v>
      </c>
      <c r="E1083">
        <v>64543</v>
      </c>
      <c r="F1083" t="s">
        <v>8</v>
      </c>
    </row>
    <row r="1084" spans="1:6" x14ac:dyDescent="0.3">
      <c r="A1084">
        <v>2020</v>
      </c>
      <c r="B1084" t="s">
        <v>58</v>
      </c>
      <c r="C1084" t="s">
        <v>35</v>
      </c>
      <c r="D1084">
        <v>2032</v>
      </c>
      <c r="E1084">
        <v>77722</v>
      </c>
      <c r="F1084" t="s">
        <v>10</v>
      </c>
    </row>
    <row r="1085" spans="1:6" x14ac:dyDescent="0.3">
      <c r="A1085">
        <v>2020</v>
      </c>
      <c r="B1085" t="s">
        <v>58</v>
      </c>
      <c r="C1085" t="s">
        <v>36</v>
      </c>
      <c r="D1085">
        <v>8976</v>
      </c>
      <c r="E1085">
        <v>86088</v>
      </c>
      <c r="F1085" t="s">
        <v>8</v>
      </c>
    </row>
    <row r="1086" spans="1:6" x14ac:dyDescent="0.3">
      <c r="A1086">
        <v>2020</v>
      </c>
      <c r="B1086" t="s">
        <v>58</v>
      </c>
      <c r="C1086" t="s">
        <v>37</v>
      </c>
      <c r="D1086">
        <v>1768</v>
      </c>
      <c r="E1086">
        <v>59139</v>
      </c>
      <c r="F1086" t="s">
        <v>8</v>
      </c>
    </row>
    <row r="1087" spans="1:6" x14ac:dyDescent="0.3">
      <c r="A1087">
        <v>2020</v>
      </c>
      <c r="B1087" t="s">
        <v>58</v>
      </c>
      <c r="C1087" t="s">
        <v>38</v>
      </c>
      <c r="D1087">
        <v>16910</v>
      </c>
      <c r="E1087">
        <v>73614</v>
      </c>
      <c r="F1087" t="s">
        <v>10</v>
      </c>
    </row>
    <row r="1088" spans="1:6" x14ac:dyDescent="0.3">
      <c r="A1088">
        <v>2020</v>
      </c>
      <c r="B1088" t="s">
        <v>58</v>
      </c>
      <c r="C1088" t="s">
        <v>39</v>
      </c>
      <c r="D1088">
        <v>10219</v>
      </c>
      <c r="E1088">
        <v>65827</v>
      </c>
      <c r="F1088" t="s">
        <v>10</v>
      </c>
    </row>
    <row r="1089" spans="1:6" x14ac:dyDescent="0.3">
      <c r="A1089">
        <v>2020</v>
      </c>
      <c r="B1089" t="s">
        <v>58</v>
      </c>
      <c r="C1089" t="s">
        <v>40</v>
      </c>
      <c r="D1089">
        <v>807</v>
      </c>
      <c r="E1089">
        <v>59882</v>
      </c>
      <c r="F1089" t="s">
        <v>8</v>
      </c>
    </row>
    <row r="1090" spans="1:6" x14ac:dyDescent="0.3">
      <c r="A1090">
        <v>2020</v>
      </c>
      <c r="B1090" t="s">
        <v>58</v>
      </c>
      <c r="C1090" t="s">
        <v>41</v>
      </c>
      <c r="D1090">
        <v>15409</v>
      </c>
      <c r="E1090">
        <v>67487</v>
      </c>
      <c r="F1090" t="s">
        <v>8</v>
      </c>
    </row>
    <row r="1091" spans="1:6" x14ac:dyDescent="0.3">
      <c r="A1091">
        <v>2020</v>
      </c>
      <c r="B1091" t="s">
        <v>58</v>
      </c>
      <c r="C1091" t="s">
        <v>42</v>
      </c>
      <c r="D1091">
        <v>4164</v>
      </c>
      <c r="E1091">
        <v>64770</v>
      </c>
      <c r="F1091" t="s">
        <v>10</v>
      </c>
    </row>
    <row r="1092" spans="1:6" x14ac:dyDescent="0.3">
      <c r="A1092">
        <v>2020</v>
      </c>
      <c r="B1092" t="s">
        <v>58</v>
      </c>
      <c r="C1092" t="s">
        <v>43</v>
      </c>
      <c r="D1092">
        <v>6240</v>
      </c>
      <c r="E1092">
        <v>76641</v>
      </c>
      <c r="F1092" t="s">
        <v>8</v>
      </c>
    </row>
    <row r="1093" spans="1:6" x14ac:dyDescent="0.3">
      <c r="A1093">
        <v>2020</v>
      </c>
      <c r="B1093" t="s">
        <v>58</v>
      </c>
      <c r="C1093" t="s">
        <v>44</v>
      </c>
      <c r="D1093">
        <v>14407</v>
      </c>
      <c r="E1093">
        <v>68561</v>
      </c>
      <c r="F1093" t="s">
        <v>10</v>
      </c>
    </row>
    <row r="1094" spans="1:6" x14ac:dyDescent="0.3">
      <c r="A1094">
        <v>2020</v>
      </c>
      <c r="B1094" t="s">
        <v>58</v>
      </c>
      <c r="C1094" t="s">
        <v>45</v>
      </c>
      <c r="D1094">
        <v>1572</v>
      </c>
      <c r="E1094">
        <v>64468</v>
      </c>
      <c r="F1094" t="s">
        <v>8</v>
      </c>
    </row>
    <row r="1095" spans="1:6" x14ac:dyDescent="0.3">
      <c r="A1095">
        <v>2020</v>
      </c>
      <c r="B1095" t="s">
        <v>58</v>
      </c>
      <c r="C1095" t="s">
        <v>46</v>
      </c>
      <c r="D1095">
        <v>6087</v>
      </c>
      <c r="E1095">
        <v>65522</v>
      </c>
      <c r="F1095" t="s">
        <v>8</v>
      </c>
    </row>
    <row r="1096" spans="1:6" x14ac:dyDescent="0.3">
      <c r="A1096">
        <v>2020</v>
      </c>
      <c r="B1096" t="s">
        <v>58</v>
      </c>
      <c r="C1096" t="s">
        <v>47</v>
      </c>
      <c r="D1096">
        <v>1084</v>
      </c>
      <c r="E1096">
        <v>55320</v>
      </c>
      <c r="F1096" t="s">
        <v>10</v>
      </c>
    </row>
    <row r="1097" spans="1:6" x14ac:dyDescent="0.3">
      <c r="A1097">
        <v>2020</v>
      </c>
      <c r="B1097" t="s">
        <v>58</v>
      </c>
      <c r="C1097" t="s">
        <v>48</v>
      </c>
      <c r="D1097">
        <v>7051</v>
      </c>
      <c r="E1097">
        <v>65495</v>
      </c>
      <c r="F1097" t="s">
        <v>10</v>
      </c>
    </row>
    <row r="1098" spans="1:6" x14ac:dyDescent="0.3">
      <c r="A1098">
        <v>2020</v>
      </c>
      <c r="B1098" t="s">
        <v>58</v>
      </c>
      <c r="C1098" t="s">
        <v>49</v>
      </c>
      <c r="D1098">
        <v>24758</v>
      </c>
      <c r="E1098">
        <v>83648</v>
      </c>
      <c r="F1098" t="s">
        <v>8</v>
      </c>
    </row>
    <row r="1099" spans="1:6" x14ac:dyDescent="0.3">
      <c r="A1099">
        <v>2020</v>
      </c>
      <c r="B1099" t="s">
        <v>58</v>
      </c>
      <c r="C1099" t="s">
        <v>50</v>
      </c>
      <c r="D1099">
        <v>4386</v>
      </c>
      <c r="E1099">
        <v>64006</v>
      </c>
      <c r="F1099" t="s">
        <v>8</v>
      </c>
    </row>
    <row r="1100" spans="1:6" x14ac:dyDescent="0.3">
      <c r="A1100">
        <v>2020</v>
      </c>
      <c r="B1100" t="s">
        <v>58</v>
      </c>
      <c r="C1100" t="s">
        <v>51</v>
      </c>
      <c r="D1100">
        <v>1108</v>
      </c>
      <c r="E1100">
        <v>65390</v>
      </c>
      <c r="F1100" t="s">
        <v>10</v>
      </c>
    </row>
    <row r="1101" spans="1:6" x14ac:dyDescent="0.3">
      <c r="A1101">
        <v>2020</v>
      </c>
      <c r="B1101" t="s">
        <v>58</v>
      </c>
      <c r="C1101" t="s">
        <v>52</v>
      </c>
      <c r="D1101">
        <v>6750</v>
      </c>
      <c r="E1101">
        <v>65974</v>
      </c>
      <c r="F1101" t="s">
        <v>10</v>
      </c>
    </row>
    <row r="1102" spans="1:6" x14ac:dyDescent="0.3">
      <c r="A1102">
        <v>2020</v>
      </c>
      <c r="B1102" t="s">
        <v>58</v>
      </c>
      <c r="C1102" t="s">
        <v>53</v>
      </c>
      <c r="D1102">
        <v>7798</v>
      </c>
      <c r="E1102">
        <v>85321</v>
      </c>
      <c r="F1102" t="s">
        <v>10</v>
      </c>
    </row>
    <row r="1103" spans="1:6" x14ac:dyDescent="0.3">
      <c r="A1103">
        <v>2020</v>
      </c>
      <c r="B1103" t="s">
        <v>58</v>
      </c>
      <c r="C1103" t="s">
        <v>54</v>
      </c>
      <c r="D1103">
        <v>1268</v>
      </c>
      <c r="E1103">
        <v>66459</v>
      </c>
      <c r="F1103" t="s">
        <v>10</v>
      </c>
    </row>
    <row r="1104" spans="1:6" x14ac:dyDescent="0.3">
      <c r="A1104">
        <v>2020</v>
      </c>
      <c r="B1104" t="s">
        <v>58</v>
      </c>
      <c r="C1104" t="s">
        <v>55</v>
      </c>
      <c r="D1104">
        <v>9432</v>
      </c>
      <c r="E1104">
        <v>64047</v>
      </c>
      <c r="F1104" t="s">
        <v>10</v>
      </c>
    </row>
    <row r="1105" spans="1:6" x14ac:dyDescent="0.3">
      <c r="A1105">
        <v>2020</v>
      </c>
      <c r="B1105" t="s">
        <v>58</v>
      </c>
      <c r="C1105" t="s">
        <v>56</v>
      </c>
      <c r="D1105">
        <v>600</v>
      </c>
      <c r="E1105">
        <v>73060</v>
      </c>
      <c r="F1105" t="s">
        <v>8</v>
      </c>
    </row>
    <row r="1106" spans="1:6" x14ac:dyDescent="0.3">
      <c r="A1106">
        <v>2020</v>
      </c>
      <c r="B1106" t="s">
        <v>59</v>
      </c>
      <c r="C1106" t="s">
        <v>7</v>
      </c>
      <c r="D1106">
        <v>32481</v>
      </c>
      <c r="E1106">
        <v>47970</v>
      </c>
      <c r="F1106" t="s">
        <v>8</v>
      </c>
    </row>
    <row r="1107" spans="1:6" x14ac:dyDescent="0.3">
      <c r="A1107">
        <v>2020</v>
      </c>
      <c r="B1107" t="s">
        <v>59</v>
      </c>
      <c r="C1107" t="s">
        <v>9</v>
      </c>
      <c r="D1107">
        <v>31775</v>
      </c>
      <c r="E1107">
        <v>52734</v>
      </c>
      <c r="F1107" t="s">
        <v>10</v>
      </c>
    </row>
    <row r="1108" spans="1:6" x14ac:dyDescent="0.3">
      <c r="A1108">
        <v>2020</v>
      </c>
      <c r="B1108" t="s">
        <v>59</v>
      </c>
      <c r="C1108" t="s">
        <v>11</v>
      </c>
      <c r="D1108">
        <v>21642</v>
      </c>
      <c r="E1108">
        <v>47450</v>
      </c>
      <c r="F1108" t="s">
        <v>8</v>
      </c>
    </row>
    <row r="1109" spans="1:6" x14ac:dyDescent="0.3">
      <c r="A1109">
        <v>2020</v>
      </c>
      <c r="B1109" t="s">
        <v>59</v>
      </c>
      <c r="C1109" t="s">
        <v>12</v>
      </c>
      <c r="D1109">
        <v>196511</v>
      </c>
      <c r="E1109">
        <v>58020</v>
      </c>
      <c r="F1109" t="s">
        <v>8</v>
      </c>
    </row>
    <row r="1110" spans="1:6" x14ac:dyDescent="0.3">
      <c r="A1110">
        <v>2020</v>
      </c>
      <c r="B1110" t="s">
        <v>59</v>
      </c>
      <c r="C1110" t="s">
        <v>13</v>
      </c>
      <c r="D1110">
        <v>35891</v>
      </c>
      <c r="E1110">
        <v>56043</v>
      </c>
      <c r="F1110" t="s">
        <v>10</v>
      </c>
    </row>
    <row r="1111" spans="1:6" x14ac:dyDescent="0.3">
      <c r="A1111">
        <v>2020</v>
      </c>
      <c r="B1111" t="s">
        <v>59</v>
      </c>
      <c r="C1111" t="s">
        <v>14</v>
      </c>
      <c r="D1111">
        <v>24902</v>
      </c>
      <c r="E1111">
        <v>57041</v>
      </c>
      <c r="F1111" t="s">
        <v>10</v>
      </c>
    </row>
    <row r="1112" spans="1:6" x14ac:dyDescent="0.3">
      <c r="A1112">
        <v>2020</v>
      </c>
      <c r="B1112" t="s">
        <v>59</v>
      </c>
      <c r="C1112" t="s">
        <v>15</v>
      </c>
      <c r="D1112">
        <v>6850</v>
      </c>
      <c r="E1112">
        <v>46843</v>
      </c>
      <c r="F1112" t="s">
        <v>8</v>
      </c>
    </row>
    <row r="1113" spans="1:6" x14ac:dyDescent="0.3">
      <c r="A1113">
        <v>2020</v>
      </c>
      <c r="B1113" t="s">
        <v>59</v>
      </c>
      <c r="C1113" t="s">
        <v>16</v>
      </c>
      <c r="D1113">
        <v>139486</v>
      </c>
      <c r="E1113">
        <v>50766</v>
      </c>
      <c r="F1113" t="s">
        <v>8</v>
      </c>
    </row>
    <row r="1114" spans="1:6" x14ac:dyDescent="0.3">
      <c r="A1114">
        <v>2020</v>
      </c>
      <c r="B1114" t="s">
        <v>59</v>
      </c>
      <c r="C1114" t="s">
        <v>17</v>
      </c>
      <c r="D1114">
        <v>60996</v>
      </c>
      <c r="E1114">
        <v>55352</v>
      </c>
      <c r="F1114" t="s">
        <v>10</v>
      </c>
    </row>
    <row r="1115" spans="1:6" x14ac:dyDescent="0.3">
      <c r="A1115">
        <v>2020</v>
      </c>
      <c r="B1115" t="s">
        <v>59</v>
      </c>
      <c r="C1115" t="s">
        <v>18</v>
      </c>
      <c r="D1115">
        <v>11969</v>
      </c>
      <c r="E1115">
        <v>45972</v>
      </c>
      <c r="F1115" t="s">
        <v>8</v>
      </c>
    </row>
    <row r="1116" spans="1:6" x14ac:dyDescent="0.3">
      <c r="A1116">
        <v>2020</v>
      </c>
      <c r="B1116" t="s">
        <v>59</v>
      </c>
      <c r="C1116" t="s">
        <v>19</v>
      </c>
      <c r="D1116">
        <v>78063</v>
      </c>
      <c r="E1116">
        <v>57570</v>
      </c>
      <c r="F1116" t="s">
        <v>10</v>
      </c>
    </row>
    <row r="1117" spans="1:6" x14ac:dyDescent="0.3">
      <c r="A1117">
        <v>2020</v>
      </c>
      <c r="B1117" t="s">
        <v>59</v>
      </c>
      <c r="C1117" t="s">
        <v>20</v>
      </c>
      <c r="D1117">
        <v>40681</v>
      </c>
      <c r="E1117">
        <v>48092</v>
      </c>
      <c r="F1117" t="s">
        <v>8</v>
      </c>
    </row>
    <row r="1118" spans="1:6" x14ac:dyDescent="0.3">
      <c r="A1118">
        <v>2020</v>
      </c>
      <c r="B1118" t="s">
        <v>59</v>
      </c>
      <c r="C1118" t="s">
        <v>21</v>
      </c>
      <c r="D1118">
        <v>23521</v>
      </c>
      <c r="E1118">
        <v>46539</v>
      </c>
      <c r="F1118" t="s">
        <v>8</v>
      </c>
    </row>
    <row r="1119" spans="1:6" x14ac:dyDescent="0.3">
      <c r="A1119">
        <v>2020</v>
      </c>
      <c r="B1119" t="s">
        <v>59</v>
      </c>
      <c r="C1119" t="s">
        <v>22</v>
      </c>
      <c r="D1119">
        <v>20370</v>
      </c>
      <c r="E1119">
        <v>48235</v>
      </c>
      <c r="F1119" t="s">
        <v>10</v>
      </c>
    </row>
    <row r="1120" spans="1:6" x14ac:dyDescent="0.3">
      <c r="A1120">
        <v>2020</v>
      </c>
      <c r="B1120" t="s">
        <v>59</v>
      </c>
      <c r="C1120" t="s">
        <v>23</v>
      </c>
      <c r="D1120">
        <v>28056</v>
      </c>
      <c r="E1120">
        <v>48623</v>
      </c>
      <c r="F1120" t="s">
        <v>10</v>
      </c>
    </row>
    <row r="1121" spans="1:6" x14ac:dyDescent="0.3">
      <c r="A1121">
        <v>2020</v>
      </c>
      <c r="B1121" t="s">
        <v>59</v>
      </c>
      <c r="C1121" t="s">
        <v>24</v>
      </c>
      <c r="D1121">
        <v>30545</v>
      </c>
      <c r="E1121">
        <v>48196</v>
      </c>
      <c r="F1121" t="s">
        <v>8</v>
      </c>
    </row>
    <row r="1122" spans="1:6" x14ac:dyDescent="0.3">
      <c r="A1122">
        <v>2020</v>
      </c>
      <c r="B1122" t="s">
        <v>59</v>
      </c>
      <c r="C1122" t="s">
        <v>25</v>
      </c>
      <c r="D1122">
        <v>10761</v>
      </c>
      <c r="E1122">
        <v>43589</v>
      </c>
      <c r="F1122" t="s">
        <v>8</v>
      </c>
    </row>
    <row r="1123" spans="1:6" x14ac:dyDescent="0.3">
      <c r="A1123">
        <v>2020</v>
      </c>
      <c r="B1123" t="s">
        <v>59</v>
      </c>
      <c r="C1123" t="s">
        <v>26</v>
      </c>
      <c r="D1123">
        <v>32767</v>
      </c>
      <c r="E1123">
        <v>52648</v>
      </c>
      <c r="F1123" t="s">
        <v>10</v>
      </c>
    </row>
    <row r="1124" spans="1:6" x14ac:dyDescent="0.3">
      <c r="A1124">
        <v>2020</v>
      </c>
      <c r="B1124" t="s">
        <v>59</v>
      </c>
      <c r="C1124" t="s">
        <v>27</v>
      </c>
      <c r="D1124">
        <v>42171</v>
      </c>
      <c r="E1124">
        <v>58937</v>
      </c>
      <c r="F1124" t="s">
        <v>10</v>
      </c>
    </row>
    <row r="1125" spans="1:6" x14ac:dyDescent="0.3">
      <c r="A1125">
        <v>2020</v>
      </c>
      <c r="B1125" t="s">
        <v>59</v>
      </c>
      <c r="C1125" t="s">
        <v>28</v>
      </c>
      <c r="D1125">
        <v>52459</v>
      </c>
      <c r="E1125">
        <v>53200</v>
      </c>
      <c r="F1125" t="s">
        <v>10</v>
      </c>
    </row>
    <row r="1126" spans="1:6" x14ac:dyDescent="0.3">
      <c r="A1126">
        <v>2020</v>
      </c>
      <c r="B1126" t="s">
        <v>59</v>
      </c>
      <c r="C1126" t="s">
        <v>29</v>
      </c>
      <c r="D1126">
        <v>37272</v>
      </c>
      <c r="E1126">
        <v>55570</v>
      </c>
      <c r="F1126" t="s">
        <v>10</v>
      </c>
    </row>
    <row r="1127" spans="1:6" x14ac:dyDescent="0.3">
      <c r="A1127">
        <v>2020</v>
      </c>
      <c r="B1127" t="s">
        <v>59</v>
      </c>
      <c r="C1127" t="s">
        <v>30</v>
      </c>
      <c r="D1127">
        <v>19763</v>
      </c>
      <c r="E1127">
        <v>42497</v>
      </c>
      <c r="F1127" t="s">
        <v>10</v>
      </c>
    </row>
    <row r="1128" spans="1:6" x14ac:dyDescent="0.3">
      <c r="A1128">
        <v>2020</v>
      </c>
      <c r="B1128" t="s">
        <v>59</v>
      </c>
      <c r="C1128" t="s">
        <v>31</v>
      </c>
      <c r="D1128">
        <v>38808</v>
      </c>
      <c r="E1128">
        <v>48469</v>
      </c>
      <c r="F1128" t="s">
        <v>8</v>
      </c>
    </row>
    <row r="1129" spans="1:6" x14ac:dyDescent="0.3">
      <c r="A1129">
        <v>2020</v>
      </c>
      <c r="B1129" t="s">
        <v>59</v>
      </c>
      <c r="C1129" t="s">
        <v>32</v>
      </c>
      <c r="D1129">
        <v>9250</v>
      </c>
      <c r="E1129">
        <v>45170</v>
      </c>
      <c r="F1129" t="s">
        <v>8</v>
      </c>
    </row>
    <row r="1130" spans="1:6" x14ac:dyDescent="0.3">
      <c r="A1130">
        <v>2020</v>
      </c>
      <c r="B1130" t="s">
        <v>59</v>
      </c>
      <c r="C1130" t="s">
        <v>33</v>
      </c>
      <c r="D1130">
        <v>14923</v>
      </c>
      <c r="E1130">
        <v>45891</v>
      </c>
      <c r="F1130" t="s">
        <v>10</v>
      </c>
    </row>
    <row r="1131" spans="1:6" x14ac:dyDescent="0.3">
      <c r="A1131">
        <v>2020</v>
      </c>
      <c r="B1131" t="s">
        <v>59</v>
      </c>
      <c r="C1131" t="s">
        <v>34</v>
      </c>
      <c r="D1131">
        <v>15829</v>
      </c>
      <c r="E1131">
        <v>50190</v>
      </c>
      <c r="F1131" t="s">
        <v>8</v>
      </c>
    </row>
    <row r="1132" spans="1:6" x14ac:dyDescent="0.3">
      <c r="A1132">
        <v>2020</v>
      </c>
      <c r="B1132" t="s">
        <v>59</v>
      </c>
      <c r="C1132" t="s">
        <v>35</v>
      </c>
      <c r="D1132">
        <v>12509</v>
      </c>
      <c r="E1132">
        <v>53777</v>
      </c>
      <c r="F1132" t="s">
        <v>8</v>
      </c>
    </row>
    <row r="1133" spans="1:6" x14ac:dyDescent="0.3">
      <c r="A1133">
        <v>2020</v>
      </c>
      <c r="B1133" t="s">
        <v>59</v>
      </c>
      <c r="C1133" t="s">
        <v>36</v>
      </c>
      <c r="D1133">
        <v>54238</v>
      </c>
      <c r="E1133">
        <v>59723</v>
      </c>
      <c r="F1133" t="s">
        <v>10</v>
      </c>
    </row>
    <row r="1134" spans="1:6" x14ac:dyDescent="0.3">
      <c r="A1134">
        <v>2020</v>
      </c>
      <c r="B1134" t="s">
        <v>59</v>
      </c>
      <c r="C1134" t="s">
        <v>37</v>
      </c>
      <c r="D1134">
        <v>10758</v>
      </c>
      <c r="E1134">
        <v>44078</v>
      </c>
      <c r="F1134" t="s">
        <v>10</v>
      </c>
    </row>
    <row r="1135" spans="1:6" x14ac:dyDescent="0.3">
      <c r="A1135">
        <v>2020</v>
      </c>
      <c r="B1135" t="s">
        <v>59</v>
      </c>
      <c r="C1135" t="s">
        <v>38</v>
      </c>
      <c r="D1135">
        <v>123741</v>
      </c>
      <c r="E1135">
        <v>57832</v>
      </c>
      <c r="F1135" t="s">
        <v>8</v>
      </c>
    </row>
    <row r="1136" spans="1:6" x14ac:dyDescent="0.3">
      <c r="A1136">
        <v>2020</v>
      </c>
      <c r="B1136" t="s">
        <v>59</v>
      </c>
      <c r="C1136" t="s">
        <v>39</v>
      </c>
      <c r="D1136">
        <v>61525</v>
      </c>
      <c r="E1136">
        <v>49092</v>
      </c>
      <c r="F1136" t="s">
        <v>8</v>
      </c>
    </row>
    <row r="1137" spans="1:6" x14ac:dyDescent="0.3">
      <c r="A1137">
        <v>2020</v>
      </c>
      <c r="B1137" t="s">
        <v>59</v>
      </c>
      <c r="C1137" t="s">
        <v>40</v>
      </c>
      <c r="D1137">
        <v>7753</v>
      </c>
      <c r="E1137">
        <v>55819</v>
      </c>
      <c r="F1137" t="s">
        <v>10</v>
      </c>
    </row>
    <row r="1138" spans="1:6" x14ac:dyDescent="0.3">
      <c r="A1138">
        <v>2020</v>
      </c>
      <c r="B1138" t="s">
        <v>59</v>
      </c>
      <c r="C1138" t="s">
        <v>41</v>
      </c>
      <c r="D1138">
        <v>68615</v>
      </c>
      <c r="E1138">
        <v>50247</v>
      </c>
      <c r="F1138" t="s">
        <v>8</v>
      </c>
    </row>
    <row r="1139" spans="1:6" x14ac:dyDescent="0.3">
      <c r="A1139">
        <v>2020</v>
      </c>
      <c r="B1139" t="s">
        <v>59</v>
      </c>
      <c r="C1139" t="s">
        <v>42</v>
      </c>
      <c r="D1139">
        <v>23748</v>
      </c>
      <c r="E1139">
        <v>47554</v>
      </c>
      <c r="F1139" t="s">
        <v>10</v>
      </c>
    </row>
    <row r="1140" spans="1:6" x14ac:dyDescent="0.3">
      <c r="A1140">
        <v>2020</v>
      </c>
      <c r="B1140" t="s">
        <v>59</v>
      </c>
      <c r="C1140" t="s">
        <v>43</v>
      </c>
      <c r="D1140">
        <v>26503</v>
      </c>
      <c r="E1140">
        <v>50347</v>
      </c>
      <c r="F1140" t="s">
        <v>8</v>
      </c>
    </row>
    <row r="1141" spans="1:6" x14ac:dyDescent="0.3">
      <c r="A1141">
        <v>2020</v>
      </c>
      <c r="B1141" t="s">
        <v>59</v>
      </c>
      <c r="C1141" t="s">
        <v>44</v>
      </c>
      <c r="D1141">
        <v>74845</v>
      </c>
      <c r="E1141">
        <v>51000</v>
      </c>
      <c r="F1141" t="s">
        <v>8</v>
      </c>
    </row>
    <row r="1142" spans="1:6" x14ac:dyDescent="0.3">
      <c r="A1142">
        <v>2020</v>
      </c>
      <c r="B1142" t="s">
        <v>59</v>
      </c>
      <c r="C1142" t="s">
        <v>45</v>
      </c>
      <c r="D1142">
        <v>7658</v>
      </c>
      <c r="E1142">
        <v>49902</v>
      </c>
      <c r="F1142" t="s">
        <v>10</v>
      </c>
    </row>
    <row r="1143" spans="1:6" x14ac:dyDescent="0.3">
      <c r="A1143">
        <v>2020</v>
      </c>
      <c r="B1143" t="s">
        <v>59</v>
      </c>
      <c r="C1143" t="s">
        <v>46</v>
      </c>
      <c r="D1143">
        <v>30013</v>
      </c>
      <c r="E1143">
        <v>45429</v>
      </c>
      <c r="F1143" t="s">
        <v>10</v>
      </c>
    </row>
    <row r="1144" spans="1:6" x14ac:dyDescent="0.3">
      <c r="A1144">
        <v>2020</v>
      </c>
      <c r="B1144" t="s">
        <v>59</v>
      </c>
      <c r="C1144" t="s">
        <v>47</v>
      </c>
      <c r="D1144">
        <v>8059</v>
      </c>
      <c r="E1144">
        <v>45650</v>
      </c>
      <c r="F1144" t="s">
        <v>8</v>
      </c>
    </row>
    <row r="1145" spans="1:6" x14ac:dyDescent="0.3">
      <c r="A1145">
        <v>2020</v>
      </c>
      <c r="B1145" t="s">
        <v>59</v>
      </c>
      <c r="C1145" t="s">
        <v>48</v>
      </c>
      <c r="D1145">
        <v>40040</v>
      </c>
      <c r="E1145">
        <v>52137</v>
      </c>
      <c r="F1145" t="s">
        <v>8</v>
      </c>
    </row>
    <row r="1146" spans="1:6" x14ac:dyDescent="0.3">
      <c r="A1146">
        <v>2020</v>
      </c>
      <c r="B1146" t="s">
        <v>59</v>
      </c>
      <c r="C1146" t="s">
        <v>49</v>
      </c>
      <c r="D1146">
        <v>147447</v>
      </c>
      <c r="E1146">
        <v>58337</v>
      </c>
      <c r="F1146" t="s">
        <v>10</v>
      </c>
    </row>
    <row r="1147" spans="1:6" x14ac:dyDescent="0.3">
      <c r="A1147">
        <v>2020</v>
      </c>
      <c r="B1147" t="s">
        <v>59</v>
      </c>
      <c r="C1147" t="s">
        <v>50</v>
      </c>
      <c r="D1147">
        <v>19531</v>
      </c>
      <c r="E1147">
        <v>50163</v>
      </c>
      <c r="F1147" t="s">
        <v>8</v>
      </c>
    </row>
    <row r="1148" spans="1:6" x14ac:dyDescent="0.3">
      <c r="A1148">
        <v>2020</v>
      </c>
      <c r="B1148" t="s">
        <v>59</v>
      </c>
      <c r="C1148" t="s">
        <v>51</v>
      </c>
      <c r="D1148">
        <v>5084</v>
      </c>
      <c r="E1148">
        <v>46351</v>
      </c>
      <c r="F1148" t="s">
        <v>8</v>
      </c>
    </row>
    <row r="1149" spans="1:6" x14ac:dyDescent="0.3">
      <c r="A1149">
        <v>2020</v>
      </c>
      <c r="B1149" t="s">
        <v>59</v>
      </c>
      <c r="C1149" t="s">
        <v>52</v>
      </c>
      <c r="D1149">
        <v>43180</v>
      </c>
      <c r="E1149">
        <v>49886</v>
      </c>
      <c r="F1149" t="s">
        <v>10</v>
      </c>
    </row>
    <row r="1150" spans="1:6" x14ac:dyDescent="0.3">
      <c r="A1150">
        <v>2020</v>
      </c>
      <c r="B1150" t="s">
        <v>59</v>
      </c>
      <c r="C1150" t="s">
        <v>53</v>
      </c>
      <c r="D1150">
        <v>39324</v>
      </c>
      <c r="E1150">
        <v>69994</v>
      </c>
      <c r="F1150" t="s">
        <v>8</v>
      </c>
    </row>
    <row r="1151" spans="1:6" x14ac:dyDescent="0.3">
      <c r="A1151">
        <v>2020</v>
      </c>
      <c r="B1151" t="s">
        <v>59</v>
      </c>
      <c r="C1151" t="s">
        <v>54</v>
      </c>
      <c r="D1151">
        <v>10925</v>
      </c>
      <c r="E1151">
        <v>44698</v>
      </c>
      <c r="F1151" t="s">
        <v>8</v>
      </c>
    </row>
    <row r="1152" spans="1:6" x14ac:dyDescent="0.3">
      <c r="A1152">
        <v>2020</v>
      </c>
      <c r="B1152" t="s">
        <v>59</v>
      </c>
      <c r="C1152" t="s">
        <v>55</v>
      </c>
      <c r="D1152">
        <v>36496</v>
      </c>
      <c r="E1152">
        <v>47512</v>
      </c>
      <c r="F1152" t="s">
        <v>10</v>
      </c>
    </row>
    <row r="1153" spans="1:6" x14ac:dyDescent="0.3">
      <c r="A1153">
        <v>2020</v>
      </c>
      <c r="B1153" t="s">
        <v>59</v>
      </c>
      <c r="C1153" t="s">
        <v>56</v>
      </c>
      <c r="D1153">
        <v>4830</v>
      </c>
      <c r="E1153">
        <v>48737</v>
      </c>
      <c r="F1153" t="s">
        <v>8</v>
      </c>
    </row>
    <row r="1154" spans="1:6" x14ac:dyDescent="0.3">
      <c r="A1154">
        <v>2020</v>
      </c>
      <c r="B1154" t="s">
        <v>60</v>
      </c>
      <c r="C1154" t="s">
        <v>7</v>
      </c>
      <c r="D1154">
        <v>2168</v>
      </c>
      <c r="E1154">
        <v>66025</v>
      </c>
      <c r="F1154" t="s">
        <v>8</v>
      </c>
    </row>
    <row r="1155" spans="1:6" x14ac:dyDescent="0.3">
      <c r="A1155">
        <v>2020</v>
      </c>
      <c r="B1155" t="s">
        <v>60</v>
      </c>
      <c r="C1155" t="s">
        <v>9</v>
      </c>
      <c r="D1155">
        <v>3113</v>
      </c>
      <c r="E1155">
        <v>81499</v>
      </c>
      <c r="F1155" t="s">
        <v>10</v>
      </c>
    </row>
    <row r="1156" spans="1:6" x14ac:dyDescent="0.3">
      <c r="A1156">
        <v>2020</v>
      </c>
      <c r="B1156" t="s">
        <v>60</v>
      </c>
      <c r="C1156" t="s">
        <v>11</v>
      </c>
      <c r="D1156">
        <v>1210</v>
      </c>
      <c r="E1156">
        <v>59828</v>
      </c>
      <c r="F1156" t="s">
        <v>8</v>
      </c>
    </row>
    <row r="1157" spans="1:6" x14ac:dyDescent="0.3">
      <c r="A1157">
        <v>2020</v>
      </c>
      <c r="B1157" t="s">
        <v>60</v>
      </c>
      <c r="C1157" t="s">
        <v>12</v>
      </c>
      <c r="D1157">
        <v>26592</v>
      </c>
      <c r="E1157">
        <v>194173</v>
      </c>
      <c r="F1157" t="s">
        <v>8</v>
      </c>
    </row>
    <row r="1158" spans="1:6" x14ac:dyDescent="0.3">
      <c r="A1158">
        <v>2020</v>
      </c>
      <c r="B1158" t="s">
        <v>60</v>
      </c>
      <c r="C1158" t="s">
        <v>13</v>
      </c>
      <c r="D1158">
        <v>4173</v>
      </c>
      <c r="E1158">
        <v>106735</v>
      </c>
      <c r="F1158" t="s">
        <v>10</v>
      </c>
    </row>
    <row r="1159" spans="1:6" x14ac:dyDescent="0.3">
      <c r="A1159">
        <v>2020</v>
      </c>
      <c r="B1159" t="s">
        <v>60</v>
      </c>
      <c r="C1159" t="s">
        <v>14</v>
      </c>
      <c r="D1159">
        <v>2306</v>
      </c>
      <c r="E1159">
        <v>116642</v>
      </c>
      <c r="F1159" t="s">
        <v>8</v>
      </c>
    </row>
    <row r="1160" spans="1:6" x14ac:dyDescent="0.3">
      <c r="A1160">
        <v>2020</v>
      </c>
      <c r="B1160" t="s">
        <v>60</v>
      </c>
      <c r="C1160" t="s">
        <v>15</v>
      </c>
      <c r="D1160">
        <v>433</v>
      </c>
      <c r="E1160">
        <v>71782</v>
      </c>
      <c r="F1160" t="s">
        <v>8</v>
      </c>
    </row>
    <row r="1161" spans="1:6" x14ac:dyDescent="0.3">
      <c r="A1161">
        <v>2020</v>
      </c>
      <c r="B1161" t="s">
        <v>60</v>
      </c>
      <c r="C1161" t="s">
        <v>16</v>
      </c>
      <c r="D1161">
        <v>11205</v>
      </c>
      <c r="E1161">
        <v>87168</v>
      </c>
      <c r="F1161" t="s">
        <v>10</v>
      </c>
    </row>
    <row r="1162" spans="1:6" x14ac:dyDescent="0.3">
      <c r="A1162">
        <v>2020</v>
      </c>
      <c r="B1162" t="s">
        <v>60</v>
      </c>
      <c r="C1162" t="s">
        <v>17</v>
      </c>
      <c r="D1162">
        <v>5113</v>
      </c>
      <c r="E1162">
        <v>102613</v>
      </c>
      <c r="F1162" t="s">
        <v>8</v>
      </c>
    </row>
    <row r="1163" spans="1:6" x14ac:dyDescent="0.3">
      <c r="A1163">
        <v>2020</v>
      </c>
      <c r="B1163" t="s">
        <v>60</v>
      </c>
      <c r="C1163" t="s">
        <v>18</v>
      </c>
      <c r="D1163">
        <v>1223</v>
      </c>
      <c r="E1163">
        <v>58761</v>
      </c>
      <c r="F1163" t="s">
        <v>8</v>
      </c>
    </row>
    <row r="1164" spans="1:6" x14ac:dyDescent="0.3">
      <c r="A1164">
        <v>2020</v>
      </c>
      <c r="B1164" t="s">
        <v>60</v>
      </c>
      <c r="C1164" t="s">
        <v>19</v>
      </c>
      <c r="D1164">
        <v>6688</v>
      </c>
      <c r="E1164">
        <v>97164</v>
      </c>
      <c r="F1164" t="s">
        <v>10</v>
      </c>
    </row>
    <row r="1165" spans="1:6" x14ac:dyDescent="0.3">
      <c r="A1165">
        <v>2020</v>
      </c>
      <c r="B1165" t="s">
        <v>60</v>
      </c>
      <c r="C1165" t="s">
        <v>20</v>
      </c>
      <c r="D1165">
        <v>2123</v>
      </c>
      <c r="E1165">
        <v>66371</v>
      </c>
      <c r="F1165" t="s">
        <v>8</v>
      </c>
    </row>
    <row r="1166" spans="1:6" x14ac:dyDescent="0.3">
      <c r="A1166">
        <v>2020</v>
      </c>
      <c r="B1166" t="s">
        <v>60</v>
      </c>
      <c r="C1166" t="s">
        <v>21</v>
      </c>
      <c r="D1166">
        <v>1742</v>
      </c>
      <c r="E1166">
        <v>64519</v>
      </c>
      <c r="F1166" t="s">
        <v>8</v>
      </c>
    </row>
    <row r="1167" spans="1:6" x14ac:dyDescent="0.3">
      <c r="A1167">
        <v>2020</v>
      </c>
      <c r="B1167" t="s">
        <v>60</v>
      </c>
      <c r="C1167" t="s">
        <v>22</v>
      </c>
      <c r="D1167">
        <v>1308</v>
      </c>
      <c r="E1167">
        <v>69399</v>
      </c>
      <c r="F1167" t="s">
        <v>10</v>
      </c>
    </row>
    <row r="1168" spans="1:6" x14ac:dyDescent="0.3">
      <c r="A1168">
        <v>2020</v>
      </c>
      <c r="B1168" t="s">
        <v>60</v>
      </c>
      <c r="C1168" t="s">
        <v>23</v>
      </c>
      <c r="D1168">
        <v>1785</v>
      </c>
      <c r="E1168">
        <v>60629</v>
      </c>
      <c r="F1168" t="s">
        <v>8</v>
      </c>
    </row>
    <row r="1169" spans="1:6" x14ac:dyDescent="0.3">
      <c r="A1169">
        <v>2020</v>
      </c>
      <c r="B1169" t="s">
        <v>60</v>
      </c>
      <c r="C1169" t="s">
        <v>24</v>
      </c>
      <c r="D1169">
        <v>1716</v>
      </c>
      <c r="E1169">
        <v>64223</v>
      </c>
      <c r="F1169" t="s">
        <v>8</v>
      </c>
    </row>
    <row r="1170" spans="1:6" x14ac:dyDescent="0.3">
      <c r="A1170">
        <v>2020</v>
      </c>
      <c r="B1170" t="s">
        <v>60</v>
      </c>
      <c r="C1170" t="s">
        <v>25</v>
      </c>
      <c r="D1170">
        <v>849</v>
      </c>
      <c r="E1170">
        <v>60502</v>
      </c>
      <c r="F1170" t="s">
        <v>10</v>
      </c>
    </row>
    <row r="1171" spans="1:6" x14ac:dyDescent="0.3">
      <c r="A1171">
        <v>2020</v>
      </c>
      <c r="B1171" t="s">
        <v>60</v>
      </c>
      <c r="C1171" t="s">
        <v>26</v>
      </c>
      <c r="D1171">
        <v>2737</v>
      </c>
      <c r="E1171">
        <v>98844</v>
      </c>
      <c r="F1171" t="s">
        <v>8</v>
      </c>
    </row>
    <row r="1172" spans="1:6" x14ac:dyDescent="0.3">
      <c r="A1172">
        <v>2020</v>
      </c>
      <c r="B1172" t="s">
        <v>60</v>
      </c>
      <c r="C1172" t="s">
        <v>27</v>
      </c>
      <c r="D1172">
        <v>5379</v>
      </c>
      <c r="E1172">
        <v>129118</v>
      </c>
      <c r="F1172" t="s">
        <v>8</v>
      </c>
    </row>
    <row r="1173" spans="1:6" x14ac:dyDescent="0.3">
      <c r="A1173">
        <v>2020</v>
      </c>
      <c r="B1173" t="s">
        <v>60</v>
      </c>
      <c r="C1173" t="s">
        <v>28</v>
      </c>
      <c r="D1173">
        <v>6287</v>
      </c>
      <c r="E1173">
        <v>79556</v>
      </c>
      <c r="F1173" t="s">
        <v>10</v>
      </c>
    </row>
    <row r="1174" spans="1:6" x14ac:dyDescent="0.3">
      <c r="A1174">
        <v>2020</v>
      </c>
      <c r="B1174" t="s">
        <v>60</v>
      </c>
      <c r="C1174" t="s">
        <v>29</v>
      </c>
      <c r="D1174">
        <v>3977</v>
      </c>
      <c r="E1174">
        <v>84903</v>
      </c>
      <c r="F1174" t="s">
        <v>8</v>
      </c>
    </row>
    <row r="1175" spans="1:6" x14ac:dyDescent="0.3">
      <c r="A1175">
        <v>2020</v>
      </c>
      <c r="B1175" t="s">
        <v>60</v>
      </c>
      <c r="C1175" t="s">
        <v>30</v>
      </c>
      <c r="D1175">
        <v>940</v>
      </c>
      <c r="E1175">
        <v>55173</v>
      </c>
      <c r="F1175" t="s">
        <v>8</v>
      </c>
    </row>
    <row r="1176" spans="1:6" x14ac:dyDescent="0.3">
      <c r="A1176">
        <v>2020</v>
      </c>
      <c r="B1176" t="s">
        <v>60</v>
      </c>
      <c r="C1176" t="s">
        <v>31</v>
      </c>
      <c r="D1176">
        <v>3049</v>
      </c>
      <c r="E1176">
        <v>87842</v>
      </c>
      <c r="F1176" t="s">
        <v>10</v>
      </c>
    </row>
    <row r="1177" spans="1:6" x14ac:dyDescent="0.3">
      <c r="A1177">
        <v>2020</v>
      </c>
      <c r="B1177" t="s">
        <v>60</v>
      </c>
      <c r="C1177" t="s">
        <v>32</v>
      </c>
      <c r="D1177">
        <v>801</v>
      </c>
      <c r="E1177">
        <v>60475</v>
      </c>
      <c r="F1177" t="s">
        <v>8</v>
      </c>
    </row>
    <row r="1178" spans="1:6" x14ac:dyDescent="0.3">
      <c r="A1178">
        <v>2020</v>
      </c>
      <c r="B1178" t="s">
        <v>60</v>
      </c>
      <c r="C1178" t="s">
        <v>33</v>
      </c>
      <c r="D1178">
        <v>973</v>
      </c>
      <c r="E1178">
        <v>70407</v>
      </c>
      <c r="F1178" t="s">
        <v>8</v>
      </c>
    </row>
    <row r="1179" spans="1:6" x14ac:dyDescent="0.3">
      <c r="A1179">
        <v>2020</v>
      </c>
      <c r="B1179" t="s">
        <v>60</v>
      </c>
      <c r="C1179" t="s">
        <v>34</v>
      </c>
      <c r="D1179">
        <v>1541</v>
      </c>
      <c r="E1179">
        <v>76292</v>
      </c>
      <c r="F1179" t="s">
        <v>10</v>
      </c>
    </row>
    <row r="1180" spans="1:6" x14ac:dyDescent="0.3">
      <c r="A1180">
        <v>2020</v>
      </c>
      <c r="B1180" t="s">
        <v>60</v>
      </c>
      <c r="C1180" t="s">
        <v>35</v>
      </c>
      <c r="D1180">
        <v>892</v>
      </c>
      <c r="E1180">
        <v>99599</v>
      </c>
      <c r="F1180" t="s">
        <v>10</v>
      </c>
    </row>
    <row r="1181" spans="1:6" x14ac:dyDescent="0.3">
      <c r="A1181">
        <v>2020</v>
      </c>
      <c r="B1181" t="s">
        <v>60</v>
      </c>
      <c r="C1181" t="s">
        <v>36</v>
      </c>
      <c r="D1181">
        <v>3722</v>
      </c>
      <c r="E1181">
        <v>120630</v>
      </c>
      <c r="F1181" t="s">
        <v>8</v>
      </c>
    </row>
    <row r="1182" spans="1:6" x14ac:dyDescent="0.3">
      <c r="A1182">
        <v>2020</v>
      </c>
      <c r="B1182" t="s">
        <v>60</v>
      </c>
      <c r="C1182" t="s">
        <v>37</v>
      </c>
      <c r="D1182">
        <v>987</v>
      </c>
      <c r="E1182">
        <v>59204</v>
      </c>
      <c r="F1182" t="s">
        <v>8</v>
      </c>
    </row>
    <row r="1183" spans="1:6" x14ac:dyDescent="0.3">
      <c r="A1183">
        <v>2020</v>
      </c>
      <c r="B1183" t="s">
        <v>60</v>
      </c>
      <c r="C1183" t="s">
        <v>38</v>
      </c>
      <c r="D1183">
        <v>12672</v>
      </c>
      <c r="E1183">
        <v>135853</v>
      </c>
      <c r="F1183" t="s">
        <v>10</v>
      </c>
    </row>
    <row r="1184" spans="1:6" x14ac:dyDescent="0.3">
      <c r="A1184">
        <v>2020</v>
      </c>
      <c r="B1184" t="s">
        <v>60</v>
      </c>
      <c r="C1184" t="s">
        <v>39</v>
      </c>
      <c r="D1184">
        <v>5238</v>
      </c>
      <c r="E1184">
        <v>89920</v>
      </c>
      <c r="F1184" t="s">
        <v>8</v>
      </c>
    </row>
    <row r="1185" spans="1:6" x14ac:dyDescent="0.3">
      <c r="A1185">
        <v>2020</v>
      </c>
      <c r="B1185" t="s">
        <v>60</v>
      </c>
      <c r="C1185" t="s">
        <v>40</v>
      </c>
      <c r="D1185">
        <v>395</v>
      </c>
      <c r="E1185">
        <v>76208</v>
      </c>
      <c r="F1185" t="s">
        <v>10</v>
      </c>
    </row>
    <row r="1186" spans="1:6" x14ac:dyDescent="0.3">
      <c r="A1186">
        <v>2020</v>
      </c>
      <c r="B1186" t="s">
        <v>60</v>
      </c>
      <c r="C1186" t="s">
        <v>41</v>
      </c>
      <c r="D1186">
        <v>4616</v>
      </c>
      <c r="E1186">
        <v>76006</v>
      </c>
      <c r="F1186" t="s">
        <v>8</v>
      </c>
    </row>
    <row r="1187" spans="1:6" x14ac:dyDescent="0.3">
      <c r="A1187">
        <v>2020</v>
      </c>
      <c r="B1187" t="s">
        <v>60</v>
      </c>
      <c r="C1187" t="s">
        <v>42</v>
      </c>
      <c r="D1187">
        <v>1469</v>
      </c>
      <c r="E1187">
        <v>64997</v>
      </c>
      <c r="F1187" t="s">
        <v>8</v>
      </c>
    </row>
    <row r="1188" spans="1:6" x14ac:dyDescent="0.3">
      <c r="A1188">
        <v>2020</v>
      </c>
      <c r="B1188" t="s">
        <v>60</v>
      </c>
      <c r="C1188" t="s">
        <v>43</v>
      </c>
      <c r="D1188">
        <v>3768</v>
      </c>
      <c r="E1188">
        <v>93733</v>
      </c>
      <c r="F1188" t="s">
        <v>10</v>
      </c>
    </row>
    <row r="1189" spans="1:6" x14ac:dyDescent="0.3">
      <c r="A1189">
        <v>2020</v>
      </c>
      <c r="B1189" t="s">
        <v>60</v>
      </c>
      <c r="C1189" t="s">
        <v>44</v>
      </c>
      <c r="D1189">
        <v>4896</v>
      </c>
      <c r="E1189">
        <v>93091</v>
      </c>
      <c r="F1189" t="s">
        <v>10</v>
      </c>
    </row>
    <row r="1190" spans="1:6" x14ac:dyDescent="0.3">
      <c r="A1190">
        <v>2020</v>
      </c>
      <c r="B1190" t="s">
        <v>60</v>
      </c>
      <c r="C1190" t="s">
        <v>45</v>
      </c>
      <c r="D1190">
        <v>715</v>
      </c>
      <c r="E1190">
        <v>80327</v>
      </c>
      <c r="F1190" t="s">
        <v>8</v>
      </c>
    </row>
    <row r="1191" spans="1:6" x14ac:dyDescent="0.3">
      <c r="A1191">
        <v>2020</v>
      </c>
      <c r="B1191" t="s">
        <v>60</v>
      </c>
      <c r="C1191" t="s">
        <v>46</v>
      </c>
      <c r="D1191">
        <v>2548</v>
      </c>
      <c r="E1191">
        <v>67977</v>
      </c>
      <c r="F1191" t="s">
        <v>8</v>
      </c>
    </row>
    <row r="1192" spans="1:6" x14ac:dyDescent="0.3">
      <c r="A1192">
        <v>2020</v>
      </c>
      <c r="B1192" t="s">
        <v>60</v>
      </c>
      <c r="C1192" t="s">
        <v>47</v>
      </c>
      <c r="D1192">
        <v>561</v>
      </c>
      <c r="E1192">
        <v>55334</v>
      </c>
      <c r="F1192" t="s">
        <v>10</v>
      </c>
    </row>
    <row r="1193" spans="1:6" x14ac:dyDescent="0.3">
      <c r="A1193">
        <v>2020</v>
      </c>
      <c r="B1193" t="s">
        <v>60</v>
      </c>
      <c r="C1193" t="s">
        <v>48</v>
      </c>
      <c r="D1193">
        <v>3519</v>
      </c>
      <c r="E1193">
        <v>79821</v>
      </c>
      <c r="F1193" t="s">
        <v>10</v>
      </c>
    </row>
    <row r="1194" spans="1:6" x14ac:dyDescent="0.3">
      <c r="A1194">
        <v>2020</v>
      </c>
      <c r="B1194" t="s">
        <v>60</v>
      </c>
      <c r="C1194" t="s">
        <v>49</v>
      </c>
      <c r="D1194">
        <v>9828</v>
      </c>
      <c r="E1194">
        <v>93085</v>
      </c>
      <c r="F1194" t="s">
        <v>10</v>
      </c>
    </row>
    <row r="1195" spans="1:6" x14ac:dyDescent="0.3">
      <c r="A1195">
        <v>2020</v>
      </c>
      <c r="B1195" t="s">
        <v>60</v>
      </c>
      <c r="C1195" t="s">
        <v>50</v>
      </c>
      <c r="D1195">
        <v>2489</v>
      </c>
      <c r="E1195">
        <v>84404</v>
      </c>
      <c r="F1195" t="s">
        <v>10</v>
      </c>
    </row>
    <row r="1196" spans="1:6" x14ac:dyDescent="0.3">
      <c r="A1196">
        <v>2020</v>
      </c>
      <c r="B1196" t="s">
        <v>60</v>
      </c>
      <c r="C1196" t="s">
        <v>51</v>
      </c>
      <c r="D1196">
        <v>505</v>
      </c>
      <c r="E1196">
        <v>65800</v>
      </c>
      <c r="F1196" t="s">
        <v>10</v>
      </c>
    </row>
    <row r="1197" spans="1:6" x14ac:dyDescent="0.3">
      <c r="A1197">
        <v>2020</v>
      </c>
      <c r="B1197" t="s">
        <v>60</v>
      </c>
      <c r="C1197" t="s">
        <v>52</v>
      </c>
      <c r="D1197">
        <v>4379</v>
      </c>
      <c r="E1197">
        <v>106731</v>
      </c>
      <c r="F1197" t="s">
        <v>8</v>
      </c>
    </row>
    <row r="1198" spans="1:6" x14ac:dyDescent="0.3">
      <c r="A1198">
        <v>2020</v>
      </c>
      <c r="B1198" t="s">
        <v>60</v>
      </c>
      <c r="C1198" t="s">
        <v>53</v>
      </c>
      <c r="D1198">
        <v>4629</v>
      </c>
      <c r="E1198">
        <v>200631</v>
      </c>
      <c r="F1198" t="s">
        <v>8</v>
      </c>
    </row>
    <row r="1199" spans="1:6" x14ac:dyDescent="0.3">
      <c r="A1199">
        <v>2020</v>
      </c>
      <c r="B1199" t="s">
        <v>60</v>
      </c>
      <c r="C1199" t="s">
        <v>54</v>
      </c>
      <c r="D1199">
        <v>789</v>
      </c>
      <c r="E1199">
        <v>58508</v>
      </c>
      <c r="F1199" t="s">
        <v>10</v>
      </c>
    </row>
    <row r="1200" spans="1:6" x14ac:dyDescent="0.3">
      <c r="A1200">
        <v>2020</v>
      </c>
      <c r="B1200" t="s">
        <v>60</v>
      </c>
      <c r="C1200" t="s">
        <v>55</v>
      </c>
      <c r="D1200">
        <v>2298</v>
      </c>
      <c r="E1200">
        <v>81414</v>
      </c>
      <c r="F1200" t="s">
        <v>8</v>
      </c>
    </row>
    <row r="1201" spans="1:6" x14ac:dyDescent="0.3">
      <c r="A1201">
        <v>2020</v>
      </c>
      <c r="B1201" t="s">
        <v>60</v>
      </c>
      <c r="C1201" t="s">
        <v>56</v>
      </c>
      <c r="D1201">
        <v>398</v>
      </c>
      <c r="E1201">
        <v>53401</v>
      </c>
      <c r="F1201" t="s">
        <v>8</v>
      </c>
    </row>
    <row r="1202" spans="1:6" x14ac:dyDescent="0.3">
      <c r="A1202">
        <v>2020</v>
      </c>
      <c r="B1202" t="s">
        <v>61</v>
      </c>
      <c r="C1202" t="s">
        <v>7</v>
      </c>
      <c r="D1202">
        <v>13364</v>
      </c>
      <c r="E1202">
        <v>75240</v>
      </c>
      <c r="F1202" t="s">
        <v>10</v>
      </c>
    </row>
    <row r="1203" spans="1:6" x14ac:dyDescent="0.3">
      <c r="A1203">
        <v>2020</v>
      </c>
      <c r="B1203" t="s">
        <v>61</v>
      </c>
      <c r="C1203" t="s">
        <v>9</v>
      </c>
      <c r="D1203">
        <v>17978</v>
      </c>
      <c r="E1203">
        <v>76877</v>
      </c>
      <c r="F1203" t="s">
        <v>10</v>
      </c>
    </row>
    <row r="1204" spans="1:6" x14ac:dyDescent="0.3">
      <c r="A1204">
        <v>2020</v>
      </c>
      <c r="B1204" t="s">
        <v>61</v>
      </c>
      <c r="C1204" t="s">
        <v>11</v>
      </c>
      <c r="D1204">
        <v>8418</v>
      </c>
      <c r="E1204">
        <v>64119</v>
      </c>
      <c r="F1204" t="s">
        <v>8</v>
      </c>
    </row>
    <row r="1205" spans="1:6" x14ac:dyDescent="0.3">
      <c r="A1205">
        <v>2020</v>
      </c>
      <c r="B1205" t="s">
        <v>61</v>
      </c>
      <c r="C1205" t="s">
        <v>12</v>
      </c>
      <c r="D1205">
        <v>106953</v>
      </c>
      <c r="E1205">
        <v>113228</v>
      </c>
      <c r="F1205" t="s">
        <v>8</v>
      </c>
    </row>
    <row r="1206" spans="1:6" x14ac:dyDescent="0.3">
      <c r="A1206">
        <v>2020</v>
      </c>
      <c r="B1206" t="s">
        <v>61</v>
      </c>
      <c r="C1206" t="s">
        <v>13</v>
      </c>
      <c r="D1206">
        <v>23326</v>
      </c>
      <c r="E1206">
        <v>90615</v>
      </c>
      <c r="F1206" t="s">
        <v>10</v>
      </c>
    </row>
    <row r="1207" spans="1:6" x14ac:dyDescent="0.3">
      <c r="A1207">
        <v>2020</v>
      </c>
      <c r="B1207" t="s">
        <v>61</v>
      </c>
      <c r="C1207" t="s">
        <v>14</v>
      </c>
      <c r="D1207">
        <v>10879</v>
      </c>
      <c r="E1207">
        <v>161433</v>
      </c>
      <c r="F1207" t="s">
        <v>8</v>
      </c>
    </row>
    <row r="1208" spans="1:6" x14ac:dyDescent="0.3">
      <c r="A1208">
        <v>2020</v>
      </c>
      <c r="B1208" t="s">
        <v>61</v>
      </c>
      <c r="C1208" t="s">
        <v>15</v>
      </c>
      <c r="D1208">
        <v>2859</v>
      </c>
      <c r="E1208">
        <v>101574</v>
      </c>
      <c r="F1208" t="s">
        <v>10</v>
      </c>
    </row>
    <row r="1209" spans="1:6" x14ac:dyDescent="0.3">
      <c r="A1209">
        <v>2020</v>
      </c>
      <c r="B1209" t="s">
        <v>61</v>
      </c>
      <c r="C1209" t="s">
        <v>16</v>
      </c>
      <c r="D1209">
        <v>73412</v>
      </c>
      <c r="E1209">
        <v>81337</v>
      </c>
      <c r="F1209" t="s">
        <v>8</v>
      </c>
    </row>
    <row r="1210" spans="1:6" x14ac:dyDescent="0.3">
      <c r="A1210">
        <v>2020</v>
      </c>
      <c r="B1210" t="s">
        <v>61</v>
      </c>
      <c r="C1210" t="s">
        <v>17</v>
      </c>
      <c r="D1210">
        <v>26225</v>
      </c>
      <c r="E1210">
        <v>90587</v>
      </c>
      <c r="F1210" t="s">
        <v>8</v>
      </c>
    </row>
    <row r="1211" spans="1:6" x14ac:dyDescent="0.3">
      <c r="A1211">
        <v>2020</v>
      </c>
      <c r="B1211" t="s">
        <v>61</v>
      </c>
      <c r="C1211" t="s">
        <v>18</v>
      </c>
      <c r="D1211">
        <v>5824</v>
      </c>
      <c r="E1211">
        <v>62024</v>
      </c>
      <c r="F1211" t="s">
        <v>10</v>
      </c>
    </row>
    <row r="1212" spans="1:6" x14ac:dyDescent="0.3">
      <c r="A1212">
        <v>2020</v>
      </c>
      <c r="B1212" t="s">
        <v>61</v>
      </c>
      <c r="C1212" t="s">
        <v>19</v>
      </c>
      <c r="D1212">
        <v>32448</v>
      </c>
      <c r="E1212">
        <v>115598</v>
      </c>
      <c r="F1212" t="s">
        <v>10</v>
      </c>
    </row>
    <row r="1213" spans="1:6" x14ac:dyDescent="0.3">
      <c r="A1213">
        <v>2020</v>
      </c>
      <c r="B1213" t="s">
        <v>61</v>
      </c>
      <c r="C1213" t="s">
        <v>20</v>
      </c>
      <c r="D1213">
        <v>16542</v>
      </c>
      <c r="E1213">
        <v>71167</v>
      </c>
      <c r="F1213" t="s">
        <v>8</v>
      </c>
    </row>
    <row r="1214" spans="1:6" x14ac:dyDescent="0.3">
      <c r="A1214">
        <v>2020</v>
      </c>
      <c r="B1214" t="s">
        <v>61</v>
      </c>
      <c r="C1214" t="s">
        <v>21</v>
      </c>
      <c r="D1214">
        <v>10213</v>
      </c>
      <c r="E1214">
        <v>79894</v>
      </c>
      <c r="F1214" t="s">
        <v>8</v>
      </c>
    </row>
    <row r="1215" spans="1:6" x14ac:dyDescent="0.3">
      <c r="A1215">
        <v>2020</v>
      </c>
      <c r="B1215" t="s">
        <v>61</v>
      </c>
      <c r="C1215" t="s">
        <v>22</v>
      </c>
      <c r="D1215">
        <v>8870</v>
      </c>
      <c r="E1215">
        <v>73710</v>
      </c>
      <c r="F1215" t="s">
        <v>10</v>
      </c>
    </row>
    <row r="1216" spans="1:6" x14ac:dyDescent="0.3">
      <c r="A1216">
        <v>2020</v>
      </c>
      <c r="B1216" t="s">
        <v>61</v>
      </c>
      <c r="C1216" t="s">
        <v>23</v>
      </c>
      <c r="D1216">
        <v>11035</v>
      </c>
      <c r="E1216">
        <v>73733</v>
      </c>
      <c r="F1216" t="s">
        <v>10</v>
      </c>
    </row>
    <row r="1217" spans="1:6" x14ac:dyDescent="0.3">
      <c r="A1217">
        <v>2020</v>
      </c>
      <c r="B1217" t="s">
        <v>61</v>
      </c>
      <c r="C1217" t="s">
        <v>24</v>
      </c>
      <c r="D1217">
        <v>13754</v>
      </c>
      <c r="E1217">
        <v>68731</v>
      </c>
      <c r="F1217" t="s">
        <v>10</v>
      </c>
    </row>
    <row r="1218" spans="1:6" x14ac:dyDescent="0.3">
      <c r="A1218">
        <v>2020</v>
      </c>
      <c r="B1218" t="s">
        <v>61</v>
      </c>
      <c r="C1218" t="s">
        <v>25</v>
      </c>
      <c r="D1218">
        <v>3804</v>
      </c>
      <c r="E1218">
        <v>74174</v>
      </c>
      <c r="F1218" t="s">
        <v>10</v>
      </c>
    </row>
    <row r="1219" spans="1:6" x14ac:dyDescent="0.3">
      <c r="A1219">
        <v>2020</v>
      </c>
      <c r="B1219" t="s">
        <v>61</v>
      </c>
      <c r="C1219" t="s">
        <v>26</v>
      </c>
      <c r="D1219">
        <v>15277</v>
      </c>
      <c r="E1219">
        <v>100201</v>
      </c>
      <c r="F1219" t="s">
        <v>10</v>
      </c>
    </row>
    <row r="1220" spans="1:6" x14ac:dyDescent="0.3">
      <c r="A1220">
        <v>2020</v>
      </c>
      <c r="B1220" t="s">
        <v>61</v>
      </c>
      <c r="C1220" t="s">
        <v>27</v>
      </c>
      <c r="D1220">
        <v>17504</v>
      </c>
      <c r="E1220">
        <v>150514</v>
      </c>
      <c r="F1220" t="s">
        <v>8</v>
      </c>
    </row>
    <row r="1221" spans="1:6" x14ac:dyDescent="0.3">
      <c r="A1221">
        <v>2020</v>
      </c>
      <c r="B1221" t="s">
        <v>61</v>
      </c>
      <c r="C1221" t="s">
        <v>28</v>
      </c>
      <c r="D1221">
        <v>19082</v>
      </c>
      <c r="E1221">
        <v>77568</v>
      </c>
      <c r="F1221" t="s">
        <v>8</v>
      </c>
    </row>
    <row r="1222" spans="1:6" x14ac:dyDescent="0.3">
      <c r="A1222">
        <v>2020</v>
      </c>
      <c r="B1222" t="s">
        <v>61</v>
      </c>
      <c r="C1222" t="s">
        <v>29</v>
      </c>
      <c r="D1222">
        <v>15877</v>
      </c>
      <c r="E1222">
        <v>101604</v>
      </c>
      <c r="F1222" t="s">
        <v>10</v>
      </c>
    </row>
    <row r="1223" spans="1:6" x14ac:dyDescent="0.3">
      <c r="A1223">
        <v>2020</v>
      </c>
      <c r="B1223" t="s">
        <v>61</v>
      </c>
      <c r="C1223" t="s">
        <v>30</v>
      </c>
      <c r="D1223">
        <v>7959</v>
      </c>
      <c r="E1223">
        <v>59281</v>
      </c>
      <c r="F1223" t="s">
        <v>8</v>
      </c>
    </row>
    <row r="1224" spans="1:6" x14ac:dyDescent="0.3">
      <c r="A1224">
        <v>2020</v>
      </c>
      <c r="B1224" t="s">
        <v>61</v>
      </c>
      <c r="C1224" t="s">
        <v>31</v>
      </c>
      <c r="D1224">
        <v>17251</v>
      </c>
      <c r="E1224">
        <v>78947</v>
      </c>
      <c r="F1224" t="s">
        <v>8</v>
      </c>
    </row>
    <row r="1225" spans="1:6" x14ac:dyDescent="0.3">
      <c r="A1225">
        <v>2020</v>
      </c>
      <c r="B1225" t="s">
        <v>61</v>
      </c>
      <c r="C1225" t="s">
        <v>32</v>
      </c>
      <c r="D1225">
        <v>4297</v>
      </c>
      <c r="E1225">
        <v>65315</v>
      </c>
      <c r="F1225" t="s">
        <v>10</v>
      </c>
    </row>
    <row r="1226" spans="1:6" x14ac:dyDescent="0.3">
      <c r="A1226">
        <v>2020</v>
      </c>
      <c r="B1226" t="s">
        <v>61</v>
      </c>
      <c r="C1226" t="s">
        <v>33</v>
      </c>
      <c r="D1226">
        <v>6683</v>
      </c>
      <c r="E1226">
        <v>72817</v>
      </c>
      <c r="F1226" t="s">
        <v>10</v>
      </c>
    </row>
    <row r="1227" spans="1:6" x14ac:dyDescent="0.3">
      <c r="A1227">
        <v>2020</v>
      </c>
      <c r="B1227" t="s">
        <v>61</v>
      </c>
      <c r="C1227" t="s">
        <v>34</v>
      </c>
      <c r="D1227">
        <v>9082</v>
      </c>
      <c r="E1227">
        <v>72612</v>
      </c>
      <c r="F1227" t="s">
        <v>8</v>
      </c>
    </row>
    <row r="1228" spans="1:6" x14ac:dyDescent="0.3">
      <c r="A1228">
        <v>2020</v>
      </c>
      <c r="B1228" t="s">
        <v>61</v>
      </c>
      <c r="C1228" t="s">
        <v>35</v>
      </c>
      <c r="D1228">
        <v>3838</v>
      </c>
      <c r="E1228">
        <v>100889</v>
      </c>
      <c r="F1228" t="s">
        <v>8</v>
      </c>
    </row>
    <row r="1229" spans="1:6" x14ac:dyDescent="0.3">
      <c r="A1229">
        <v>2020</v>
      </c>
      <c r="B1229" t="s">
        <v>61</v>
      </c>
      <c r="C1229" t="s">
        <v>36</v>
      </c>
      <c r="D1229">
        <v>19963</v>
      </c>
      <c r="E1229">
        <v>121066</v>
      </c>
      <c r="F1229" t="s">
        <v>10</v>
      </c>
    </row>
    <row r="1230" spans="1:6" x14ac:dyDescent="0.3">
      <c r="A1230">
        <v>2020</v>
      </c>
      <c r="B1230" t="s">
        <v>61</v>
      </c>
      <c r="C1230" t="s">
        <v>37</v>
      </c>
      <c r="D1230">
        <v>5293</v>
      </c>
      <c r="E1230">
        <v>62048</v>
      </c>
      <c r="F1230" t="s">
        <v>8</v>
      </c>
    </row>
    <row r="1231" spans="1:6" x14ac:dyDescent="0.3">
      <c r="A1231">
        <v>2020</v>
      </c>
      <c r="B1231" t="s">
        <v>61</v>
      </c>
      <c r="C1231" t="s">
        <v>38</v>
      </c>
      <c r="D1231">
        <v>64317</v>
      </c>
      <c r="E1231">
        <v>192871</v>
      </c>
      <c r="F1231" t="s">
        <v>10</v>
      </c>
    </row>
    <row r="1232" spans="1:6" x14ac:dyDescent="0.3">
      <c r="A1232">
        <v>2020</v>
      </c>
      <c r="B1232" t="s">
        <v>61</v>
      </c>
      <c r="C1232" t="s">
        <v>39</v>
      </c>
      <c r="D1232">
        <v>27776</v>
      </c>
      <c r="E1232">
        <v>93311</v>
      </c>
      <c r="F1232" t="s">
        <v>8</v>
      </c>
    </row>
    <row r="1233" spans="1:6" x14ac:dyDescent="0.3">
      <c r="A1233">
        <v>2020</v>
      </c>
      <c r="B1233" t="s">
        <v>61</v>
      </c>
      <c r="C1233" t="s">
        <v>40</v>
      </c>
      <c r="D1233">
        <v>2995</v>
      </c>
      <c r="E1233">
        <v>69251</v>
      </c>
      <c r="F1233" t="s">
        <v>8</v>
      </c>
    </row>
    <row r="1234" spans="1:6" x14ac:dyDescent="0.3">
      <c r="A1234">
        <v>2020</v>
      </c>
      <c r="B1234" t="s">
        <v>61</v>
      </c>
      <c r="C1234" t="s">
        <v>41</v>
      </c>
      <c r="D1234">
        <v>28783</v>
      </c>
      <c r="E1234">
        <v>78736</v>
      </c>
      <c r="F1234" t="s">
        <v>10</v>
      </c>
    </row>
    <row r="1235" spans="1:6" x14ac:dyDescent="0.3">
      <c r="A1235">
        <v>2020</v>
      </c>
      <c r="B1235" t="s">
        <v>61</v>
      </c>
      <c r="C1235" t="s">
        <v>42</v>
      </c>
      <c r="D1235">
        <v>11458</v>
      </c>
      <c r="E1235">
        <v>64044</v>
      </c>
      <c r="F1235" t="s">
        <v>10</v>
      </c>
    </row>
    <row r="1236" spans="1:6" x14ac:dyDescent="0.3">
      <c r="A1236">
        <v>2020</v>
      </c>
      <c r="B1236" t="s">
        <v>61</v>
      </c>
      <c r="C1236" t="s">
        <v>43</v>
      </c>
      <c r="D1236">
        <v>13030</v>
      </c>
      <c r="E1236">
        <v>75649</v>
      </c>
      <c r="F1236" t="s">
        <v>8</v>
      </c>
    </row>
    <row r="1237" spans="1:6" x14ac:dyDescent="0.3">
      <c r="A1237">
        <v>2020</v>
      </c>
      <c r="B1237" t="s">
        <v>61</v>
      </c>
      <c r="C1237" t="s">
        <v>44</v>
      </c>
      <c r="D1237">
        <v>28823</v>
      </c>
      <c r="E1237">
        <v>94831</v>
      </c>
      <c r="F1237" t="s">
        <v>8</v>
      </c>
    </row>
    <row r="1238" spans="1:6" x14ac:dyDescent="0.3">
      <c r="A1238">
        <v>2020</v>
      </c>
      <c r="B1238" t="s">
        <v>61</v>
      </c>
      <c r="C1238" t="s">
        <v>45</v>
      </c>
      <c r="D1238">
        <v>2869</v>
      </c>
      <c r="E1238">
        <v>94061</v>
      </c>
      <c r="F1238" t="s">
        <v>10</v>
      </c>
    </row>
    <row r="1239" spans="1:6" x14ac:dyDescent="0.3">
      <c r="A1239">
        <v>2020</v>
      </c>
      <c r="B1239" t="s">
        <v>61</v>
      </c>
      <c r="C1239" t="s">
        <v>46</v>
      </c>
      <c r="D1239">
        <v>13166</v>
      </c>
      <c r="E1239">
        <v>67713</v>
      </c>
      <c r="F1239" t="s">
        <v>10</v>
      </c>
    </row>
    <row r="1240" spans="1:6" x14ac:dyDescent="0.3">
      <c r="A1240">
        <v>2020</v>
      </c>
      <c r="B1240" t="s">
        <v>61</v>
      </c>
      <c r="C1240" t="s">
        <v>47</v>
      </c>
      <c r="D1240">
        <v>3259</v>
      </c>
      <c r="E1240">
        <v>66160</v>
      </c>
      <c r="F1240" t="s">
        <v>10</v>
      </c>
    </row>
    <row r="1241" spans="1:6" x14ac:dyDescent="0.3">
      <c r="A1241">
        <v>2020</v>
      </c>
      <c r="B1241" t="s">
        <v>61</v>
      </c>
      <c r="C1241" t="s">
        <v>48</v>
      </c>
      <c r="D1241">
        <v>15698</v>
      </c>
      <c r="E1241">
        <v>82718</v>
      </c>
      <c r="F1241" t="s">
        <v>10</v>
      </c>
    </row>
    <row r="1242" spans="1:6" x14ac:dyDescent="0.3">
      <c r="A1242">
        <v>2020</v>
      </c>
      <c r="B1242" t="s">
        <v>61</v>
      </c>
      <c r="C1242" t="s">
        <v>49</v>
      </c>
      <c r="D1242">
        <v>73679</v>
      </c>
      <c r="E1242">
        <v>89356</v>
      </c>
      <c r="F1242" t="s">
        <v>10</v>
      </c>
    </row>
    <row r="1243" spans="1:6" x14ac:dyDescent="0.3">
      <c r="A1243">
        <v>2020</v>
      </c>
      <c r="B1243" t="s">
        <v>61</v>
      </c>
      <c r="C1243" t="s">
        <v>50</v>
      </c>
      <c r="D1243">
        <v>11520</v>
      </c>
      <c r="E1243">
        <v>73933</v>
      </c>
      <c r="F1243" t="s">
        <v>8</v>
      </c>
    </row>
    <row r="1244" spans="1:6" x14ac:dyDescent="0.3">
      <c r="A1244">
        <v>2020</v>
      </c>
      <c r="B1244" t="s">
        <v>61</v>
      </c>
      <c r="C1244" t="s">
        <v>51</v>
      </c>
      <c r="D1244">
        <v>1694</v>
      </c>
      <c r="E1244">
        <v>78078</v>
      </c>
      <c r="F1244" t="s">
        <v>8</v>
      </c>
    </row>
    <row r="1245" spans="1:6" x14ac:dyDescent="0.3">
      <c r="A1245">
        <v>2020</v>
      </c>
      <c r="B1245" t="s">
        <v>61</v>
      </c>
      <c r="C1245" t="s">
        <v>52</v>
      </c>
      <c r="D1245">
        <v>21938</v>
      </c>
      <c r="E1245">
        <v>91723</v>
      </c>
      <c r="F1245" t="s">
        <v>10</v>
      </c>
    </row>
    <row r="1246" spans="1:6" x14ac:dyDescent="0.3">
      <c r="A1246">
        <v>2020</v>
      </c>
      <c r="B1246" t="s">
        <v>61</v>
      </c>
      <c r="C1246" t="s">
        <v>53</v>
      </c>
      <c r="D1246">
        <v>17577</v>
      </c>
      <c r="E1246">
        <v>86466</v>
      </c>
      <c r="F1246" t="s">
        <v>8</v>
      </c>
    </row>
    <row r="1247" spans="1:6" x14ac:dyDescent="0.3">
      <c r="A1247">
        <v>2020</v>
      </c>
      <c r="B1247" t="s">
        <v>61</v>
      </c>
      <c r="C1247" t="s">
        <v>54</v>
      </c>
      <c r="D1247">
        <v>4029</v>
      </c>
      <c r="E1247">
        <v>59206</v>
      </c>
      <c r="F1247" t="s">
        <v>8</v>
      </c>
    </row>
    <row r="1248" spans="1:6" x14ac:dyDescent="0.3">
      <c r="A1248">
        <v>2020</v>
      </c>
      <c r="B1248" t="s">
        <v>61</v>
      </c>
      <c r="C1248" t="s">
        <v>55</v>
      </c>
      <c r="D1248">
        <v>13917</v>
      </c>
      <c r="E1248">
        <v>77561</v>
      </c>
      <c r="F1248" t="s">
        <v>10</v>
      </c>
    </row>
    <row r="1249" spans="1:6" x14ac:dyDescent="0.3">
      <c r="A1249">
        <v>2020</v>
      </c>
      <c r="B1249" t="s">
        <v>61</v>
      </c>
      <c r="C1249" t="s">
        <v>56</v>
      </c>
      <c r="D1249">
        <v>2283</v>
      </c>
      <c r="E1249">
        <v>63486</v>
      </c>
      <c r="F1249" t="s">
        <v>10</v>
      </c>
    </row>
    <row r="1250" spans="1:6" x14ac:dyDescent="0.3">
      <c r="A1250">
        <v>2020</v>
      </c>
      <c r="B1250" t="s">
        <v>62</v>
      </c>
      <c r="C1250" t="s">
        <v>7</v>
      </c>
      <c r="D1250">
        <v>21888</v>
      </c>
      <c r="E1250">
        <v>61653</v>
      </c>
      <c r="F1250" t="s">
        <v>8</v>
      </c>
    </row>
    <row r="1251" spans="1:6" x14ac:dyDescent="0.3">
      <c r="A1251">
        <v>2020</v>
      </c>
      <c r="B1251" t="s">
        <v>62</v>
      </c>
      <c r="C1251" t="s">
        <v>9</v>
      </c>
      <c r="D1251">
        <v>35993</v>
      </c>
      <c r="E1251">
        <v>62745</v>
      </c>
      <c r="F1251" t="s">
        <v>8</v>
      </c>
    </row>
    <row r="1252" spans="1:6" x14ac:dyDescent="0.3">
      <c r="A1252">
        <v>2020</v>
      </c>
      <c r="B1252" t="s">
        <v>62</v>
      </c>
      <c r="C1252" t="s">
        <v>11</v>
      </c>
      <c r="D1252">
        <v>14308</v>
      </c>
      <c r="E1252">
        <v>66316</v>
      </c>
      <c r="F1252" t="s">
        <v>10</v>
      </c>
    </row>
    <row r="1253" spans="1:6" x14ac:dyDescent="0.3">
      <c r="A1253">
        <v>2020</v>
      </c>
      <c r="B1253" t="s">
        <v>62</v>
      </c>
      <c r="C1253" t="s">
        <v>12</v>
      </c>
      <c r="D1253">
        <v>208425</v>
      </c>
      <c r="E1253">
        <v>97070</v>
      </c>
      <c r="F1253" t="s">
        <v>8</v>
      </c>
    </row>
    <row r="1254" spans="1:6" x14ac:dyDescent="0.3">
      <c r="A1254">
        <v>2020</v>
      </c>
      <c r="B1254" t="s">
        <v>62</v>
      </c>
      <c r="C1254" t="s">
        <v>13</v>
      </c>
      <c r="D1254">
        <v>52525</v>
      </c>
      <c r="E1254">
        <v>87401</v>
      </c>
      <c r="F1254" t="s">
        <v>10</v>
      </c>
    </row>
    <row r="1255" spans="1:6" x14ac:dyDescent="0.3">
      <c r="A1255">
        <v>2020</v>
      </c>
      <c r="B1255" t="s">
        <v>62</v>
      </c>
      <c r="C1255" t="s">
        <v>14</v>
      </c>
      <c r="D1255">
        <v>23279</v>
      </c>
      <c r="E1255">
        <v>93958</v>
      </c>
      <c r="F1255" t="s">
        <v>8</v>
      </c>
    </row>
    <row r="1256" spans="1:6" x14ac:dyDescent="0.3">
      <c r="A1256">
        <v>2020</v>
      </c>
      <c r="B1256" t="s">
        <v>62</v>
      </c>
      <c r="C1256" t="s">
        <v>15</v>
      </c>
      <c r="D1256">
        <v>8956</v>
      </c>
      <c r="E1256">
        <v>86066</v>
      </c>
      <c r="F1256" t="s">
        <v>8</v>
      </c>
    </row>
    <row r="1257" spans="1:6" x14ac:dyDescent="0.3">
      <c r="A1257">
        <v>2020</v>
      </c>
      <c r="B1257" t="s">
        <v>62</v>
      </c>
      <c r="C1257" t="s">
        <v>16</v>
      </c>
      <c r="D1257">
        <v>161890</v>
      </c>
      <c r="E1257">
        <v>66914</v>
      </c>
      <c r="F1257" t="s">
        <v>10</v>
      </c>
    </row>
    <row r="1258" spans="1:6" x14ac:dyDescent="0.3">
      <c r="A1258">
        <v>2020</v>
      </c>
      <c r="B1258" t="s">
        <v>62</v>
      </c>
      <c r="C1258" t="s">
        <v>17</v>
      </c>
      <c r="D1258">
        <v>54714</v>
      </c>
      <c r="E1258">
        <v>72989</v>
      </c>
      <c r="F1258" t="s">
        <v>10</v>
      </c>
    </row>
    <row r="1259" spans="1:6" x14ac:dyDescent="0.3">
      <c r="A1259">
        <v>2020</v>
      </c>
      <c r="B1259" t="s">
        <v>62</v>
      </c>
      <c r="C1259" t="s">
        <v>18</v>
      </c>
      <c r="D1259">
        <v>11562</v>
      </c>
      <c r="E1259">
        <v>57695</v>
      </c>
      <c r="F1259" t="s">
        <v>8</v>
      </c>
    </row>
    <row r="1260" spans="1:6" x14ac:dyDescent="0.3">
      <c r="A1260">
        <v>2020</v>
      </c>
      <c r="B1260" t="s">
        <v>62</v>
      </c>
      <c r="C1260" t="s">
        <v>19</v>
      </c>
      <c r="D1260">
        <v>74587</v>
      </c>
      <c r="E1260">
        <v>82586</v>
      </c>
      <c r="F1260" t="s">
        <v>8</v>
      </c>
    </row>
    <row r="1261" spans="1:6" x14ac:dyDescent="0.3">
      <c r="A1261">
        <v>2020</v>
      </c>
      <c r="B1261" t="s">
        <v>62</v>
      </c>
      <c r="C1261" t="s">
        <v>20</v>
      </c>
      <c r="D1261">
        <v>29755</v>
      </c>
      <c r="E1261">
        <v>58468</v>
      </c>
      <c r="F1261" t="s">
        <v>10</v>
      </c>
    </row>
    <row r="1262" spans="1:6" x14ac:dyDescent="0.3">
      <c r="A1262">
        <v>2020</v>
      </c>
      <c r="B1262" t="s">
        <v>62</v>
      </c>
      <c r="C1262" t="s">
        <v>21</v>
      </c>
      <c r="D1262">
        <v>15839</v>
      </c>
      <c r="E1262">
        <v>60071</v>
      </c>
      <c r="F1262" t="s">
        <v>10</v>
      </c>
    </row>
    <row r="1263" spans="1:6" x14ac:dyDescent="0.3">
      <c r="A1263">
        <v>2020</v>
      </c>
      <c r="B1263" t="s">
        <v>62</v>
      </c>
      <c r="C1263" t="s">
        <v>22</v>
      </c>
      <c r="D1263">
        <v>16731</v>
      </c>
      <c r="E1263">
        <v>67288</v>
      </c>
      <c r="F1263" t="s">
        <v>10</v>
      </c>
    </row>
    <row r="1264" spans="1:6" x14ac:dyDescent="0.3">
      <c r="A1264">
        <v>2020</v>
      </c>
      <c r="B1264" t="s">
        <v>62</v>
      </c>
      <c r="C1264" t="s">
        <v>23</v>
      </c>
      <c r="D1264">
        <v>20542</v>
      </c>
      <c r="E1264">
        <v>56087</v>
      </c>
      <c r="F1264" t="s">
        <v>10</v>
      </c>
    </row>
    <row r="1265" spans="1:6" x14ac:dyDescent="0.3">
      <c r="A1265">
        <v>2020</v>
      </c>
      <c r="B1265" t="s">
        <v>62</v>
      </c>
      <c r="C1265" t="s">
        <v>24</v>
      </c>
      <c r="D1265">
        <v>24537</v>
      </c>
      <c r="E1265">
        <v>62446</v>
      </c>
      <c r="F1265" t="s">
        <v>10</v>
      </c>
    </row>
    <row r="1266" spans="1:6" x14ac:dyDescent="0.3">
      <c r="A1266">
        <v>2020</v>
      </c>
      <c r="B1266" t="s">
        <v>62</v>
      </c>
      <c r="C1266" t="s">
        <v>25</v>
      </c>
      <c r="D1266">
        <v>9940</v>
      </c>
      <c r="E1266">
        <v>63328</v>
      </c>
      <c r="F1266" t="s">
        <v>8</v>
      </c>
    </row>
    <row r="1267" spans="1:6" x14ac:dyDescent="0.3">
      <c r="A1267">
        <v>2020</v>
      </c>
      <c r="B1267" t="s">
        <v>62</v>
      </c>
      <c r="C1267" t="s">
        <v>26</v>
      </c>
      <c r="D1267">
        <v>42809</v>
      </c>
      <c r="E1267">
        <v>85500</v>
      </c>
      <c r="F1267" t="s">
        <v>8</v>
      </c>
    </row>
    <row r="1268" spans="1:6" x14ac:dyDescent="0.3">
      <c r="A1268">
        <v>2020</v>
      </c>
      <c r="B1268" t="s">
        <v>62</v>
      </c>
      <c r="C1268" t="s">
        <v>27</v>
      </c>
      <c r="D1268">
        <v>47416</v>
      </c>
      <c r="E1268">
        <v>113875</v>
      </c>
      <c r="F1268" t="s">
        <v>10</v>
      </c>
    </row>
    <row r="1269" spans="1:6" x14ac:dyDescent="0.3">
      <c r="A1269">
        <v>2020</v>
      </c>
      <c r="B1269" t="s">
        <v>62</v>
      </c>
      <c r="C1269" t="s">
        <v>28</v>
      </c>
      <c r="D1269">
        <v>42545</v>
      </c>
      <c r="E1269">
        <v>75377</v>
      </c>
      <c r="F1269" t="s">
        <v>8</v>
      </c>
    </row>
    <row r="1270" spans="1:6" x14ac:dyDescent="0.3">
      <c r="A1270">
        <v>2020</v>
      </c>
      <c r="B1270" t="s">
        <v>62</v>
      </c>
      <c r="C1270" t="s">
        <v>29</v>
      </c>
      <c r="D1270">
        <v>32020</v>
      </c>
      <c r="E1270">
        <v>88535</v>
      </c>
      <c r="F1270" t="s">
        <v>8</v>
      </c>
    </row>
    <row r="1271" spans="1:6" x14ac:dyDescent="0.3">
      <c r="A1271">
        <v>2020</v>
      </c>
      <c r="B1271" t="s">
        <v>62</v>
      </c>
      <c r="C1271" t="s">
        <v>30</v>
      </c>
      <c r="D1271">
        <v>12259</v>
      </c>
      <c r="E1271">
        <v>48132</v>
      </c>
      <c r="F1271" t="s">
        <v>10</v>
      </c>
    </row>
    <row r="1272" spans="1:6" x14ac:dyDescent="0.3">
      <c r="A1272">
        <v>2020</v>
      </c>
      <c r="B1272" t="s">
        <v>62</v>
      </c>
      <c r="C1272" t="s">
        <v>31</v>
      </c>
      <c r="D1272">
        <v>32577</v>
      </c>
      <c r="E1272">
        <v>72429</v>
      </c>
      <c r="F1272" t="s">
        <v>10</v>
      </c>
    </row>
    <row r="1273" spans="1:6" x14ac:dyDescent="0.3">
      <c r="A1273">
        <v>2020</v>
      </c>
      <c r="B1273" t="s">
        <v>62</v>
      </c>
      <c r="C1273" t="s">
        <v>32</v>
      </c>
      <c r="D1273">
        <v>9359</v>
      </c>
      <c r="E1273">
        <v>58271</v>
      </c>
      <c r="F1273" t="s">
        <v>8</v>
      </c>
    </row>
    <row r="1274" spans="1:6" x14ac:dyDescent="0.3">
      <c r="A1274">
        <v>2020</v>
      </c>
      <c r="B1274" t="s">
        <v>62</v>
      </c>
      <c r="C1274" t="s">
        <v>33</v>
      </c>
      <c r="D1274">
        <v>11582</v>
      </c>
      <c r="E1274">
        <v>64836</v>
      </c>
      <c r="F1274" t="s">
        <v>8</v>
      </c>
    </row>
    <row r="1275" spans="1:6" x14ac:dyDescent="0.3">
      <c r="A1275">
        <v>2020</v>
      </c>
      <c r="B1275" t="s">
        <v>62</v>
      </c>
      <c r="C1275" t="s">
        <v>34</v>
      </c>
      <c r="D1275">
        <v>19970</v>
      </c>
      <c r="E1275">
        <v>67821</v>
      </c>
      <c r="F1275" t="s">
        <v>10</v>
      </c>
    </row>
    <row r="1276" spans="1:6" x14ac:dyDescent="0.3">
      <c r="A1276">
        <v>2020</v>
      </c>
      <c r="B1276" t="s">
        <v>62</v>
      </c>
      <c r="C1276" t="s">
        <v>35</v>
      </c>
      <c r="D1276">
        <v>12323</v>
      </c>
      <c r="E1276">
        <v>83486</v>
      </c>
      <c r="F1276" t="s">
        <v>8</v>
      </c>
    </row>
    <row r="1277" spans="1:6" x14ac:dyDescent="0.3">
      <c r="A1277">
        <v>2020</v>
      </c>
      <c r="B1277" t="s">
        <v>62</v>
      </c>
      <c r="C1277" t="s">
        <v>36</v>
      </c>
      <c r="D1277">
        <v>51837</v>
      </c>
      <c r="E1277">
        <v>96784</v>
      </c>
      <c r="F1277" t="s">
        <v>10</v>
      </c>
    </row>
    <row r="1278" spans="1:6" x14ac:dyDescent="0.3">
      <c r="A1278">
        <v>2020</v>
      </c>
      <c r="B1278" t="s">
        <v>62</v>
      </c>
      <c r="C1278" t="s">
        <v>37</v>
      </c>
      <c r="D1278">
        <v>10669</v>
      </c>
      <c r="E1278">
        <v>67899</v>
      </c>
      <c r="F1278" t="s">
        <v>8</v>
      </c>
    </row>
    <row r="1279" spans="1:6" x14ac:dyDescent="0.3">
      <c r="A1279">
        <v>2020</v>
      </c>
      <c r="B1279" t="s">
        <v>62</v>
      </c>
      <c r="C1279" t="s">
        <v>38</v>
      </c>
      <c r="D1279">
        <v>112471</v>
      </c>
      <c r="E1279">
        <v>101057</v>
      </c>
      <c r="F1279" t="s">
        <v>8</v>
      </c>
    </row>
    <row r="1280" spans="1:6" x14ac:dyDescent="0.3">
      <c r="A1280">
        <v>2020</v>
      </c>
      <c r="B1280" t="s">
        <v>62</v>
      </c>
      <c r="C1280" t="s">
        <v>39</v>
      </c>
      <c r="D1280">
        <v>58892</v>
      </c>
      <c r="E1280">
        <v>71609</v>
      </c>
      <c r="F1280" t="s">
        <v>10</v>
      </c>
    </row>
    <row r="1281" spans="1:6" x14ac:dyDescent="0.3">
      <c r="A1281">
        <v>2020</v>
      </c>
      <c r="B1281" t="s">
        <v>62</v>
      </c>
      <c r="C1281" t="s">
        <v>40</v>
      </c>
      <c r="D1281">
        <v>5130</v>
      </c>
      <c r="E1281">
        <v>67774</v>
      </c>
      <c r="F1281" t="s">
        <v>10</v>
      </c>
    </row>
    <row r="1282" spans="1:6" x14ac:dyDescent="0.3">
      <c r="A1282">
        <v>2020</v>
      </c>
      <c r="B1282" t="s">
        <v>62</v>
      </c>
      <c r="C1282" t="s">
        <v>41</v>
      </c>
      <c r="D1282">
        <v>53280</v>
      </c>
      <c r="E1282">
        <v>70006</v>
      </c>
      <c r="F1282" t="s">
        <v>8</v>
      </c>
    </row>
    <row r="1283" spans="1:6" x14ac:dyDescent="0.3">
      <c r="A1283">
        <v>2020</v>
      </c>
      <c r="B1283" t="s">
        <v>62</v>
      </c>
      <c r="C1283" t="s">
        <v>42</v>
      </c>
      <c r="D1283">
        <v>20594</v>
      </c>
      <c r="E1283">
        <v>58227</v>
      </c>
      <c r="F1283" t="s">
        <v>8</v>
      </c>
    </row>
    <row r="1284" spans="1:6" x14ac:dyDescent="0.3">
      <c r="A1284">
        <v>2020</v>
      </c>
      <c r="B1284" t="s">
        <v>62</v>
      </c>
      <c r="C1284" t="s">
        <v>43</v>
      </c>
      <c r="D1284">
        <v>25462</v>
      </c>
      <c r="E1284">
        <v>75806</v>
      </c>
      <c r="F1284" t="s">
        <v>10</v>
      </c>
    </row>
    <row r="1285" spans="1:6" x14ac:dyDescent="0.3">
      <c r="A1285">
        <v>2020</v>
      </c>
      <c r="B1285" t="s">
        <v>62</v>
      </c>
      <c r="C1285" t="s">
        <v>44</v>
      </c>
      <c r="D1285">
        <v>63415</v>
      </c>
      <c r="E1285">
        <v>84092</v>
      </c>
      <c r="F1285" t="s">
        <v>10</v>
      </c>
    </row>
    <row r="1286" spans="1:6" x14ac:dyDescent="0.3">
      <c r="A1286">
        <v>2020</v>
      </c>
      <c r="B1286" t="s">
        <v>62</v>
      </c>
      <c r="C1286" t="s">
        <v>45</v>
      </c>
      <c r="D1286">
        <v>8651</v>
      </c>
      <c r="E1286">
        <v>74957</v>
      </c>
      <c r="F1286" t="s">
        <v>10</v>
      </c>
    </row>
    <row r="1287" spans="1:6" x14ac:dyDescent="0.3">
      <c r="A1287">
        <v>2020</v>
      </c>
      <c r="B1287" t="s">
        <v>62</v>
      </c>
      <c r="C1287" t="s">
        <v>46</v>
      </c>
      <c r="D1287">
        <v>26993</v>
      </c>
      <c r="E1287">
        <v>56391</v>
      </c>
      <c r="F1287" t="s">
        <v>10</v>
      </c>
    </row>
    <row r="1288" spans="1:6" x14ac:dyDescent="0.3">
      <c r="A1288">
        <v>2020</v>
      </c>
      <c r="B1288" t="s">
        <v>62</v>
      </c>
      <c r="C1288" t="s">
        <v>47</v>
      </c>
      <c r="D1288">
        <v>5205</v>
      </c>
      <c r="E1288">
        <v>62384</v>
      </c>
      <c r="F1288" t="s">
        <v>10</v>
      </c>
    </row>
    <row r="1289" spans="1:6" x14ac:dyDescent="0.3">
      <c r="A1289">
        <v>2020</v>
      </c>
      <c r="B1289" t="s">
        <v>62</v>
      </c>
      <c r="C1289" t="s">
        <v>48</v>
      </c>
      <c r="D1289">
        <v>29519</v>
      </c>
      <c r="E1289">
        <v>65851</v>
      </c>
      <c r="F1289" t="s">
        <v>8</v>
      </c>
    </row>
    <row r="1290" spans="1:6" x14ac:dyDescent="0.3">
      <c r="A1290">
        <v>2020</v>
      </c>
      <c r="B1290" t="s">
        <v>62</v>
      </c>
      <c r="C1290" t="s">
        <v>49</v>
      </c>
      <c r="D1290">
        <v>134025</v>
      </c>
      <c r="E1290">
        <v>80443</v>
      </c>
      <c r="F1290" t="s">
        <v>8</v>
      </c>
    </row>
    <row r="1291" spans="1:6" x14ac:dyDescent="0.3">
      <c r="A1291">
        <v>2020</v>
      </c>
      <c r="B1291" t="s">
        <v>62</v>
      </c>
      <c r="C1291" t="s">
        <v>50</v>
      </c>
      <c r="D1291">
        <v>23036</v>
      </c>
      <c r="E1291">
        <v>65543</v>
      </c>
      <c r="F1291" t="s">
        <v>10</v>
      </c>
    </row>
    <row r="1292" spans="1:6" x14ac:dyDescent="0.3">
      <c r="A1292">
        <v>2020</v>
      </c>
      <c r="B1292" t="s">
        <v>62</v>
      </c>
      <c r="C1292" t="s">
        <v>51</v>
      </c>
      <c r="D1292">
        <v>5661</v>
      </c>
      <c r="E1292">
        <v>70917</v>
      </c>
      <c r="F1292" t="s">
        <v>8</v>
      </c>
    </row>
    <row r="1293" spans="1:6" x14ac:dyDescent="0.3">
      <c r="A1293">
        <v>2020</v>
      </c>
      <c r="B1293" t="s">
        <v>62</v>
      </c>
      <c r="C1293" t="s">
        <v>52</v>
      </c>
      <c r="D1293">
        <v>58849</v>
      </c>
      <c r="E1293">
        <v>93511</v>
      </c>
      <c r="F1293" t="s">
        <v>8</v>
      </c>
    </row>
    <row r="1294" spans="1:6" x14ac:dyDescent="0.3">
      <c r="A1294">
        <v>2020</v>
      </c>
      <c r="B1294" t="s">
        <v>62</v>
      </c>
      <c r="C1294" t="s">
        <v>53</v>
      </c>
      <c r="D1294">
        <v>40209</v>
      </c>
      <c r="E1294">
        <v>88245</v>
      </c>
      <c r="F1294" t="s">
        <v>10</v>
      </c>
    </row>
    <row r="1295" spans="1:6" x14ac:dyDescent="0.3">
      <c r="A1295">
        <v>2020</v>
      </c>
      <c r="B1295" t="s">
        <v>62</v>
      </c>
      <c r="C1295" t="s">
        <v>54</v>
      </c>
      <c r="D1295">
        <v>8323</v>
      </c>
      <c r="E1295">
        <v>57745</v>
      </c>
      <c r="F1295" t="s">
        <v>10</v>
      </c>
    </row>
    <row r="1296" spans="1:6" x14ac:dyDescent="0.3">
      <c r="A1296">
        <v>2020</v>
      </c>
      <c r="B1296" t="s">
        <v>62</v>
      </c>
      <c r="C1296" t="s">
        <v>55</v>
      </c>
      <c r="D1296">
        <v>25856</v>
      </c>
      <c r="E1296">
        <v>66773</v>
      </c>
      <c r="F1296" t="s">
        <v>8</v>
      </c>
    </row>
    <row r="1297" spans="1:6" x14ac:dyDescent="0.3">
      <c r="A1297">
        <v>2020</v>
      </c>
      <c r="B1297" t="s">
        <v>62</v>
      </c>
      <c r="C1297" t="s">
        <v>56</v>
      </c>
      <c r="D1297">
        <v>4559</v>
      </c>
      <c r="E1297">
        <v>58783</v>
      </c>
      <c r="F1297" t="s">
        <v>8</v>
      </c>
    </row>
    <row r="1298" spans="1:6" x14ac:dyDescent="0.3">
      <c r="A1298">
        <v>2020</v>
      </c>
      <c r="B1298" t="s">
        <v>63</v>
      </c>
      <c r="C1298" t="s">
        <v>7</v>
      </c>
      <c r="D1298">
        <v>12678</v>
      </c>
      <c r="E1298">
        <v>52432</v>
      </c>
      <c r="F1298" t="s">
        <v>10</v>
      </c>
    </row>
    <row r="1299" spans="1:6" x14ac:dyDescent="0.3">
      <c r="A1299">
        <v>2020</v>
      </c>
      <c r="B1299" t="s">
        <v>63</v>
      </c>
      <c r="C1299" t="s">
        <v>9</v>
      </c>
      <c r="D1299">
        <v>18037</v>
      </c>
      <c r="E1299">
        <v>57125</v>
      </c>
      <c r="F1299" t="s">
        <v>8</v>
      </c>
    </row>
    <row r="1300" spans="1:6" x14ac:dyDescent="0.3">
      <c r="A1300">
        <v>2020</v>
      </c>
      <c r="B1300" t="s">
        <v>63</v>
      </c>
      <c r="C1300" t="s">
        <v>11</v>
      </c>
      <c r="D1300">
        <v>15788</v>
      </c>
      <c r="E1300">
        <v>48468</v>
      </c>
      <c r="F1300" t="s">
        <v>10</v>
      </c>
    </row>
    <row r="1301" spans="1:6" x14ac:dyDescent="0.3">
      <c r="A1301">
        <v>2020</v>
      </c>
      <c r="B1301" t="s">
        <v>63</v>
      </c>
      <c r="C1301" t="s">
        <v>12</v>
      </c>
      <c r="D1301">
        <v>618901</v>
      </c>
      <c r="E1301">
        <v>58187</v>
      </c>
      <c r="F1301" t="s">
        <v>8</v>
      </c>
    </row>
    <row r="1302" spans="1:6" x14ac:dyDescent="0.3">
      <c r="A1302">
        <v>2020</v>
      </c>
      <c r="B1302" t="s">
        <v>63</v>
      </c>
      <c r="C1302" t="s">
        <v>13</v>
      </c>
      <c r="D1302">
        <v>21666</v>
      </c>
      <c r="E1302">
        <v>56156</v>
      </c>
      <c r="F1302" t="s">
        <v>8</v>
      </c>
    </row>
    <row r="1303" spans="1:6" x14ac:dyDescent="0.3">
      <c r="A1303">
        <v>2020</v>
      </c>
      <c r="B1303" t="s">
        <v>63</v>
      </c>
      <c r="C1303" t="s">
        <v>14</v>
      </c>
      <c r="D1303">
        <v>13090</v>
      </c>
      <c r="E1303">
        <v>61369</v>
      </c>
      <c r="F1303" t="s">
        <v>10</v>
      </c>
    </row>
    <row r="1304" spans="1:6" x14ac:dyDescent="0.3">
      <c r="A1304">
        <v>2020</v>
      </c>
      <c r="B1304" t="s">
        <v>63</v>
      </c>
      <c r="C1304" t="s">
        <v>15</v>
      </c>
      <c r="D1304">
        <v>5063</v>
      </c>
      <c r="E1304">
        <v>59795</v>
      </c>
      <c r="F1304" t="s">
        <v>10</v>
      </c>
    </row>
    <row r="1305" spans="1:6" x14ac:dyDescent="0.3">
      <c r="A1305">
        <v>2020</v>
      </c>
      <c r="B1305" t="s">
        <v>63</v>
      </c>
      <c r="C1305" t="s">
        <v>16</v>
      </c>
      <c r="D1305">
        <v>73761</v>
      </c>
      <c r="E1305">
        <v>56781</v>
      </c>
      <c r="F1305" t="s">
        <v>8</v>
      </c>
    </row>
    <row r="1306" spans="1:6" x14ac:dyDescent="0.3">
      <c r="A1306">
        <v>2020</v>
      </c>
      <c r="B1306" t="s">
        <v>63</v>
      </c>
      <c r="C1306" t="s">
        <v>17</v>
      </c>
      <c r="D1306">
        <v>28952</v>
      </c>
      <c r="E1306">
        <v>58062</v>
      </c>
      <c r="F1306" t="s">
        <v>8</v>
      </c>
    </row>
    <row r="1307" spans="1:6" x14ac:dyDescent="0.3">
      <c r="A1307">
        <v>2020</v>
      </c>
      <c r="B1307" t="s">
        <v>63</v>
      </c>
      <c r="C1307" t="s">
        <v>18</v>
      </c>
      <c r="D1307">
        <v>7824</v>
      </c>
      <c r="E1307">
        <v>48047</v>
      </c>
      <c r="F1307" t="s">
        <v>10</v>
      </c>
    </row>
    <row r="1308" spans="1:6" x14ac:dyDescent="0.3">
      <c r="A1308">
        <v>2020</v>
      </c>
      <c r="B1308" t="s">
        <v>63</v>
      </c>
      <c r="C1308" t="s">
        <v>19</v>
      </c>
      <c r="D1308">
        <v>34720</v>
      </c>
      <c r="E1308">
        <v>56959</v>
      </c>
      <c r="F1308" t="s">
        <v>10</v>
      </c>
    </row>
    <row r="1309" spans="1:6" x14ac:dyDescent="0.3">
      <c r="A1309">
        <v>2020</v>
      </c>
      <c r="B1309" t="s">
        <v>63</v>
      </c>
      <c r="C1309" t="s">
        <v>20</v>
      </c>
      <c r="D1309">
        <v>15692</v>
      </c>
      <c r="E1309">
        <v>53681</v>
      </c>
      <c r="F1309" t="s">
        <v>10</v>
      </c>
    </row>
    <row r="1310" spans="1:6" x14ac:dyDescent="0.3">
      <c r="A1310">
        <v>2020</v>
      </c>
      <c r="B1310" t="s">
        <v>63</v>
      </c>
      <c r="C1310" t="s">
        <v>21</v>
      </c>
      <c r="D1310">
        <v>11589</v>
      </c>
      <c r="E1310">
        <v>49022</v>
      </c>
      <c r="F1310" t="s">
        <v>10</v>
      </c>
    </row>
    <row r="1311" spans="1:6" x14ac:dyDescent="0.3">
      <c r="A1311">
        <v>2020</v>
      </c>
      <c r="B1311" t="s">
        <v>63</v>
      </c>
      <c r="C1311" t="s">
        <v>22</v>
      </c>
      <c r="D1311">
        <v>10277</v>
      </c>
      <c r="E1311">
        <v>48586</v>
      </c>
      <c r="F1311" t="s">
        <v>10</v>
      </c>
    </row>
    <row r="1312" spans="1:6" x14ac:dyDescent="0.3">
      <c r="A1312">
        <v>2020</v>
      </c>
      <c r="B1312" t="s">
        <v>63</v>
      </c>
      <c r="C1312" t="s">
        <v>23</v>
      </c>
      <c r="D1312">
        <v>18161</v>
      </c>
      <c r="E1312">
        <v>54210</v>
      </c>
      <c r="F1312" t="s">
        <v>8</v>
      </c>
    </row>
    <row r="1313" spans="1:6" x14ac:dyDescent="0.3">
      <c r="A1313">
        <v>2020</v>
      </c>
      <c r="B1313" t="s">
        <v>63</v>
      </c>
      <c r="C1313" t="s">
        <v>24</v>
      </c>
      <c r="D1313">
        <v>15480</v>
      </c>
      <c r="E1313">
        <v>49339</v>
      </c>
      <c r="F1313" t="s">
        <v>8</v>
      </c>
    </row>
    <row r="1314" spans="1:6" x14ac:dyDescent="0.3">
      <c r="A1314">
        <v>2020</v>
      </c>
      <c r="B1314" t="s">
        <v>63</v>
      </c>
      <c r="C1314" t="s">
        <v>25</v>
      </c>
      <c r="D1314">
        <v>5483</v>
      </c>
      <c r="E1314">
        <v>53535</v>
      </c>
      <c r="F1314" t="s">
        <v>10</v>
      </c>
    </row>
    <row r="1315" spans="1:6" x14ac:dyDescent="0.3">
      <c r="A1315">
        <v>2020</v>
      </c>
      <c r="B1315" t="s">
        <v>63</v>
      </c>
      <c r="C1315" t="s">
        <v>26</v>
      </c>
      <c r="D1315">
        <v>20856</v>
      </c>
      <c r="E1315">
        <v>60310</v>
      </c>
      <c r="F1315" t="s">
        <v>8</v>
      </c>
    </row>
    <row r="1316" spans="1:6" x14ac:dyDescent="0.3">
      <c r="A1316">
        <v>2020</v>
      </c>
      <c r="B1316" t="s">
        <v>63</v>
      </c>
      <c r="C1316" t="s">
        <v>27</v>
      </c>
      <c r="D1316">
        <v>66364</v>
      </c>
      <c r="E1316">
        <v>64448</v>
      </c>
      <c r="F1316" t="s">
        <v>8</v>
      </c>
    </row>
    <row r="1317" spans="1:6" x14ac:dyDescent="0.3">
      <c r="A1317">
        <v>2020</v>
      </c>
      <c r="B1317" t="s">
        <v>63</v>
      </c>
      <c r="C1317" t="s">
        <v>28</v>
      </c>
      <c r="D1317">
        <v>24822</v>
      </c>
      <c r="E1317">
        <v>55739</v>
      </c>
      <c r="F1317" t="s">
        <v>10</v>
      </c>
    </row>
    <row r="1318" spans="1:6" x14ac:dyDescent="0.3">
      <c r="A1318">
        <v>2020</v>
      </c>
      <c r="B1318" t="s">
        <v>63</v>
      </c>
      <c r="C1318" t="s">
        <v>29</v>
      </c>
      <c r="D1318">
        <v>19210</v>
      </c>
      <c r="E1318">
        <v>57469</v>
      </c>
      <c r="F1318" t="s">
        <v>10</v>
      </c>
    </row>
    <row r="1319" spans="1:6" x14ac:dyDescent="0.3">
      <c r="A1319">
        <v>2020</v>
      </c>
      <c r="B1319" t="s">
        <v>63</v>
      </c>
      <c r="C1319" t="s">
        <v>30</v>
      </c>
      <c r="D1319">
        <v>7531</v>
      </c>
      <c r="E1319">
        <v>47620</v>
      </c>
      <c r="F1319" t="s">
        <v>8</v>
      </c>
    </row>
    <row r="1320" spans="1:6" x14ac:dyDescent="0.3">
      <c r="A1320">
        <v>2020</v>
      </c>
      <c r="B1320" t="s">
        <v>63</v>
      </c>
      <c r="C1320" t="s">
        <v>31</v>
      </c>
      <c r="D1320">
        <v>48555</v>
      </c>
      <c r="E1320">
        <v>52127</v>
      </c>
      <c r="F1320" t="s">
        <v>8</v>
      </c>
    </row>
    <row r="1321" spans="1:6" x14ac:dyDescent="0.3">
      <c r="A1321">
        <v>2020</v>
      </c>
      <c r="B1321" t="s">
        <v>63</v>
      </c>
      <c r="C1321" t="s">
        <v>32</v>
      </c>
      <c r="D1321">
        <v>4637</v>
      </c>
      <c r="E1321">
        <v>53539</v>
      </c>
      <c r="F1321" t="s">
        <v>10</v>
      </c>
    </row>
    <row r="1322" spans="1:6" x14ac:dyDescent="0.3">
      <c r="A1322">
        <v>2020</v>
      </c>
      <c r="B1322" t="s">
        <v>63</v>
      </c>
      <c r="C1322" t="s">
        <v>33</v>
      </c>
      <c r="D1322">
        <v>12205</v>
      </c>
      <c r="E1322">
        <v>52678</v>
      </c>
      <c r="F1322" t="s">
        <v>8</v>
      </c>
    </row>
    <row r="1323" spans="1:6" x14ac:dyDescent="0.3">
      <c r="A1323">
        <v>2020</v>
      </c>
      <c r="B1323" t="s">
        <v>63</v>
      </c>
      <c r="C1323" t="s">
        <v>34</v>
      </c>
      <c r="D1323">
        <v>8913</v>
      </c>
      <c r="E1323">
        <v>60167</v>
      </c>
      <c r="F1323" t="s">
        <v>10</v>
      </c>
    </row>
    <row r="1324" spans="1:6" x14ac:dyDescent="0.3">
      <c r="A1324">
        <v>2020</v>
      </c>
      <c r="B1324" t="s">
        <v>63</v>
      </c>
      <c r="C1324" t="s">
        <v>35</v>
      </c>
      <c r="D1324">
        <v>4700</v>
      </c>
      <c r="E1324">
        <v>62317</v>
      </c>
      <c r="F1324" t="s">
        <v>8</v>
      </c>
    </row>
    <row r="1325" spans="1:6" x14ac:dyDescent="0.3">
      <c r="A1325">
        <v>2020</v>
      </c>
      <c r="B1325" t="s">
        <v>63</v>
      </c>
      <c r="C1325" t="s">
        <v>36</v>
      </c>
      <c r="D1325">
        <v>37328</v>
      </c>
      <c r="E1325">
        <v>59402</v>
      </c>
      <c r="F1325" t="s">
        <v>8</v>
      </c>
    </row>
    <row r="1326" spans="1:6" x14ac:dyDescent="0.3">
      <c r="A1326">
        <v>2020</v>
      </c>
      <c r="B1326" t="s">
        <v>63</v>
      </c>
      <c r="C1326" t="s">
        <v>37</v>
      </c>
      <c r="D1326">
        <v>10221</v>
      </c>
      <c r="E1326">
        <v>47645</v>
      </c>
      <c r="F1326" t="s">
        <v>10</v>
      </c>
    </row>
    <row r="1327" spans="1:6" x14ac:dyDescent="0.3">
      <c r="A1327">
        <v>2020</v>
      </c>
      <c r="B1327" t="s">
        <v>63</v>
      </c>
      <c r="C1327" t="s">
        <v>38</v>
      </c>
      <c r="D1327">
        <v>67399</v>
      </c>
      <c r="E1327">
        <v>59467</v>
      </c>
      <c r="F1327" t="s">
        <v>10</v>
      </c>
    </row>
    <row r="1328" spans="1:6" x14ac:dyDescent="0.3">
      <c r="A1328">
        <v>2020</v>
      </c>
      <c r="B1328" t="s">
        <v>63</v>
      </c>
      <c r="C1328" t="s">
        <v>39</v>
      </c>
      <c r="D1328">
        <v>27210</v>
      </c>
      <c r="E1328">
        <v>54381</v>
      </c>
      <c r="F1328" t="s">
        <v>8</v>
      </c>
    </row>
    <row r="1329" spans="1:6" x14ac:dyDescent="0.3">
      <c r="A1329">
        <v>2020</v>
      </c>
      <c r="B1329" t="s">
        <v>63</v>
      </c>
      <c r="C1329" t="s">
        <v>40</v>
      </c>
      <c r="D1329">
        <v>2558</v>
      </c>
      <c r="E1329">
        <v>57404</v>
      </c>
      <c r="F1329" t="s">
        <v>8</v>
      </c>
    </row>
    <row r="1330" spans="1:6" x14ac:dyDescent="0.3">
      <c r="A1330">
        <v>2020</v>
      </c>
      <c r="B1330" t="s">
        <v>63</v>
      </c>
      <c r="C1330" t="s">
        <v>41</v>
      </c>
      <c r="D1330">
        <v>34508</v>
      </c>
      <c r="E1330">
        <v>52408</v>
      </c>
      <c r="F1330" t="s">
        <v>10</v>
      </c>
    </row>
    <row r="1331" spans="1:6" x14ac:dyDescent="0.3">
      <c r="A1331">
        <v>2020</v>
      </c>
      <c r="B1331" t="s">
        <v>63</v>
      </c>
      <c r="C1331" t="s">
        <v>42</v>
      </c>
      <c r="D1331">
        <v>13563</v>
      </c>
      <c r="E1331">
        <v>51570</v>
      </c>
      <c r="F1331" t="s">
        <v>10</v>
      </c>
    </row>
    <row r="1332" spans="1:6" x14ac:dyDescent="0.3">
      <c r="A1332">
        <v>2020</v>
      </c>
      <c r="B1332" t="s">
        <v>63</v>
      </c>
      <c r="C1332" t="s">
        <v>43</v>
      </c>
      <c r="D1332">
        <v>15708</v>
      </c>
      <c r="E1332">
        <v>56107</v>
      </c>
      <c r="F1332" t="s">
        <v>10</v>
      </c>
    </row>
    <row r="1333" spans="1:6" x14ac:dyDescent="0.3">
      <c r="A1333">
        <v>2020</v>
      </c>
      <c r="B1333" t="s">
        <v>63</v>
      </c>
      <c r="C1333" t="s">
        <v>44</v>
      </c>
      <c r="D1333">
        <v>57768</v>
      </c>
      <c r="E1333">
        <v>57808</v>
      </c>
      <c r="F1333" t="s">
        <v>10</v>
      </c>
    </row>
    <row r="1334" spans="1:6" x14ac:dyDescent="0.3">
      <c r="A1334">
        <v>2020</v>
      </c>
      <c r="B1334" t="s">
        <v>63</v>
      </c>
      <c r="C1334" t="s">
        <v>45</v>
      </c>
      <c r="D1334">
        <v>4545</v>
      </c>
      <c r="E1334">
        <v>54716</v>
      </c>
      <c r="F1334" t="s">
        <v>10</v>
      </c>
    </row>
    <row r="1335" spans="1:6" x14ac:dyDescent="0.3">
      <c r="A1335">
        <v>2020</v>
      </c>
      <c r="B1335" t="s">
        <v>63</v>
      </c>
      <c r="C1335" t="s">
        <v>46</v>
      </c>
      <c r="D1335">
        <v>11971</v>
      </c>
      <c r="E1335">
        <v>51993</v>
      </c>
      <c r="F1335" t="s">
        <v>8</v>
      </c>
    </row>
    <row r="1336" spans="1:6" x14ac:dyDescent="0.3">
      <c r="A1336">
        <v>2020</v>
      </c>
      <c r="B1336" t="s">
        <v>63</v>
      </c>
      <c r="C1336" t="s">
        <v>47</v>
      </c>
      <c r="D1336">
        <v>2839</v>
      </c>
      <c r="E1336">
        <v>56399</v>
      </c>
      <c r="F1336" t="s">
        <v>8</v>
      </c>
    </row>
    <row r="1337" spans="1:6" x14ac:dyDescent="0.3">
      <c r="A1337">
        <v>2020</v>
      </c>
      <c r="B1337" t="s">
        <v>63</v>
      </c>
      <c r="C1337" t="s">
        <v>48</v>
      </c>
      <c r="D1337">
        <v>16127</v>
      </c>
      <c r="E1337">
        <v>58099</v>
      </c>
      <c r="F1337" t="s">
        <v>10</v>
      </c>
    </row>
    <row r="1338" spans="1:6" x14ac:dyDescent="0.3">
      <c r="A1338">
        <v>2020</v>
      </c>
      <c r="B1338" t="s">
        <v>63</v>
      </c>
      <c r="C1338" t="s">
        <v>49</v>
      </c>
      <c r="D1338">
        <v>90552</v>
      </c>
      <c r="E1338">
        <v>54036</v>
      </c>
      <c r="F1338" t="s">
        <v>8</v>
      </c>
    </row>
    <row r="1339" spans="1:6" x14ac:dyDescent="0.3">
      <c r="A1339">
        <v>2020</v>
      </c>
      <c r="B1339" t="s">
        <v>63</v>
      </c>
      <c r="C1339" t="s">
        <v>50</v>
      </c>
      <c r="D1339">
        <v>12264</v>
      </c>
      <c r="E1339">
        <v>49696</v>
      </c>
      <c r="F1339" t="s">
        <v>8</v>
      </c>
    </row>
    <row r="1340" spans="1:6" x14ac:dyDescent="0.3">
      <c r="A1340">
        <v>2020</v>
      </c>
      <c r="B1340" t="s">
        <v>63</v>
      </c>
      <c r="C1340" t="s">
        <v>51</v>
      </c>
      <c r="D1340">
        <v>2463</v>
      </c>
      <c r="E1340">
        <v>52699</v>
      </c>
      <c r="F1340" t="s">
        <v>10</v>
      </c>
    </row>
    <row r="1341" spans="1:6" x14ac:dyDescent="0.3">
      <c r="A1341">
        <v>2020</v>
      </c>
      <c r="B1341" t="s">
        <v>63</v>
      </c>
      <c r="C1341" t="s">
        <v>52</v>
      </c>
      <c r="D1341">
        <v>43566</v>
      </c>
      <c r="E1341">
        <v>55627</v>
      </c>
      <c r="F1341" t="s">
        <v>10</v>
      </c>
    </row>
    <row r="1342" spans="1:6" x14ac:dyDescent="0.3">
      <c r="A1342">
        <v>2020</v>
      </c>
      <c r="B1342" t="s">
        <v>63</v>
      </c>
      <c r="C1342" t="s">
        <v>53</v>
      </c>
      <c r="D1342">
        <v>61026</v>
      </c>
      <c r="E1342">
        <v>57354</v>
      </c>
      <c r="F1342" t="s">
        <v>8</v>
      </c>
    </row>
    <row r="1343" spans="1:6" x14ac:dyDescent="0.3">
      <c r="A1343">
        <v>2020</v>
      </c>
      <c r="B1343" t="s">
        <v>63</v>
      </c>
      <c r="C1343" t="s">
        <v>54</v>
      </c>
      <c r="D1343">
        <v>5765</v>
      </c>
      <c r="E1343">
        <v>52182</v>
      </c>
      <c r="F1343" t="s">
        <v>8</v>
      </c>
    </row>
    <row r="1344" spans="1:6" x14ac:dyDescent="0.3">
      <c r="A1344">
        <v>2020</v>
      </c>
      <c r="B1344" t="s">
        <v>63</v>
      </c>
      <c r="C1344" t="s">
        <v>55</v>
      </c>
      <c r="D1344">
        <v>28013</v>
      </c>
      <c r="E1344">
        <v>55195</v>
      </c>
      <c r="F1344" t="s">
        <v>10</v>
      </c>
    </row>
    <row r="1345" spans="1:6" x14ac:dyDescent="0.3">
      <c r="A1345">
        <v>2020</v>
      </c>
      <c r="B1345" t="s">
        <v>63</v>
      </c>
      <c r="C1345" t="s">
        <v>56</v>
      </c>
      <c r="D1345">
        <v>3338</v>
      </c>
      <c r="E1345">
        <v>48906</v>
      </c>
      <c r="F1345" t="s">
        <v>8</v>
      </c>
    </row>
    <row r="1346" spans="1:6" x14ac:dyDescent="0.3">
      <c r="A1346">
        <v>2020</v>
      </c>
      <c r="B1346" t="s">
        <v>64</v>
      </c>
      <c r="C1346" t="s">
        <v>7</v>
      </c>
      <c r="D1346">
        <v>10993</v>
      </c>
      <c r="E1346">
        <v>22798</v>
      </c>
      <c r="F1346" t="s">
        <v>10</v>
      </c>
    </row>
    <row r="1347" spans="1:6" x14ac:dyDescent="0.3">
      <c r="A1347">
        <v>2020</v>
      </c>
      <c r="B1347" t="s">
        <v>64</v>
      </c>
      <c r="C1347" t="s">
        <v>9</v>
      </c>
      <c r="D1347">
        <v>13627</v>
      </c>
      <c r="E1347">
        <v>30580</v>
      </c>
      <c r="F1347" t="s">
        <v>8</v>
      </c>
    </row>
    <row r="1348" spans="1:6" x14ac:dyDescent="0.3">
      <c r="A1348">
        <v>2020</v>
      </c>
      <c r="B1348" t="s">
        <v>64</v>
      </c>
      <c r="C1348" t="s">
        <v>11</v>
      </c>
      <c r="D1348">
        <v>7168</v>
      </c>
      <c r="E1348">
        <v>22536</v>
      </c>
      <c r="F1348" t="s">
        <v>8</v>
      </c>
    </row>
    <row r="1349" spans="1:6" x14ac:dyDescent="0.3">
      <c r="A1349">
        <v>2020</v>
      </c>
      <c r="B1349" t="s">
        <v>64</v>
      </c>
      <c r="C1349" t="s">
        <v>12</v>
      </c>
      <c r="D1349">
        <v>111455</v>
      </c>
      <c r="E1349">
        <v>36527</v>
      </c>
      <c r="F1349" t="s">
        <v>10</v>
      </c>
    </row>
    <row r="1350" spans="1:6" x14ac:dyDescent="0.3">
      <c r="A1350">
        <v>2020</v>
      </c>
      <c r="B1350" t="s">
        <v>64</v>
      </c>
      <c r="C1350" t="s">
        <v>13</v>
      </c>
      <c r="D1350">
        <v>16939</v>
      </c>
      <c r="E1350">
        <v>31878</v>
      </c>
      <c r="F1350" t="s">
        <v>10</v>
      </c>
    </row>
    <row r="1351" spans="1:6" x14ac:dyDescent="0.3">
      <c r="A1351">
        <v>2020</v>
      </c>
      <c r="B1351" t="s">
        <v>64</v>
      </c>
      <c r="C1351" t="s">
        <v>14</v>
      </c>
      <c r="D1351">
        <v>10668</v>
      </c>
      <c r="E1351">
        <v>29705</v>
      </c>
      <c r="F1351" t="s">
        <v>8</v>
      </c>
    </row>
    <row r="1352" spans="1:6" x14ac:dyDescent="0.3">
      <c r="A1352">
        <v>2020</v>
      </c>
      <c r="B1352" t="s">
        <v>64</v>
      </c>
      <c r="C1352" t="s">
        <v>15</v>
      </c>
      <c r="D1352">
        <v>2637</v>
      </c>
      <c r="E1352">
        <v>26414</v>
      </c>
      <c r="F1352" t="s">
        <v>8</v>
      </c>
    </row>
    <row r="1353" spans="1:6" x14ac:dyDescent="0.3">
      <c r="A1353">
        <v>2020</v>
      </c>
      <c r="B1353" t="s">
        <v>64</v>
      </c>
      <c r="C1353" t="s">
        <v>16</v>
      </c>
      <c r="D1353">
        <v>56587</v>
      </c>
      <c r="E1353">
        <v>31881</v>
      </c>
      <c r="F1353" t="s">
        <v>10</v>
      </c>
    </row>
    <row r="1354" spans="1:6" x14ac:dyDescent="0.3">
      <c r="A1354">
        <v>2020</v>
      </c>
      <c r="B1354" t="s">
        <v>64</v>
      </c>
      <c r="C1354" t="s">
        <v>17</v>
      </c>
      <c r="D1354">
        <v>24275</v>
      </c>
      <c r="E1354">
        <v>26604</v>
      </c>
      <c r="F1354" t="s">
        <v>10</v>
      </c>
    </row>
    <row r="1355" spans="1:6" x14ac:dyDescent="0.3">
      <c r="A1355">
        <v>2020</v>
      </c>
      <c r="B1355" t="s">
        <v>64</v>
      </c>
      <c r="C1355" t="s">
        <v>18</v>
      </c>
      <c r="D1355">
        <v>5008</v>
      </c>
      <c r="E1355">
        <v>23141</v>
      </c>
      <c r="F1355" t="s">
        <v>10</v>
      </c>
    </row>
    <row r="1356" spans="1:6" x14ac:dyDescent="0.3">
      <c r="A1356">
        <v>2020</v>
      </c>
      <c r="B1356" t="s">
        <v>64</v>
      </c>
      <c r="C1356" t="s">
        <v>19</v>
      </c>
      <c r="D1356">
        <v>32619</v>
      </c>
      <c r="E1356">
        <v>29765</v>
      </c>
      <c r="F1356" t="s">
        <v>10</v>
      </c>
    </row>
    <row r="1357" spans="1:6" x14ac:dyDescent="0.3">
      <c r="A1357">
        <v>2020</v>
      </c>
      <c r="B1357" t="s">
        <v>64</v>
      </c>
      <c r="C1357" t="s">
        <v>20</v>
      </c>
      <c r="D1357">
        <v>15564</v>
      </c>
      <c r="E1357">
        <v>24981</v>
      </c>
      <c r="F1357" t="s">
        <v>10</v>
      </c>
    </row>
    <row r="1358" spans="1:6" x14ac:dyDescent="0.3">
      <c r="A1358">
        <v>2020</v>
      </c>
      <c r="B1358" t="s">
        <v>64</v>
      </c>
      <c r="C1358" t="s">
        <v>21</v>
      </c>
      <c r="D1358">
        <v>8670</v>
      </c>
      <c r="E1358">
        <v>22799</v>
      </c>
      <c r="F1358" t="s">
        <v>8</v>
      </c>
    </row>
    <row r="1359" spans="1:6" x14ac:dyDescent="0.3">
      <c r="A1359">
        <v>2020</v>
      </c>
      <c r="B1359" t="s">
        <v>64</v>
      </c>
      <c r="C1359" t="s">
        <v>22</v>
      </c>
      <c r="D1359">
        <v>6895</v>
      </c>
      <c r="E1359">
        <v>22764</v>
      </c>
      <c r="F1359" t="s">
        <v>8</v>
      </c>
    </row>
    <row r="1360" spans="1:6" x14ac:dyDescent="0.3">
      <c r="A1360">
        <v>2020</v>
      </c>
      <c r="B1360" t="s">
        <v>64</v>
      </c>
      <c r="C1360" t="s">
        <v>23</v>
      </c>
      <c r="D1360">
        <v>10080</v>
      </c>
      <c r="E1360">
        <v>23719</v>
      </c>
      <c r="F1360" t="s">
        <v>10</v>
      </c>
    </row>
    <row r="1361" spans="1:6" x14ac:dyDescent="0.3">
      <c r="A1361">
        <v>2020</v>
      </c>
      <c r="B1361" t="s">
        <v>64</v>
      </c>
      <c r="C1361" t="s">
        <v>24</v>
      </c>
      <c r="D1361">
        <v>12415</v>
      </c>
      <c r="E1361">
        <v>27264</v>
      </c>
      <c r="F1361" t="s">
        <v>8</v>
      </c>
    </row>
    <row r="1362" spans="1:6" x14ac:dyDescent="0.3">
      <c r="A1362">
        <v>2020</v>
      </c>
      <c r="B1362" t="s">
        <v>64</v>
      </c>
      <c r="C1362" t="s">
        <v>25</v>
      </c>
      <c r="D1362">
        <v>5047</v>
      </c>
      <c r="E1362">
        <v>28087</v>
      </c>
      <c r="F1362" t="s">
        <v>8</v>
      </c>
    </row>
    <row r="1363" spans="1:6" x14ac:dyDescent="0.3">
      <c r="A1363">
        <v>2020</v>
      </c>
      <c r="B1363" t="s">
        <v>64</v>
      </c>
      <c r="C1363" t="s">
        <v>26</v>
      </c>
      <c r="D1363">
        <v>14772</v>
      </c>
      <c r="E1363">
        <v>30012</v>
      </c>
      <c r="F1363" t="s">
        <v>10</v>
      </c>
    </row>
    <row r="1364" spans="1:6" x14ac:dyDescent="0.3">
      <c r="A1364">
        <v>2020</v>
      </c>
      <c r="B1364" t="s">
        <v>64</v>
      </c>
      <c r="C1364" t="s">
        <v>27</v>
      </c>
      <c r="D1364">
        <v>20642</v>
      </c>
      <c r="E1364">
        <v>33758</v>
      </c>
      <c r="F1364" t="s">
        <v>10</v>
      </c>
    </row>
    <row r="1365" spans="1:6" x14ac:dyDescent="0.3">
      <c r="A1365">
        <v>2020</v>
      </c>
      <c r="B1365" t="s">
        <v>64</v>
      </c>
      <c r="C1365" t="s">
        <v>28</v>
      </c>
      <c r="D1365">
        <v>22025</v>
      </c>
      <c r="E1365">
        <v>26566</v>
      </c>
      <c r="F1365" t="s">
        <v>8</v>
      </c>
    </row>
    <row r="1366" spans="1:6" x14ac:dyDescent="0.3">
      <c r="A1366">
        <v>2020</v>
      </c>
      <c r="B1366" t="s">
        <v>64</v>
      </c>
      <c r="C1366" t="s">
        <v>29</v>
      </c>
      <c r="D1366">
        <v>15294</v>
      </c>
      <c r="E1366">
        <v>28507</v>
      </c>
      <c r="F1366" t="s">
        <v>8</v>
      </c>
    </row>
    <row r="1367" spans="1:6" x14ac:dyDescent="0.3">
      <c r="A1367">
        <v>2020</v>
      </c>
      <c r="B1367" t="s">
        <v>64</v>
      </c>
      <c r="C1367" t="s">
        <v>30</v>
      </c>
      <c r="D1367">
        <v>6464</v>
      </c>
      <c r="E1367">
        <v>23523</v>
      </c>
      <c r="F1367" t="s">
        <v>10</v>
      </c>
    </row>
    <row r="1368" spans="1:6" x14ac:dyDescent="0.3">
      <c r="A1368">
        <v>2020</v>
      </c>
      <c r="B1368" t="s">
        <v>64</v>
      </c>
      <c r="C1368" t="s">
        <v>31</v>
      </c>
      <c r="D1368">
        <v>14797</v>
      </c>
      <c r="E1368">
        <v>26892</v>
      </c>
      <c r="F1368" t="s">
        <v>8</v>
      </c>
    </row>
    <row r="1369" spans="1:6" x14ac:dyDescent="0.3">
      <c r="A1369">
        <v>2020</v>
      </c>
      <c r="B1369" t="s">
        <v>64</v>
      </c>
      <c r="C1369" t="s">
        <v>32</v>
      </c>
      <c r="D1369">
        <v>5071</v>
      </c>
      <c r="E1369">
        <v>25150</v>
      </c>
      <c r="F1369" t="s">
        <v>10</v>
      </c>
    </row>
    <row r="1370" spans="1:6" x14ac:dyDescent="0.3">
      <c r="A1370">
        <v>2020</v>
      </c>
      <c r="B1370" t="s">
        <v>64</v>
      </c>
      <c r="C1370" t="s">
        <v>33</v>
      </c>
      <c r="D1370">
        <v>5561</v>
      </c>
      <c r="E1370">
        <v>22715</v>
      </c>
      <c r="F1370" t="s">
        <v>8</v>
      </c>
    </row>
    <row r="1371" spans="1:6" x14ac:dyDescent="0.3">
      <c r="A1371">
        <v>2020</v>
      </c>
      <c r="B1371" t="s">
        <v>64</v>
      </c>
      <c r="C1371" t="s">
        <v>34</v>
      </c>
      <c r="D1371">
        <v>8499</v>
      </c>
      <c r="E1371">
        <v>39688</v>
      </c>
      <c r="F1371" t="s">
        <v>8</v>
      </c>
    </row>
    <row r="1372" spans="1:6" x14ac:dyDescent="0.3">
      <c r="A1372">
        <v>2020</v>
      </c>
      <c r="B1372" t="s">
        <v>64</v>
      </c>
      <c r="C1372" t="s">
        <v>35</v>
      </c>
      <c r="D1372">
        <v>4595</v>
      </c>
      <c r="E1372">
        <v>27945</v>
      </c>
      <c r="F1372" t="s">
        <v>10</v>
      </c>
    </row>
    <row r="1373" spans="1:6" x14ac:dyDescent="0.3">
      <c r="A1373">
        <v>2020</v>
      </c>
      <c r="B1373" t="s">
        <v>64</v>
      </c>
      <c r="C1373" t="s">
        <v>36</v>
      </c>
      <c r="D1373">
        <v>24132</v>
      </c>
      <c r="E1373">
        <v>32316</v>
      </c>
      <c r="F1373" t="s">
        <v>10</v>
      </c>
    </row>
    <row r="1374" spans="1:6" x14ac:dyDescent="0.3">
      <c r="A1374">
        <v>2020</v>
      </c>
      <c r="B1374" t="s">
        <v>64</v>
      </c>
      <c r="C1374" t="s">
        <v>37</v>
      </c>
      <c r="D1374">
        <v>5107</v>
      </c>
      <c r="E1374">
        <v>24651</v>
      </c>
      <c r="F1374" t="s">
        <v>8</v>
      </c>
    </row>
    <row r="1375" spans="1:6" x14ac:dyDescent="0.3">
      <c r="A1375">
        <v>2020</v>
      </c>
      <c r="B1375" t="s">
        <v>64</v>
      </c>
      <c r="C1375" t="s">
        <v>38</v>
      </c>
      <c r="D1375">
        <v>66285</v>
      </c>
      <c r="E1375">
        <v>39850</v>
      </c>
      <c r="F1375" t="s">
        <v>8</v>
      </c>
    </row>
    <row r="1376" spans="1:6" x14ac:dyDescent="0.3">
      <c r="A1376">
        <v>2020</v>
      </c>
      <c r="B1376" t="s">
        <v>64</v>
      </c>
      <c r="C1376" t="s">
        <v>39</v>
      </c>
      <c r="D1376">
        <v>25859</v>
      </c>
      <c r="E1376">
        <v>25767</v>
      </c>
      <c r="F1376" t="s">
        <v>10</v>
      </c>
    </row>
    <row r="1377" spans="1:6" x14ac:dyDescent="0.3">
      <c r="A1377">
        <v>2020</v>
      </c>
      <c r="B1377" t="s">
        <v>64</v>
      </c>
      <c r="C1377" t="s">
        <v>40</v>
      </c>
      <c r="D1377">
        <v>2627</v>
      </c>
      <c r="E1377">
        <v>23889</v>
      </c>
      <c r="F1377" t="s">
        <v>10</v>
      </c>
    </row>
    <row r="1378" spans="1:6" x14ac:dyDescent="0.3">
      <c r="A1378">
        <v>2020</v>
      </c>
      <c r="B1378" t="s">
        <v>64</v>
      </c>
      <c r="C1378" t="s">
        <v>41</v>
      </c>
      <c r="D1378">
        <v>28523</v>
      </c>
      <c r="E1378">
        <v>25459</v>
      </c>
      <c r="F1378" t="s">
        <v>10</v>
      </c>
    </row>
    <row r="1379" spans="1:6" x14ac:dyDescent="0.3">
      <c r="A1379">
        <v>2020</v>
      </c>
      <c r="B1379" t="s">
        <v>64</v>
      </c>
      <c r="C1379" t="s">
        <v>42</v>
      </c>
      <c r="D1379">
        <v>9140</v>
      </c>
      <c r="E1379">
        <v>24204</v>
      </c>
      <c r="F1379" t="s">
        <v>10</v>
      </c>
    </row>
    <row r="1380" spans="1:6" x14ac:dyDescent="0.3">
      <c r="A1380">
        <v>2020</v>
      </c>
      <c r="B1380" t="s">
        <v>64</v>
      </c>
      <c r="C1380" t="s">
        <v>43</v>
      </c>
      <c r="D1380">
        <v>13794</v>
      </c>
      <c r="E1380">
        <v>28754</v>
      </c>
      <c r="F1380" t="s">
        <v>10</v>
      </c>
    </row>
    <row r="1381" spans="1:6" x14ac:dyDescent="0.3">
      <c r="A1381">
        <v>2020</v>
      </c>
      <c r="B1381" t="s">
        <v>64</v>
      </c>
      <c r="C1381" t="s">
        <v>44</v>
      </c>
      <c r="D1381">
        <v>33471</v>
      </c>
      <c r="E1381">
        <v>27102</v>
      </c>
      <c r="F1381" t="s">
        <v>8</v>
      </c>
    </row>
    <row r="1382" spans="1:6" x14ac:dyDescent="0.3">
      <c r="A1382">
        <v>2020</v>
      </c>
      <c r="B1382" t="s">
        <v>64</v>
      </c>
      <c r="C1382" t="s">
        <v>45</v>
      </c>
      <c r="D1382">
        <v>3748</v>
      </c>
      <c r="E1382">
        <v>28818</v>
      </c>
      <c r="F1382" t="s">
        <v>8</v>
      </c>
    </row>
    <row r="1383" spans="1:6" x14ac:dyDescent="0.3">
      <c r="A1383">
        <v>2020</v>
      </c>
      <c r="B1383" t="s">
        <v>64</v>
      </c>
      <c r="C1383" t="s">
        <v>46</v>
      </c>
      <c r="D1383">
        <v>12841</v>
      </c>
      <c r="E1383">
        <v>23991</v>
      </c>
      <c r="F1383" t="s">
        <v>10</v>
      </c>
    </row>
    <row r="1384" spans="1:6" x14ac:dyDescent="0.3">
      <c r="A1384">
        <v>2020</v>
      </c>
      <c r="B1384" t="s">
        <v>64</v>
      </c>
      <c r="C1384" t="s">
        <v>47</v>
      </c>
      <c r="D1384">
        <v>3149</v>
      </c>
      <c r="E1384">
        <v>22954</v>
      </c>
      <c r="F1384" t="s">
        <v>8</v>
      </c>
    </row>
    <row r="1385" spans="1:6" x14ac:dyDescent="0.3">
      <c r="A1385">
        <v>2020</v>
      </c>
      <c r="B1385" t="s">
        <v>64</v>
      </c>
      <c r="C1385" t="s">
        <v>48</v>
      </c>
      <c r="D1385">
        <v>16427</v>
      </c>
      <c r="E1385">
        <v>29524</v>
      </c>
      <c r="F1385" t="s">
        <v>8</v>
      </c>
    </row>
    <row r="1386" spans="1:6" x14ac:dyDescent="0.3">
      <c r="A1386">
        <v>2020</v>
      </c>
      <c r="B1386" t="s">
        <v>64</v>
      </c>
      <c r="C1386" t="s">
        <v>49</v>
      </c>
      <c r="D1386">
        <v>62760</v>
      </c>
      <c r="E1386">
        <v>27861</v>
      </c>
      <c r="F1386" t="s">
        <v>10</v>
      </c>
    </row>
    <row r="1387" spans="1:6" x14ac:dyDescent="0.3">
      <c r="A1387">
        <v>2020</v>
      </c>
      <c r="B1387" t="s">
        <v>64</v>
      </c>
      <c r="C1387" t="s">
        <v>50</v>
      </c>
      <c r="D1387">
        <v>7374</v>
      </c>
      <c r="E1387">
        <v>26121</v>
      </c>
      <c r="F1387" t="s">
        <v>10</v>
      </c>
    </row>
    <row r="1388" spans="1:6" x14ac:dyDescent="0.3">
      <c r="A1388">
        <v>2020</v>
      </c>
      <c r="B1388" t="s">
        <v>64</v>
      </c>
      <c r="C1388" t="s">
        <v>51</v>
      </c>
      <c r="D1388">
        <v>2279</v>
      </c>
      <c r="E1388">
        <v>29107</v>
      </c>
      <c r="F1388" t="s">
        <v>8</v>
      </c>
    </row>
    <row r="1389" spans="1:6" x14ac:dyDescent="0.3">
      <c r="A1389">
        <v>2020</v>
      </c>
      <c r="B1389" t="s">
        <v>64</v>
      </c>
      <c r="C1389" t="s">
        <v>52</v>
      </c>
      <c r="D1389">
        <v>20479</v>
      </c>
      <c r="E1389">
        <v>26678</v>
      </c>
      <c r="F1389" t="s">
        <v>8</v>
      </c>
    </row>
    <row r="1390" spans="1:6" x14ac:dyDescent="0.3">
      <c r="A1390">
        <v>2020</v>
      </c>
      <c r="B1390" t="s">
        <v>64</v>
      </c>
      <c r="C1390" t="s">
        <v>53</v>
      </c>
      <c r="D1390">
        <v>20431</v>
      </c>
      <c r="E1390">
        <v>31357</v>
      </c>
      <c r="F1390" t="s">
        <v>10</v>
      </c>
    </row>
    <row r="1391" spans="1:6" x14ac:dyDescent="0.3">
      <c r="A1391">
        <v>2020</v>
      </c>
      <c r="B1391" t="s">
        <v>64</v>
      </c>
      <c r="C1391" t="s">
        <v>54</v>
      </c>
      <c r="D1391">
        <v>4722</v>
      </c>
      <c r="E1391">
        <v>23916</v>
      </c>
      <c r="F1391" t="s">
        <v>8</v>
      </c>
    </row>
    <row r="1392" spans="1:6" x14ac:dyDescent="0.3">
      <c r="A1392">
        <v>2020</v>
      </c>
      <c r="B1392" t="s">
        <v>64</v>
      </c>
      <c r="C1392" t="s">
        <v>55</v>
      </c>
      <c r="D1392">
        <v>16931</v>
      </c>
      <c r="E1392">
        <v>24305</v>
      </c>
      <c r="F1392" t="s">
        <v>10</v>
      </c>
    </row>
    <row r="1393" spans="1:6" x14ac:dyDescent="0.3">
      <c r="A1393">
        <v>2020</v>
      </c>
      <c r="B1393" t="s">
        <v>64</v>
      </c>
      <c r="C1393" t="s">
        <v>56</v>
      </c>
      <c r="D1393">
        <v>2383</v>
      </c>
      <c r="E1393">
        <v>27270</v>
      </c>
      <c r="F1393" t="s">
        <v>8</v>
      </c>
    </row>
    <row r="1394" spans="1:6" x14ac:dyDescent="0.3">
      <c r="A1394">
        <v>2020</v>
      </c>
      <c r="B1394" t="s">
        <v>65</v>
      </c>
      <c r="C1394" t="s">
        <v>7</v>
      </c>
      <c r="D1394">
        <v>10102</v>
      </c>
      <c r="E1394">
        <v>43839</v>
      </c>
      <c r="F1394" t="s">
        <v>8</v>
      </c>
    </row>
    <row r="1395" spans="1:6" x14ac:dyDescent="0.3">
      <c r="A1395">
        <v>2020</v>
      </c>
      <c r="B1395" t="s">
        <v>65</v>
      </c>
      <c r="C1395" t="s">
        <v>9</v>
      </c>
      <c r="D1395">
        <v>11119</v>
      </c>
      <c r="E1395">
        <v>43697</v>
      </c>
      <c r="F1395" t="s">
        <v>10</v>
      </c>
    </row>
    <row r="1396" spans="1:6" x14ac:dyDescent="0.3">
      <c r="A1396">
        <v>2020</v>
      </c>
      <c r="B1396" t="s">
        <v>65</v>
      </c>
      <c r="C1396" t="s">
        <v>11</v>
      </c>
      <c r="D1396">
        <v>5345</v>
      </c>
      <c r="E1396">
        <v>40843</v>
      </c>
      <c r="F1396" t="s">
        <v>10</v>
      </c>
    </row>
    <row r="1397" spans="1:6" x14ac:dyDescent="0.3">
      <c r="A1397">
        <v>2020</v>
      </c>
      <c r="B1397" t="s">
        <v>65</v>
      </c>
      <c r="C1397" t="s">
        <v>12</v>
      </c>
      <c r="D1397">
        <v>95398</v>
      </c>
      <c r="E1397">
        <v>46668</v>
      </c>
      <c r="F1397" t="s">
        <v>8</v>
      </c>
    </row>
    <row r="1398" spans="1:6" x14ac:dyDescent="0.3">
      <c r="A1398">
        <v>2020</v>
      </c>
      <c r="B1398" t="s">
        <v>65</v>
      </c>
      <c r="C1398" t="s">
        <v>13</v>
      </c>
      <c r="D1398">
        <v>16405</v>
      </c>
      <c r="E1398">
        <v>46987</v>
      </c>
      <c r="F1398" t="s">
        <v>8</v>
      </c>
    </row>
    <row r="1399" spans="1:6" x14ac:dyDescent="0.3">
      <c r="A1399">
        <v>2020</v>
      </c>
      <c r="B1399" t="s">
        <v>65</v>
      </c>
      <c r="C1399" t="s">
        <v>14</v>
      </c>
      <c r="D1399">
        <v>17517</v>
      </c>
      <c r="E1399">
        <v>39615</v>
      </c>
      <c r="F1399" t="s">
        <v>10</v>
      </c>
    </row>
    <row r="1400" spans="1:6" x14ac:dyDescent="0.3">
      <c r="A1400">
        <v>2020</v>
      </c>
      <c r="B1400" t="s">
        <v>65</v>
      </c>
      <c r="C1400" t="s">
        <v>15</v>
      </c>
      <c r="D1400">
        <v>2054</v>
      </c>
      <c r="E1400">
        <v>40259</v>
      </c>
      <c r="F1400" t="s">
        <v>10</v>
      </c>
    </row>
    <row r="1401" spans="1:6" x14ac:dyDescent="0.3">
      <c r="A1401">
        <v>2020</v>
      </c>
      <c r="B1401" t="s">
        <v>65</v>
      </c>
      <c r="C1401" t="s">
        <v>16</v>
      </c>
      <c r="D1401">
        <v>55687</v>
      </c>
      <c r="E1401">
        <v>42402</v>
      </c>
      <c r="F1401" t="s">
        <v>10</v>
      </c>
    </row>
    <row r="1402" spans="1:6" x14ac:dyDescent="0.3">
      <c r="A1402">
        <v>2020</v>
      </c>
      <c r="B1402" t="s">
        <v>65</v>
      </c>
      <c r="C1402" t="s">
        <v>17</v>
      </c>
      <c r="D1402">
        <v>17999</v>
      </c>
      <c r="E1402">
        <v>42377</v>
      </c>
      <c r="F1402" t="s">
        <v>10</v>
      </c>
    </row>
    <row r="1403" spans="1:6" x14ac:dyDescent="0.3">
      <c r="A1403">
        <v>2020</v>
      </c>
      <c r="B1403" t="s">
        <v>65</v>
      </c>
      <c r="C1403" t="s">
        <v>18</v>
      </c>
      <c r="D1403">
        <v>3985</v>
      </c>
      <c r="E1403">
        <v>37284</v>
      </c>
      <c r="F1403" t="s">
        <v>10</v>
      </c>
    </row>
    <row r="1404" spans="1:6" x14ac:dyDescent="0.3">
      <c r="A1404">
        <v>2020</v>
      </c>
      <c r="B1404" t="s">
        <v>65</v>
      </c>
      <c r="C1404" t="s">
        <v>19</v>
      </c>
      <c r="D1404">
        <v>39449</v>
      </c>
      <c r="E1404">
        <v>48392</v>
      </c>
      <c r="F1404" t="s">
        <v>8</v>
      </c>
    </row>
    <row r="1405" spans="1:6" x14ac:dyDescent="0.3">
      <c r="A1405">
        <v>2020</v>
      </c>
      <c r="B1405" t="s">
        <v>65</v>
      </c>
      <c r="C1405" t="s">
        <v>20</v>
      </c>
      <c r="D1405">
        <v>13122</v>
      </c>
      <c r="E1405">
        <v>38900</v>
      </c>
      <c r="F1405" t="s">
        <v>8</v>
      </c>
    </row>
    <row r="1406" spans="1:6" x14ac:dyDescent="0.3">
      <c r="A1406">
        <v>2020</v>
      </c>
      <c r="B1406" t="s">
        <v>65</v>
      </c>
      <c r="C1406" t="s">
        <v>21</v>
      </c>
      <c r="D1406">
        <v>8669</v>
      </c>
      <c r="E1406">
        <v>40313</v>
      </c>
      <c r="F1406" t="s">
        <v>10</v>
      </c>
    </row>
    <row r="1407" spans="1:6" x14ac:dyDescent="0.3">
      <c r="A1407">
        <v>2020</v>
      </c>
      <c r="B1407" t="s">
        <v>65</v>
      </c>
      <c r="C1407" t="s">
        <v>22</v>
      </c>
      <c r="D1407">
        <v>5983</v>
      </c>
      <c r="E1407">
        <v>40478</v>
      </c>
      <c r="F1407" t="s">
        <v>8</v>
      </c>
    </row>
    <row r="1408" spans="1:6" x14ac:dyDescent="0.3">
      <c r="A1408">
        <v>2020</v>
      </c>
      <c r="B1408" t="s">
        <v>65</v>
      </c>
      <c r="C1408" t="s">
        <v>23</v>
      </c>
      <c r="D1408">
        <v>10697</v>
      </c>
      <c r="E1408">
        <v>39616</v>
      </c>
      <c r="F1408" t="s">
        <v>8</v>
      </c>
    </row>
    <row r="1409" spans="1:6" x14ac:dyDescent="0.3">
      <c r="A1409">
        <v>2020</v>
      </c>
      <c r="B1409" t="s">
        <v>65</v>
      </c>
      <c r="C1409" t="s">
        <v>24</v>
      </c>
      <c r="D1409">
        <v>9230</v>
      </c>
      <c r="E1409">
        <v>43854</v>
      </c>
      <c r="F1409" t="s">
        <v>10</v>
      </c>
    </row>
    <row r="1410" spans="1:6" x14ac:dyDescent="0.3">
      <c r="A1410">
        <v>2020</v>
      </c>
      <c r="B1410" t="s">
        <v>65</v>
      </c>
      <c r="C1410" t="s">
        <v>25</v>
      </c>
      <c r="D1410">
        <v>3832</v>
      </c>
      <c r="E1410">
        <v>39967</v>
      </c>
      <c r="F1410" t="s">
        <v>10</v>
      </c>
    </row>
    <row r="1411" spans="1:6" x14ac:dyDescent="0.3">
      <c r="A1411">
        <v>2020</v>
      </c>
      <c r="B1411" t="s">
        <v>65</v>
      </c>
      <c r="C1411" t="s">
        <v>26</v>
      </c>
      <c r="D1411">
        <v>19354</v>
      </c>
      <c r="E1411">
        <v>49222</v>
      </c>
      <c r="F1411" t="s">
        <v>8</v>
      </c>
    </row>
    <row r="1412" spans="1:6" x14ac:dyDescent="0.3">
      <c r="A1412">
        <v>2020</v>
      </c>
      <c r="B1412" t="s">
        <v>65</v>
      </c>
      <c r="C1412" t="s">
        <v>27</v>
      </c>
      <c r="D1412">
        <v>21621</v>
      </c>
      <c r="E1412">
        <v>44569</v>
      </c>
      <c r="F1412" t="s">
        <v>8</v>
      </c>
    </row>
    <row r="1413" spans="1:6" x14ac:dyDescent="0.3">
      <c r="A1413">
        <v>2020</v>
      </c>
      <c r="B1413" t="s">
        <v>65</v>
      </c>
      <c r="C1413" t="s">
        <v>28</v>
      </c>
      <c r="D1413">
        <v>31024</v>
      </c>
      <c r="E1413">
        <v>39275</v>
      </c>
      <c r="F1413" t="s">
        <v>10</v>
      </c>
    </row>
    <row r="1414" spans="1:6" x14ac:dyDescent="0.3">
      <c r="A1414">
        <v>2020</v>
      </c>
      <c r="B1414" t="s">
        <v>65</v>
      </c>
      <c r="C1414" t="s">
        <v>29</v>
      </c>
      <c r="D1414">
        <v>17099</v>
      </c>
      <c r="E1414">
        <v>40221</v>
      </c>
      <c r="F1414" t="s">
        <v>8</v>
      </c>
    </row>
    <row r="1415" spans="1:6" x14ac:dyDescent="0.3">
      <c r="A1415">
        <v>2020</v>
      </c>
      <c r="B1415" t="s">
        <v>65</v>
      </c>
      <c r="C1415" t="s">
        <v>30</v>
      </c>
      <c r="D1415">
        <v>4645</v>
      </c>
      <c r="E1415">
        <v>40491</v>
      </c>
      <c r="F1415" t="s">
        <v>10</v>
      </c>
    </row>
    <row r="1416" spans="1:6" x14ac:dyDescent="0.3">
      <c r="A1416">
        <v>2020</v>
      </c>
      <c r="B1416" t="s">
        <v>65</v>
      </c>
      <c r="C1416" t="s">
        <v>31</v>
      </c>
      <c r="D1416">
        <v>12996</v>
      </c>
      <c r="E1416">
        <v>40075</v>
      </c>
      <c r="F1416" t="s">
        <v>8</v>
      </c>
    </row>
    <row r="1417" spans="1:6" x14ac:dyDescent="0.3">
      <c r="A1417">
        <v>2020</v>
      </c>
      <c r="B1417" t="s">
        <v>65</v>
      </c>
      <c r="C1417" t="s">
        <v>32</v>
      </c>
      <c r="D1417">
        <v>4285</v>
      </c>
      <c r="E1417">
        <v>36293</v>
      </c>
      <c r="F1417" t="s">
        <v>8</v>
      </c>
    </row>
    <row r="1418" spans="1:6" x14ac:dyDescent="0.3">
      <c r="A1418">
        <v>2020</v>
      </c>
      <c r="B1418" t="s">
        <v>65</v>
      </c>
      <c r="C1418" t="s">
        <v>33</v>
      </c>
      <c r="D1418">
        <v>4614</v>
      </c>
      <c r="E1418">
        <v>38212</v>
      </c>
      <c r="F1418" t="s">
        <v>10</v>
      </c>
    </row>
    <row r="1419" spans="1:6" x14ac:dyDescent="0.3">
      <c r="A1419">
        <v>2020</v>
      </c>
      <c r="B1419" t="s">
        <v>65</v>
      </c>
      <c r="C1419" t="s">
        <v>34</v>
      </c>
      <c r="D1419">
        <v>5080</v>
      </c>
      <c r="E1419">
        <v>43484</v>
      </c>
      <c r="F1419" t="s">
        <v>10</v>
      </c>
    </row>
    <row r="1420" spans="1:6" x14ac:dyDescent="0.3">
      <c r="A1420">
        <v>2020</v>
      </c>
      <c r="B1420" t="s">
        <v>65</v>
      </c>
      <c r="C1420" t="s">
        <v>35</v>
      </c>
      <c r="D1420">
        <v>3934</v>
      </c>
      <c r="E1420">
        <v>43927</v>
      </c>
      <c r="F1420" t="s">
        <v>8</v>
      </c>
    </row>
    <row r="1421" spans="1:6" x14ac:dyDescent="0.3">
      <c r="A1421">
        <v>2020</v>
      </c>
      <c r="B1421" t="s">
        <v>65</v>
      </c>
      <c r="C1421" t="s">
        <v>36</v>
      </c>
      <c r="D1421">
        <v>24105</v>
      </c>
      <c r="E1421">
        <v>42518</v>
      </c>
      <c r="F1421" t="s">
        <v>8</v>
      </c>
    </row>
    <row r="1422" spans="1:6" x14ac:dyDescent="0.3">
      <c r="A1422">
        <v>2020</v>
      </c>
      <c r="B1422" t="s">
        <v>65</v>
      </c>
      <c r="C1422" t="s">
        <v>37</v>
      </c>
      <c r="D1422">
        <v>4073</v>
      </c>
      <c r="E1422">
        <v>40365</v>
      </c>
      <c r="F1422" t="s">
        <v>10</v>
      </c>
    </row>
    <row r="1423" spans="1:6" x14ac:dyDescent="0.3">
      <c r="A1423">
        <v>2020</v>
      </c>
      <c r="B1423" t="s">
        <v>65</v>
      </c>
      <c r="C1423" t="s">
        <v>38</v>
      </c>
      <c r="D1423">
        <v>73275</v>
      </c>
      <c r="E1423">
        <v>47910</v>
      </c>
      <c r="F1423" t="s">
        <v>10</v>
      </c>
    </row>
    <row r="1424" spans="1:6" x14ac:dyDescent="0.3">
      <c r="A1424">
        <v>2020</v>
      </c>
      <c r="B1424" t="s">
        <v>65</v>
      </c>
      <c r="C1424" t="s">
        <v>39</v>
      </c>
      <c r="D1424">
        <v>23444</v>
      </c>
      <c r="E1424">
        <v>41102</v>
      </c>
      <c r="F1424" t="s">
        <v>10</v>
      </c>
    </row>
    <row r="1425" spans="1:6" x14ac:dyDescent="0.3">
      <c r="A1425">
        <v>2020</v>
      </c>
      <c r="B1425" t="s">
        <v>65</v>
      </c>
      <c r="C1425" t="s">
        <v>40</v>
      </c>
      <c r="D1425">
        <v>2051</v>
      </c>
      <c r="E1425">
        <v>43216</v>
      </c>
      <c r="F1425" t="s">
        <v>10</v>
      </c>
    </row>
    <row r="1426" spans="1:6" x14ac:dyDescent="0.3">
      <c r="A1426">
        <v>2020</v>
      </c>
      <c r="B1426" t="s">
        <v>65</v>
      </c>
      <c r="C1426" t="s">
        <v>41</v>
      </c>
      <c r="D1426">
        <v>23542</v>
      </c>
      <c r="E1426">
        <v>40001</v>
      </c>
      <c r="F1426" t="s">
        <v>10</v>
      </c>
    </row>
    <row r="1427" spans="1:6" x14ac:dyDescent="0.3">
      <c r="A1427">
        <v>2020</v>
      </c>
      <c r="B1427" t="s">
        <v>65</v>
      </c>
      <c r="C1427" t="s">
        <v>42</v>
      </c>
      <c r="D1427">
        <v>6640</v>
      </c>
      <c r="E1427">
        <v>41221</v>
      </c>
      <c r="F1427" t="s">
        <v>8</v>
      </c>
    </row>
    <row r="1428" spans="1:6" x14ac:dyDescent="0.3">
      <c r="A1428">
        <v>2020</v>
      </c>
      <c r="B1428" t="s">
        <v>65</v>
      </c>
      <c r="C1428" t="s">
        <v>43</v>
      </c>
      <c r="D1428">
        <v>24302</v>
      </c>
      <c r="E1428">
        <v>40031</v>
      </c>
      <c r="F1428" t="s">
        <v>8</v>
      </c>
    </row>
    <row r="1429" spans="1:6" x14ac:dyDescent="0.3">
      <c r="A1429">
        <v>2020</v>
      </c>
      <c r="B1429" t="s">
        <v>65</v>
      </c>
      <c r="C1429" t="s">
        <v>44</v>
      </c>
      <c r="D1429">
        <v>32530</v>
      </c>
      <c r="E1429">
        <v>39988</v>
      </c>
      <c r="F1429" t="s">
        <v>10</v>
      </c>
    </row>
    <row r="1430" spans="1:6" x14ac:dyDescent="0.3">
      <c r="A1430">
        <v>2020</v>
      </c>
      <c r="B1430" t="s">
        <v>65</v>
      </c>
      <c r="C1430" t="s">
        <v>45</v>
      </c>
      <c r="D1430">
        <v>3459</v>
      </c>
      <c r="E1430">
        <v>39322</v>
      </c>
      <c r="F1430" t="s">
        <v>8</v>
      </c>
    </row>
    <row r="1431" spans="1:6" x14ac:dyDescent="0.3">
      <c r="A1431">
        <v>2020</v>
      </c>
      <c r="B1431" t="s">
        <v>65</v>
      </c>
      <c r="C1431" t="s">
        <v>46</v>
      </c>
      <c r="D1431">
        <v>11329</v>
      </c>
      <c r="E1431">
        <v>38985</v>
      </c>
      <c r="F1431" t="s">
        <v>8</v>
      </c>
    </row>
    <row r="1432" spans="1:6" x14ac:dyDescent="0.3">
      <c r="A1432">
        <v>2020</v>
      </c>
      <c r="B1432" t="s">
        <v>65</v>
      </c>
      <c r="C1432" t="s">
        <v>47</v>
      </c>
      <c r="D1432">
        <v>2201</v>
      </c>
      <c r="E1432">
        <v>38874</v>
      </c>
      <c r="F1432" t="s">
        <v>10</v>
      </c>
    </row>
    <row r="1433" spans="1:6" x14ac:dyDescent="0.3">
      <c r="A1433">
        <v>2020</v>
      </c>
      <c r="B1433" t="s">
        <v>65</v>
      </c>
      <c r="C1433" t="s">
        <v>48</v>
      </c>
      <c r="D1433">
        <v>15494</v>
      </c>
      <c r="E1433">
        <v>41137</v>
      </c>
      <c r="F1433" t="s">
        <v>10</v>
      </c>
    </row>
    <row r="1434" spans="1:6" x14ac:dyDescent="0.3">
      <c r="A1434">
        <v>2020</v>
      </c>
      <c r="B1434" t="s">
        <v>65</v>
      </c>
      <c r="C1434" t="s">
        <v>49</v>
      </c>
      <c r="D1434">
        <v>56598</v>
      </c>
      <c r="E1434">
        <v>45429</v>
      </c>
      <c r="F1434" t="s">
        <v>8</v>
      </c>
    </row>
    <row r="1435" spans="1:6" x14ac:dyDescent="0.3">
      <c r="A1435">
        <v>2020</v>
      </c>
      <c r="B1435" t="s">
        <v>65</v>
      </c>
      <c r="C1435" t="s">
        <v>50</v>
      </c>
      <c r="D1435">
        <v>6320</v>
      </c>
      <c r="E1435">
        <v>41627</v>
      </c>
      <c r="F1435" t="s">
        <v>8</v>
      </c>
    </row>
    <row r="1436" spans="1:6" x14ac:dyDescent="0.3">
      <c r="A1436">
        <v>2020</v>
      </c>
      <c r="B1436" t="s">
        <v>65</v>
      </c>
      <c r="C1436" t="s">
        <v>51</v>
      </c>
      <c r="D1436">
        <v>1954</v>
      </c>
      <c r="E1436">
        <v>42288</v>
      </c>
      <c r="F1436" t="s">
        <v>10</v>
      </c>
    </row>
    <row r="1437" spans="1:6" x14ac:dyDescent="0.3">
      <c r="A1437">
        <v>2020</v>
      </c>
      <c r="B1437" t="s">
        <v>65</v>
      </c>
      <c r="C1437" t="s">
        <v>52</v>
      </c>
      <c r="D1437">
        <v>36204</v>
      </c>
      <c r="E1437">
        <v>48804</v>
      </c>
      <c r="F1437" t="s">
        <v>8</v>
      </c>
    </row>
    <row r="1438" spans="1:6" x14ac:dyDescent="0.3">
      <c r="A1438">
        <v>2020</v>
      </c>
      <c r="B1438" t="s">
        <v>65</v>
      </c>
      <c r="C1438" t="s">
        <v>53</v>
      </c>
      <c r="D1438">
        <v>19893</v>
      </c>
      <c r="E1438">
        <v>46310</v>
      </c>
      <c r="F1438" t="s">
        <v>10</v>
      </c>
    </row>
    <row r="1439" spans="1:6" x14ac:dyDescent="0.3">
      <c r="A1439">
        <v>2020</v>
      </c>
      <c r="B1439" t="s">
        <v>65</v>
      </c>
      <c r="C1439" t="s">
        <v>54</v>
      </c>
      <c r="D1439">
        <v>5536</v>
      </c>
      <c r="E1439">
        <v>37425</v>
      </c>
      <c r="F1439" t="s">
        <v>8</v>
      </c>
    </row>
    <row r="1440" spans="1:6" x14ac:dyDescent="0.3">
      <c r="A1440">
        <v>2020</v>
      </c>
      <c r="B1440" t="s">
        <v>65</v>
      </c>
      <c r="C1440" t="s">
        <v>55</v>
      </c>
      <c r="D1440">
        <v>14009</v>
      </c>
      <c r="E1440">
        <v>36593</v>
      </c>
      <c r="F1440" t="s">
        <v>8</v>
      </c>
    </row>
    <row r="1441" spans="1:6" x14ac:dyDescent="0.3">
      <c r="A1441">
        <v>2020</v>
      </c>
      <c r="B1441" t="s">
        <v>65</v>
      </c>
      <c r="C1441" t="s">
        <v>56</v>
      </c>
      <c r="D1441">
        <v>1664</v>
      </c>
      <c r="E1441">
        <v>43155</v>
      </c>
      <c r="F1441" t="s">
        <v>10</v>
      </c>
    </row>
    <row r="1442" spans="1:6" x14ac:dyDescent="0.3">
      <c r="A1442">
        <v>2019</v>
      </c>
      <c r="B1442" t="s">
        <v>6</v>
      </c>
      <c r="C1442" t="s">
        <v>7</v>
      </c>
      <c r="D1442">
        <v>1815</v>
      </c>
      <c r="E1442">
        <v>58748</v>
      </c>
      <c r="F1442" t="s">
        <v>10</v>
      </c>
    </row>
    <row r="1443" spans="1:6" x14ac:dyDescent="0.3">
      <c r="A1443">
        <v>2019</v>
      </c>
      <c r="B1443" t="s">
        <v>6</v>
      </c>
      <c r="C1443" t="s">
        <v>9</v>
      </c>
      <c r="D1443">
        <v>1257</v>
      </c>
      <c r="E1443">
        <v>53116</v>
      </c>
      <c r="F1443" t="s">
        <v>8</v>
      </c>
    </row>
    <row r="1444" spans="1:6" x14ac:dyDescent="0.3">
      <c r="A1444">
        <v>2019</v>
      </c>
      <c r="B1444" t="s">
        <v>6</v>
      </c>
      <c r="C1444" t="s">
        <v>11</v>
      </c>
      <c r="D1444">
        <v>2551</v>
      </c>
      <c r="E1444">
        <v>52191</v>
      </c>
      <c r="F1444" t="s">
        <v>8</v>
      </c>
    </row>
    <row r="1445" spans="1:6" x14ac:dyDescent="0.3">
      <c r="A1445">
        <v>2019</v>
      </c>
      <c r="B1445" t="s">
        <v>6</v>
      </c>
      <c r="C1445" t="s">
        <v>12</v>
      </c>
      <c r="D1445">
        <v>17021</v>
      </c>
      <c r="E1445">
        <v>43249</v>
      </c>
      <c r="F1445" t="s">
        <v>10</v>
      </c>
    </row>
    <row r="1446" spans="1:6" x14ac:dyDescent="0.3">
      <c r="A1446">
        <v>2019</v>
      </c>
      <c r="B1446" t="s">
        <v>6</v>
      </c>
      <c r="C1446" t="s">
        <v>13</v>
      </c>
      <c r="D1446">
        <v>3202</v>
      </c>
      <c r="E1446">
        <v>90161</v>
      </c>
      <c r="F1446" t="s">
        <v>10</v>
      </c>
    </row>
    <row r="1447" spans="1:6" x14ac:dyDescent="0.3">
      <c r="A1447">
        <v>2019</v>
      </c>
      <c r="B1447" t="s">
        <v>6</v>
      </c>
      <c r="C1447" t="s">
        <v>14</v>
      </c>
      <c r="D1447">
        <v>433</v>
      </c>
      <c r="E1447">
        <v>46017</v>
      </c>
      <c r="F1447" t="s">
        <v>10</v>
      </c>
    </row>
    <row r="1448" spans="1:6" x14ac:dyDescent="0.3">
      <c r="A1448">
        <v>2019</v>
      </c>
      <c r="B1448" t="s">
        <v>6</v>
      </c>
      <c r="C1448" t="s">
        <v>15</v>
      </c>
      <c r="D1448">
        <v>177</v>
      </c>
      <c r="E1448">
        <v>45651</v>
      </c>
      <c r="F1448" t="s">
        <v>10</v>
      </c>
    </row>
    <row r="1449" spans="1:6" x14ac:dyDescent="0.3">
      <c r="A1449">
        <v>2019</v>
      </c>
      <c r="B1449" t="s">
        <v>6</v>
      </c>
      <c r="C1449" t="s">
        <v>16</v>
      </c>
      <c r="D1449">
        <v>5285</v>
      </c>
      <c r="E1449">
        <v>38773</v>
      </c>
      <c r="F1449" t="s">
        <v>10</v>
      </c>
    </row>
    <row r="1450" spans="1:6" x14ac:dyDescent="0.3">
      <c r="A1450">
        <v>2019</v>
      </c>
      <c r="B1450" t="s">
        <v>6</v>
      </c>
      <c r="C1450" t="s">
        <v>17</v>
      </c>
      <c r="D1450">
        <v>2594</v>
      </c>
      <c r="E1450">
        <v>47048</v>
      </c>
      <c r="F1450" t="s">
        <v>8</v>
      </c>
    </row>
    <row r="1451" spans="1:6" x14ac:dyDescent="0.3">
      <c r="A1451">
        <v>2019</v>
      </c>
      <c r="B1451" t="s">
        <v>6</v>
      </c>
      <c r="C1451" t="s">
        <v>18</v>
      </c>
      <c r="D1451">
        <v>2448</v>
      </c>
      <c r="E1451">
        <v>44417</v>
      </c>
      <c r="F1451" t="s">
        <v>8</v>
      </c>
    </row>
    <row r="1452" spans="1:6" x14ac:dyDescent="0.3">
      <c r="A1452">
        <v>2019</v>
      </c>
      <c r="B1452" t="s">
        <v>6</v>
      </c>
      <c r="C1452" t="s">
        <v>19</v>
      </c>
      <c r="D1452">
        <v>2730</v>
      </c>
      <c r="E1452">
        <v>54549</v>
      </c>
      <c r="F1452" t="s">
        <v>10</v>
      </c>
    </row>
    <row r="1453" spans="1:6" x14ac:dyDescent="0.3">
      <c r="A1453">
        <v>2019</v>
      </c>
      <c r="B1453" t="s">
        <v>6</v>
      </c>
      <c r="C1453" t="s">
        <v>20</v>
      </c>
      <c r="D1453">
        <v>2183</v>
      </c>
      <c r="E1453">
        <v>53269</v>
      </c>
      <c r="F1453" t="s">
        <v>8</v>
      </c>
    </row>
    <row r="1454" spans="1:6" x14ac:dyDescent="0.3">
      <c r="A1454">
        <v>2019</v>
      </c>
      <c r="B1454" t="s">
        <v>6</v>
      </c>
      <c r="C1454" t="s">
        <v>21</v>
      </c>
      <c r="D1454">
        <v>2766</v>
      </c>
      <c r="E1454">
        <v>47388</v>
      </c>
      <c r="F1454" t="s">
        <v>8</v>
      </c>
    </row>
    <row r="1455" spans="1:6" x14ac:dyDescent="0.3">
      <c r="A1455">
        <v>2019</v>
      </c>
      <c r="B1455" t="s">
        <v>6</v>
      </c>
      <c r="C1455" t="s">
        <v>22</v>
      </c>
      <c r="D1455">
        <v>2686</v>
      </c>
      <c r="E1455">
        <v>51105</v>
      </c>
      <c r="F1455" t="s">
        <v>10</v>
      </c>
    </row>
    <row r="1456" spans="1:6" x14ac:dyDescent="0.3">
      <c r="A1456">
        <v>2019</v>
      </c>
      <c r="B1456" t="s">
        <v>6</v>
      </c>
      <c r="C1456" t="s">
        <v>23</v>
      </c>
      <c r="D1456">
        <v>1584</v>
      </c>
      <c r="E1456">
        <v>60943</v>
      </c>
      <c r="F1456" t="s">
        <v>10</v>
      </c>
    </row>
    <row r="1457" spans="1:6" x14ac:dyDescent="0.3">
      <c r="A1457">
        <v>2019</v>
      </c>
      <c r="B1457" t="s">
        <v>6</v>
      </c>
      <c r="C1457" t="s">
        <v>24</v>
      </c>
      <c r="D1457">
        <v>3082</v>
      </c>
      <c r="E1457">
        <v>86128</v>
      </c>
      <c r="F1457" t="s">
        <v>8</v>
      </c>
    </row>
    <row r="1458" spans="1:6" x14ac:dyDescent="0.3">
      <c r="A1458">
        <v>2019</v>
      </c>
      <c r="B1458" t="s">
        <v>6</v>
      </c>
      <c r="C1458" t="s">
        <v>25</v>
      </c>
      <c r="D1458">
        <v>1370</v>
      </c>
      <c r="E1458">
        <v>46118</v>
      </c>
      <c r="F1458" t="s">
        <v>8</v>
      </c>
    </row>
    <row r="1459" spans="1:6" x14ac:dyDescent="0.3">
      <c r="A1459">
        <v>2019</v>
      </c>
      <c r="B1459" t="s">
        <v>6</v>
      </c>
      <c r="C1459" t="s">
        <v>26</v>
      </c>
      <c r="D1459">
        <v>723</v>
      </c>
      <c r="E1459">
        <v>48478</v>
      </c>
      <c r="F1459" t="s">
        <v>10</v>
      </c>
    </row>
    <row r="1460" spans="1:6" x14ac:dyDescent="0.3">
      <c r="A1460">
        <v>2019</v>
      </c>
      <c r="B1460" t="s">
        <v>6</v>
      </c>
      <c r="C1460" t="s">
        <v>27</v>
      </c>
      <c r="D1460">
        <v>1030</v>
      </c>
      <c r="E1460">
        <v>67286</v>
      </c>
      <c r="F1460" t="s">
        <v>8</v>
      </c>
    </row>
    <row r="1461" spans="1:6" x14ac:dyDescent="0.3">
      <c r="A1461">
        <v>2019</v>
      </c>
      <c r="B1461" t="s">
        <v>6</v>
      </c>
      <c r="C1461" t="s">
        <v>28</v>
      </c>
      <c r="D1461">
        <v>3203</v>
      </c>
      <c r="E1461">
        <v>44160</v>
      </c>
      <c r="F1461" t="s">
        <v>10</v>
      </c>
    </row>
    <row r="1462" spans="1:6" x14ac:dyDescent="0.3">
      <c r="A1462">
        <v>2019</v>
      </c>
      <c r="B1462" t="s">
        <v>6</v>
      </c>
      <c r="C1462" t="s">
        <v>29</v>
      </c>
      <c r="D1462">
        <v>2992</v>
      </c>
      <c r="E1462">
        <v>53599</v>
      </c>
      <c r="F1462" t="s">
        <v>8</v>
      </c>
    </row>
    <row r="1463" spans="1:6" x14ac:dyDescent="0.3">
      <c r="A1463">
        <v>2019</v>
      </c>
      <c r="B1463" t="s">
        <v>6</v>
      </c>
      <c r="C1463" t="s">
        <v>30</v>
      </c>
      <c r="D1463">
        <v>2168</v>
      </c>
      <c r="E1463">
        <v>51681</v>
      </c>
      <c r="F1463" t="s">
        <v>8</v>
      </c>
    </row>
    <row r="1464" spans="1:6" x14ac:dyDescent="0.3">
      <c r="A1464">
        <v>2019</v>
      </c>
      <c r="B1464" t="s">
        <v>6</v>
      </c>
      <c r="C1464" t="s">
        <v>31</v>
      </c>
      <c r="D1464">
        <v>1950</v>
      </c>
      <c r="E1464">
        <v>48894</v>
      </c>
      <c r="F1464" t="s">
        <v>10</v>
      </c>
    </row>
    <row r="1465" spans="1:6" x14ac:dyDescent="0.3">
      <c r="A1465">
        <v>2019</v>
      </c>
      <c r="B1465" t="s">
        <v>6</v>
      </c>
      <c r="C1465" t="s">
        <v>32</v>
      </c>
      <c r="D1465">
        <v>1753</v>
      </c>
      <c r="E1465">
        <v>70781</v>
      </c>
      <c r="F1465" t="s">
        <v>10</v>
      </c>
    </row>
    <row r="1466" spans="1:6" x14ac:dyDescent="0.3">
      <c r="A1466">
        <v>2019</v>
      </c>
      <c r="B1466" t="s">
        <v>6</v>
      </c>
      <c r="C1466" t="s">
        <v>33</v>
      </c>
      <c r="D1466">
        <v>2337</v>
      </c>
      <c r="E1466">
        <v>45544</v>
      </c>
      <c r="F1466" t="s">
        <v>8</v>
      </c>
    </row>
    <row r="1467" spans="1:6" x14ac:dyDescent="0.3">
      <c r="A1467">
        <v>2019</v>
      </c>
      <c r="B1467" t="s">
        <v>6</v>
      </c>
      <c r="C1467" t="s">
        <v>34</v>
      </c>
      <c r="D1467">
        <v>612</v>
      </c>
      <c r="E1467">
        <v>88999</v>
      </c>
      <c r="F1467" t="s">
        <v>8</v>
      </c>
    </row>
    <row r="1468" spans="1:6" x14ac:dyDescent="0.3">
      <c r="A1468">
        <v>2019</v>
      </c>
      <c r="B1468" t="s">
        <v>6</v>
      </c>
      <c r="C1468" t="s">
        <v>35</v>
      </c>
      <c r="D1468">
        <v>350</v>
      </c>
      <c r="E1468">
        <v>47972</v>
      </c>
      <c r="F1468" t="s">
        <v>10</v>
      </c>
    </row>
    <row r="1469" spans="1:6" x14ac:dyDescent="0.3">
      <c r="A1469">
        <v>2019</v>
      </c>
      <c r="B1469" t="s">
        <v>6</v>
      </c>
      <c r="C1469" t="s">
        <v>36</v>
      </c>
      <c r="D1469">
        <v>1018</v>
      </c>
      <c r="E1469">
        <v>43279</v>
      </c>
      <c r="F1469" t="s">
        <v>10</v>
      </c>
    </row>
    <row r="1470" spans="1:6" x14ac:dyDescent="0.3">
      <c r="A1470">
        <v>2019</v>
      </c>
      <c r="B1470" t="s">
        <v>6</v>
      </c>
      <c r="C1470" t="s">
        <v>37</v>
      </c>
      <c r="D1470">
        <v>1991</v>
      </c>
      <c r="E1470">
        <v>65989</v>
      </c>
      <c r="F1470" t="s">
        <v>10</v>
      </c>
    </row>
    <row r="1471" spans="1:6" x14ac:dyDescent="0.3">
      <c r="A1471">
        <v>2019</v>
      </c>
      <c r="B1471" t="s">
        <v>6</v>
      </c>
      <c r="C1471" t="s">
        <v>38</v>
      </c>
      <c r="D1471">
        <v>3023</v>
      </c>
      <c r="E1471">
        <v>45487</v>
      </c>
      <c r="F1471" t="s">
        <v>10</v>
      </c>
    </row>
    <row r="1472" spans="1:6" x14ac:dyDescent="0.3">
      <c r="A1472">
        <v>2019</v>
      </c>
      <c r="B1472" t="s">
        <v>6</v>
      </c>
      <c r="C1472" t="s">
        <v>39</v>
      </c>
      <c r="D1472">
        <v>3306</v>
      </c>
      <c r="E1472">
        <v>43636</v>
      </c>
      <c r="F1472" t="s">
        <v>10</v>
      </c>
    </row>
    <row r="1473" spans="1:6" x14ac:dyDescent="0.3">
      <c r="A1473">
        <v>2019</v>
      </c>
      <c r="B1473" t="s">
        <v>6</v>
      </c>
      <c r="C1473" t="s">
        <v>40</v>
      </c>
      <c r="D1473">
        <v>1771</v>
      </c>
      <c r="E1473">
        <v>95578</v>
      </c>
      <c r="F1473" t="s">
        <v>8</v>
      </c>
    </row>
    <row r="1474" spans="1:6" x14ac:dyDescent="0.3">
      <c r="A1474">
        <v>2019</v>
      </c>
      <c r="B1474" t="s">
        <v>6</v>
      </c>
      <c r="C1474" t="s">
        <v>41</v>
      </c>
      <c r="D1474">
        <v>2483</v>
      </c>
      <c r="E1474">
        <v>54849</v>
      </c>
      <c r="F1474" t="s">
        <v>8</v>
      </c>
    </row>
    <row r="1475" spans="1:6" x14ac:dyDescent="0.3">
      <c r="A1475">
        <v>2019</v>
      </c>
      <c r="B1475" t="s">
        <v>6</v>
      </c>
      <c r="C1475" t="s">
        <v>42</v>
      </c>
      <c r="D1475">
        <v>4333</v>
      </c>
      <c r="E1475">
        <v>94899</v>
      </c>
      <c r="F1475" t="s">
        <v>10</v>
      </c>
    </row>
    <row r="1476" spans="1:6" x14ac:dyDescent="0.3">
      <c r="A1476">
        <v>2019</v>
      </c>
      <c r="B1476" t="s">
        <v>6</v>
      </c>
      <c r="C1476" t="s">
        <v>43</v>
      </c>
      <c r="D1476">
        <v>4453</v>
      </c>
      <c r="E1476">
        <v>41362</v>
      </c>
      <c r="F1476" t="s">
        <v>8</v>
      </c>
    </row>
    <row r="1477" spans="1:6" x14ac:dyDescent="0.3">
      <c r="A1477">
        <v>2019</v>
      </c>
      <c r="B1477" t="s">
        <v>6</v>
      </c>
      <c r="C1477" t="s">
        <v>44</v>
      </c>
      <c r="D1477">
        <v>3498</v>
      </c>
      <c r="E1477">
        <v>69021</v>
      </c>
      <c r="F1477" t="s">
        <v>8</v>
      </c>
    </row>
    <row r="1478" spans="1:6" x14ac:dyDescent="0.3">
      <c r="A1478">
        <v>2019</v>
      </c>
      <c r="B1478" t="s">
        <v>6</v>
      </c>
      <c r="C1478" t="s">
        <v>46</v>
      </c>
      <c r="D1478">
        <v>1230</v>
      </c>
      <c r="E1478">
        <v>46520</v>
      </c>
      <c r="F1478" t="s">
        <v>10</v>
      </c>
    </row>
    <row r="1479" spans="1:6" x14ac:dyDescent="0.3">
      <c r="A1479">
        <v>2019</v>
      </c>
      <c r="B1479" t="s">
        <v>6</v>
      </c>
      <c r="C1479" t="s">
        <v>47</v>
      </c>
      <c r="D1479">
        <v>1026</v>
      </c>
      <c r="E1479">
        <v>47459</v>
      </c>
      <c r="F1479" t="s">
        <v>10</v>
      </c>
    </row>
    <row r="1480" spans="1:6" x14ac:dyDescent="0.3">
      <c r="A1480">
        <v>2019</v>
      </c>
      <c r="B1480" t="s">
        <v>6</v>
      </c>
      <c r="C1480" t="s">
        <v>48</v>
      </c>
      <c r="D1480">
        <v>1071</v>
      </c>
      <c r="E1480">
        <v>49908</v>
      </c>
      <c r="F1480" t="s">
        <v>8</v>
      </c>
    </row>
    <row r="1481" spans="1:6" x14ac:dyDescent="0.3">
      <c r="A1481">
        <v>2019</v>
      </c>
      <c r="B1481" t="s">
        <v>6</v>
      </c>
      <c r="C1481" t="s">
        <v>49</v>
      </c>
      <c r="D1481">
        <v>19580</v>
      </c>
      <c r="E1481">
        <v>113415</v>
      </c>
      <c r="F1481" t="s">
        <v>8</v>
      </c>
    </row>
    <row r="1482" spans="1:6" x14ac:dyDescent="0.3">
      <c r="A1482">
        <v>2019</v>
      </c>
      <c r="B1482" t="s">
        <v>6</v>
      </c>
      <c r="C1482" t="s">
        <v>50</v>
      </c>
      <c r="D1482">
        <v>1034</v>
      </c>
      <c r="E1482">
        <v>65120</v>
      </c>
      <c r="F1482" t="s">
        <v>10</v>
      </c>
    </row>
    <row r="1483" spans="1:6" x14ac:dyDescent="0.3">
      <c r="A1483">
        <v>2019</v>
      </c>
      <c r="B1483" t="s">
        <v>6</v>
      </c>
      <c r="C1483" t="s">
        <v>51</v>
      </c>
      <c r="D1483">
        <v>551</v>
      </c>
      <c r="E1483">
        <v>43223</v>
      </c>
      <c r="F1483" t="s">
        <v>8</v>
      </c>
    </row>
    <row r="1484" spans="1:6" x14ac:dyDescent="0.3">
      <c r="A1484">
        <v>2019</v>
      </c>
      <c r="B1484" t="s">
        <v>6</v>
      </c>
      <c r="C1484" t="s">
        <v>52</v>
      </c>
      <c r="D1484">
        <v>2061</v>
      </c>
      <c r="E1484">
        <v>50371</v>
      </c>
      <c r="F1484" t="s">
        <v>10</v>
      </c>
    </row>
    <row r="1485" spans="1:6" x14ac:dyDescent="0.3">
      <c r="A1485">
        <v>2019</v>
      </c>
      <c r="B1485" t="s">
        <v>6</v>
      </c>
      <c r="C1485" t="s">
        <v>53</v>
      </c>
      <c r="D1485">
        <v>7493</v>
      </c>
      <c r="E1485">
        <v>38082</v>
      </c>
      <c r="F1485" t="s">
        <v>8</v>
      </c>
    </row>
    <row r="1486" spans="1:6" x14ac:dyDescent="0.3">
      <c r="A1486">
        <v>2019</v>
      </c>
      <c r="B1486" t="s">
        <v>6</v>
      </c>
      <c r="C1486" t="s">
        <v>54</v>
      </c>
      <c r="D1486">
        <v>1221</v>
      </c>
      <c r="E1486">
        <v>82848</v>
      </c>
      <c r="F1486" t="s">
        <v>8</v>
      </c>
    </row>
    <row r="1487" spans="1:6" x14ac:dyDescent="0.3">
      <c r="A1487">
        <v>2019</v>
      </c>
      <c r="B1487" t="s">
        <v>6</v>
      </c>
      <c r="C1487" t="s">
        <v>55</v>
      </c>
      <c r="D1487">
        <v>2865</v>
      </c>
      <c r="E1487">
        <v>43981</v>
      </c>
      <c r="F1487" t="s">
        <v>10</v>
      </c>
    </row>
    <row r="1488" spans="1:6" x14ac:dyDescent="0.3">
      <c r="A1488">
        <v>2019</v>
      </c>
      <c r="B1488" t="s">
        <v>6</v>
      </c>
      <c r="C1488" t="s">
        <v>56</v>
      </c>
      <c r="D1488">
        <v>1442</v>
      </c>
      <c r="E1488">
        <v>87163</v>
      </c>
      <c r="F1488" t="s">
        <v>10</v>
      </c>
    </row>
    <row r="1489" spans="1:6" x14ac:dyDescent="0.3">
      <c r="A1489">
        <v>2019</v>
      </c>
      <c r="B1489" t="s">
        <v>57</v>
      </c>
      <c r="C1489" t="s">
        <v>7</v>
      </c>
      <c r="D1489">
        <v>9645</v>
      </c>
      <c r="E1489">
        <v>58230</v>
      </c>
      <c r="F1489" t="s">
        <v>8</v>
      </c>
    </row>
    <row r="1490" spans="1:6" x14ac:dyDescent="0.3">
      <c r="A1490">
        <v>2019</v>
      </c>
      <c r="B1490" t="s">
        <v>57</v>
      </c>
      <c r="C1490" t="s">
        <v>9</v>
      </c>
      <c r="D1490">
        <v>11368</v>
      </c>
      <c r="E1490">
        <v>59440</v>
      </c>
      <c r="F1490" t="s">
        <v>8</v>
      </c>
    </row>
    <row r="1491" spans="1:6" x14ac:dyDescent="0.3">
      <c r="A1491">
        <v>2019</v>
      </c>
      <c r="B1491" t="s">
        <v>57</v>
      </c>
      <c r="C1491" t="s">
        <v>11</v>
      </c>
      <c r="D1491">
        <v>6817</v>
      </c>
      <c r="E1491">
        <v>53283</v>
      </c>
      <c r="F1491" t="s">
        <v>10</v>
      </c>
    </row>
    <row r="1492" spans="1:6" x14ac:dyDescent="0.3">
      <c r="A1492">
        <v>2019</v>
      </c>
      <c r="B1492" t="s">
        <v>57</v>
      </c>
      <c r="C1492" t="s">
        <v>12</v>
      </c>
      <c r="D1492">
        <v>72972</v>
      </c>
      <c r="E1492">
        <v>73561</v>
      </c>
      <c r="F1492" t="s">
        <v>10</v>
      </c>
    </row>
    <row r="1493" spans="1:6" x14ac:dyDescent="0.3">
      <c r="A1493">
        <v>2019</v>
      </c>
      <c r="B1493" t="s">
        <v>57</v>
      </c>
      <c r="C1493" t="s">
        <v>13</v>
      </c>
      <c r="D1493">
        <v>19243</v>
      </c>
      <c r="E1493">
        <v>65444</v>
      </c>
      <c r="F1493" t="s">
        <v>10</v>
      </c>
    </row>
    <row r="1494" spans="1:6" x14ac:dyDescent="0.3">
      <c r="A1494">
        <v>2019</v>
      </c>
      <c r="B1494" t="s">
        <v>57</v>
      </c>
      <c r="C1494" t="s">
        <v>14</v>
      </c>
      <c r="D1494">
        <v>9351</v>
      </c>
      <c r="E1494">
        <v>74641</v>
      </c>
      <c r="F1494" t="s">
        <v>10</v>
      </c>
    </row>
    <row r="1495" spans="1:6" x14ac:dyDescent="0.3">
      <c r="A1495">
        <v>2019</v>
      </c>
      <c r="B1495" t="s">
        <v>57</v>
      </c>
      <c r="C1495" t="s">
        <v>15</v>
      </c>
      <c r="D1495">
        <v>2777</v>
      </c>
      <c r="E1495">
        <v>65040</v>
      </c>
      <c r="F1495" t="s">
        <v>10</v>
      </c>
    </row>
    <row r="1496" spans="1:6" x14ac:dyDescent="0.3">
      <c r="A1496">
        <v>2019</v>
      </c>
      <c r="B1496" t="s">
        <v>57</v>
      </c>
      <c r="C1496" t="s">
        <v>16</v>
      </c>
      <c r="D1496">
        <v>67384</v>
      </c>
      <c r="E1496">
        <v>55256</v>
      </c>
      <c r="F1496" t="s">
        <v>8</v>
      </c>
    </row>
    <row r="1497" spans="1:6" x14ac:dyDescent="0.3">
      <c r="A1497">
        <v>2019</v>
      </c>
      <c r="B1497" t="s">
        <v>57</v>
      </c>
      <c r="C1497" t="s">
        <v>17</v>
      </c>
      <c r="D1497">
        <v>20135</v>
      </c>
      <c r="E1497">
        <v>64213</v>
      </c>
      <c r="F1497" t="s">
        <v>8</v>
      </c>
    </row>
    <row r="1498" spans="1:6" x14ac:dyDescent="0.3">
      <c r="A1498">
        <v>2019</v>
      </c>
      <c r="B1498" t="s">
        <v>57</v>
      </c>
      <c r="C1498" t="s">
        <v>18</v>
      </c>
      <c r="D1498">
        <v>7660</v>
      </c>
      <c r="E1498">
        <v>48865</v>
      </c>
      <c r="F1498" t="s">
        <v>10</v>
      </c>
    </row>
    <row r="1499" spans="1:6" x14ac:dyDescent="0.3">
      <c r="A1499">
        <v>2019</v>
      </c>
      <c r="B1499" t="s">
        <v>57</v>
      </c>
      <c r="C1499" t="s">
        <v>19</v>
      </c>
      <c r="D1499">
        <v>31422</v>
      </c>
      <c r="E1499">
        <v>76893</v>
      </c>
      <c r="F1499" t="s">
        <v>8</v>
      </c>
    </row>
    <row r="1500" spans="1:6" x14ac:dyDescent="0.3">
      <c r="A1500">
        <v>2019</v>
      </c>
      <c r="B1500" t="s">
        <v>57</v>
      </c>
      <c r="C1500" t="s">
        <v>20</v>
      </c>
      <c r="D1500">
        <v>14839</v>
      </c>
      <c r="E1500">
        <v>63099</v>
      </c>
      <c r="F1500" t="s">
        <v>8</v>
      </c>
    </row>
    <row r="1501" spans="1:6" x14ac:dyDescent="0.3">
      <c r="A1501">
        <v>2019</v>
      </c>
      <c r="B1501" t="s">
        <v>57</v>
      </c>
      <c r="C1501" t="s">
        <v>21</v>
      </c>
      <c r="D1501">
        <v>9417</v>
      </c>
      <c r="E1501">
        <v>61415</v>
      </c>
      <c r="F1501" t="s">
        <v>10</v>
      </c>
    </row>
    <row r="1502" spans="1:6" x14ac:dyDescent="0.3">
      <c r="A1502">
        <v>2019</v>
      </c>
      <c r="B1502" t="s">
        <v>57</v>
      </c>
      <c r="C1502" t="s">
        <v>22</v>
      </c>
      <c r="D1502">
        <v>7584</v>
      </c>
      <c r="E1502">
        <v>58807</v>
      </c>
      <c r="F1502" t="s">
        <v>10</v>
      </c>
    </row>
    <row r="1503" spans="1:6" x14ac:dyDescent="0.3">
      <c r="A1503">
        <v>2019</v>
      </c>
      <c r="B1503" t="s">
        <v>57</v>
      </c>
      <c r="C1503" t="s">
        <v>23</v>
      </c>
      <c r="D1503">
        <v>9339</v>
      </c>
      <c r="E1503">
        <v>59194</v>
      </c>
      <c r="F1503" t="s">
        <v>8</v>
      </c>
    </row>
    <row r="1504" spans="1:6" x14ac:dyDescent="0.3">
      <c r="A1504">
        <v>2019</v>
      </c>
      <c r="B1504" t="s">
        <v>57</v>
      </c>
      <c r="C1504" t="s">
        <v>24</v>
      </c>
      <c r="D1504">
        <v>10825</v>
      </c>
      <c r="E1504">
        <v>67781</v>
      </c>
      <c r="F1504" t="s">
        <v>8</v>
      </c>
    </row>
    <row r="1505" spans="1:6" x14ac:dyDescent="0.3">
      <c r="A1505">
        <v>2019</v>
      </c>
      <c r="B1505" t="s">
        <v>57</v>
      </c>
      <c r="C1505" t="s">
        <v>25</v>
      </c>
      <c r="D1505">
        <v>5502</v>
      </c>
      <c r="E1505">
        <v>53930</v>
      </c>
      <c r="F1505" t="s">
        <v>10</v>
      </c>
    </row>
    <row r="1506" spans="1:6" x14ac:dyDescent="0.3">
      <c r="A1506">
        <v>2019</v>
      </c>
      <c r="B1506" t="s">
        <v>57</v>
      </c>
      <c r="C1506" t="s">
        <v>26</v>
      </c>
      <c r="D1506">
        <v>16463</v>
      </c>
      <c r="E1506">
        <v>71027</v>
      </c>
      <c r="F1506" t="s">
        <v>8</v>
      </c>
    </row>
    <row r="1507" spans="1:6" x14ac:dyDescent="0.3">
      <c r="A1507">
        <v>2019</v>
      </c>
      <c r="B1507" t="s">
        <v>57</v>
      </c>
      <c r="C1507" t="s">
        <v>27</v>
      </c>
      <c r="D1507">
        <v>21055</v>
      </c>
      <c r="E1507">
        <v>81405</v>
      </c>
      <c r="F1507" t="s">
        <v>10</v>
      </c>
    </row>
    <row r="1508" spans="1:6" x14ac:dyDescent="0.3">
      <c r="A1508">
        <v>2019</v>
      </c>
      <c r="B1508" t="s">
        <v>57</v>
      </c>
      <c r="C1508" t="s">
        <v>28</v>
      </c>
      <c r="D1508">
        <v>19544</v>
      </c>
      <c r="E1508">
        <v>67511</v>
      </c>
      <c r="F1508" t="s">
        <v>8</v>
      </c>
    </row>
    <row r="1509" spans="1:6" x14ac:dyDescent="0.3">
      <c r="A1509">
        <v>2019</v>
      </c>
      <c r="B1509" t="s">
        <v>57</v>
      </c>
      <c r="C1509" t="s">
        <v>29</v>
      </c>
      <c r="D1509">
        <v>15746</v>
      </c>
      <c r="E1509">
        <v>71464</v>
      </c>
      <c r="F1509" t="s">
        <v>8</v>
      </c>
    </row>
    <row r="1510" spans="1:6" x14ac:dyDescent="0.3">
      <c r="A1510">
        <v>2019</v>
      </c>
      <c r="B1510" t="s">
        <v>57</v>
      </c>
      <c r="C1510" t="s">
        <v>30</v>
      </c>
      <c r="D1510">
        <v>5670</v>
      </c>
      <c r="E1510">
        <v>54782</v>
      </c>
      <c r="F1510" t="s">
        <v>10</v>
      </c>
    </row>
    <row r="1511" spans="1:6" x14ac:dyDescent="0.3">
      <c r="A1511">
        <v>2019</v>
      </c>
      <c r="B1511" t="s">
        <v>57</v>
      </c>
      <c r="C1511" t="s">
        <v>31</v>
      </c>
      <c r="D1511">
        <v>15141</v>
      </c>
      <c r="E1511">
        <v>63823</v>
      </c>
      <c r="F1511" t="s">
        <v>10</v>
      </c>
    </row>
    <row r="1512" spans="1:6" x14ac:dyDescent="0.3">
      <c r="A1512">
        <v>2019</v>
      </c>
      <c r="B1512" t="s">
        <v>57</v>
      </c>
      <c r="C1512" t="s">
        <v>32</v>
      </c>
      <c r="D1512">
        <v>6287</v>
      </c>
      <c r="E1512">
        <v>56369</v>
      </c>
      <c r="F1512" t="s">
        <v>8</v>
      </c>
    </row>
    <row r="1513" spans="1:6" x14ac:dyDescent="0.3">
      <c r="A1513">
        <v>2019</v>
      </c>
      <c r="B1513" t="s">
        <v>57</v>
      </c>
      <c r="C1513" t="s">
        <v>33</v>
      </c>
      <c r="D1513">
        <v>7053</v>
      </c>
      <c r="E1513">
        <v>55634</v>
      </c>
      <c r="F1513" t="s">
        <v>8</v>
      </c>
    </row>
    <row r="1514" spans="1:6" x14ac:dyDescent="0.3">
      <c r="A1514">
        <v>2019</v>
      </c>
      <c r="B1514" t="s">
        <v>57</v>
      </c>
      <c r="C1514" t="s">
        <v>34</v>
      </c>
      <c r="D1514">
        <v>5859</v>
      </c>
      <c r="E1514">
        <v>64071</v>
      </c>
      <c r="F1514" t="s">
        <v>10</v>
      </c>
    </row>
    <row r="1515" spans="1:6" x14ac:dyDescent="0.3">
      <c r="A1515">
        <v>2019</v>
      </c>
      <c r="B1515" t="s">
        <v>57</v>
      </c>
      <c r="C1515" t="s">
        <v>35</v>
      </c>
      <c r="D1515">
        <v>4363</v>
      </c>
      <c r="E1515">
        <v>67497</v>
      </c>
      <c r="F1515" t="s">
        <v>10</v>
      </c>
    </row>
    <row r="1516" spans="1:6" x14ac:dyDescent="0.3">
      <c r="A1516">
        <v>2019</v>
      </c>
      <c r="B1516" t="s">
        <v>57</v>
      </c>
      <c r="C1516" t="s">
        <v>36</v>
      </c>
      <c r="D1516">
        <v>21672</v>
      </c>
      <c r="E1516">
        <v>77145</v>
      </c>
      <c r="F1516" t="s">
        <v>10</v>
      </c>
    </row>
    <row r="1517" spans="1:6" x14ac:dyDescent="0.3">
      <c r="A1517">
        <v>2019</v>
      </c>
      <c r="B1517" t="s">
        <v>57</v>
      </c>
      <c r="C1517" t="s">
        <v>37</v>
      </c>
      <c r="D1517">
        <v>5141</v>
      </c>
      <c r="E1517">
        <v>52369</v>
      </c>
      <c r="F1517" t="s">
        <v>10</v>
      </c>
    </row>
    <row r="1518" spans="1:6" x14ac:dyDescent="0.3">
      <c r="A1518">
        <v>2019</v>
      </c>
      <c r="B1518" t="s">
        <v>57</v>
      </c>
      <c r="C1518" t="s">
        <v>38</v>
      </c>
      <c r="D1518">
        <v>50064</v>
      </c>
      <c r="E1518">
        <v>77408</v>
      </c>
      <c r="F1518" t="s">
        <v>10</v>
      </c>
    </row>
    <row r="1519" spans="1:6" x14ac:dyDescent="0.3">
      <c r="A1519">
        <v>2019</v>
      </c>
      <c r="B1519" t="s">
        <v>57</v>
      </c>
      <c r="C1519" t="s">
        <v>39</v>
      </c>
      <c r="D1519">
        <v>26057</v>
      </c>
      <c r="E1519">
        <v>58372</v>
      </c>
      <c r="F1519" t="s">
        <v>8</v>
      </c>
    </row>
    <row r="1520" spans="1:6" x14ac:dyDescent="0.3">
      <c r="A1520">
        <v>2019</v>
      </c>
      <c r="B1520" t="s">
        <v>57</v>
      </c>
      <c r="C1520" t="s">
        <v>40</v>
      </c>
      <c r="D1520">
        <v>4035</v>
      </c>
      <c r="E1520">
        <v>69029</v>
      </c>
      <c r="F1520" t="s">
        <v>8</v>
      </c>
    </row>
    <row r="1521" spans="1:6" x14ac:dyDescent="0.3">
      <c r="A1521">
        <v>2019</v>
      </c>
      <c r="B1521" t="s">
        <v>57</v>
      </c>
      <c r="C1521" t="s">
        <v>41</v>
      </c>
      <c r="D1521">
        <v>23022</v>
      </c>
      <c r="E1521">
        <v>66831</v>
      </c>
      <c r="F1521" t="s">
        <v>10</v>
      </c>
    </row>
    <row r="1522" spans="1:6" x14ac:dyDescent="0.3">
      <c r="A1522">
        <v>2019</v>
      </c>
      <c r="B1522" t="s">
        <v>57</v>
      </c>
      <c r="C1522" t="s">
        <v>42</v>
      </c>
      <c r="D1522">
        <v>9823</v>
      </c>
      <c r="E1522">
        <v>56585</v>
      </c>
      <c r="F1522" t="s">
        <v>8</v>
      </c>
    </row>
    <row r="1523" spans="1:6" x14ac:dyDescent="0.3">
      <c r="A1523">
        <v>2019</v>
      </c>
      <c r="B1523" t="s">
        <v>57</v>
      </c>
      <c r="C1523" t="s">
        <v>43</v>
      </c>
      <c r="D1523">
        <v>13468</v>
      </c>
      <c r="E1523">
        <v>63987</v>
      </c>
      <c r="F1523" t="s">
        <v>8</v>
      </c>
    </row>
    <row r="1524" spans="1:6" x14ac:dyDescent="0.3">
      <c r="A1524">
        <v>2019</v>
      </c>
      <c r="B1524" t="s">
        <v>57</v>
      </c>
      <c r="C1524" t="s">
        <v>44</v>
      </c>
      <c r="D1524">
        <v>28397</v>
      </c>
      <c r="E1524">
        <v>70769</v>
      </c>
      <c r="F1524" t="s">
        <v>10</v>
      </c>
    </row>
    <row r="1525" spans="1:6" x14ac:dyDescent="0.3">
      <c r="A1525">
        <v>2019</v>
      </c>
      <c r="B1525" t="s">
        <v>57</v>
      </c>
      <c r="C1525" t="s">
        <v>46</v>
      </c>
      <c r="D1525">
        <v>11635</v>
      </c>
      <c r="E1525">
        <v>59542</v>
      </c>
      <c r="F1525" t="s">
        <v>10</v>
      </c>
    </row>
    <row r="1526" spans="1:6" x14ac:dyDescent="0.3">
      <c r="A1526">
        <v>2019</v>
      </c>
      <c r="B1526" t="s">
        <v>57</v>
      </c>
      <c r="C1526" t="s">
        <v>47</v>
      </c>
      <c r="D1526">
        <v>3883</v>
      </c>
      <c r="E1526">
        <v>53385</v>
      </c>
      <c r="F1526" t="s">
        <v>8</v>
      </c>
    </row>
    <row r="1527" spans="1:6" x14ac:dyDescent="0.3">
      <c r="A1527">
        <v>2019</v>
      </c>
      <c r="B1527" t="s">
        <v>57</v>
      </c>
      <c r="C1527" t="s">
        <v>48</v>
      </c>
      <c r="D1527">
        <v>11745</v>
      </c>
      <c r="E1527">
        <v>62642</v>
      </c>
      <c r="F1527" t="s">
        <v>8</v>
      </c>
    </row>
    <row r="1528" spans="1:6" x14ac:dyDescent="0.3">
      <c r="A1528">
        <v>2019</v>
      </c>
      <c r="B1528" t="s">
        <v>57</v>
      </c>
      <c r="C1528" t="s">
        <v>49</v>
      </c>
      <c r="D1528">
        <v>49310</v>
      </c>
      <c r="E1528">
        <v>69219</v>
      </c>
      <c r="F1528" t="s">
        <v>10</v>
      </c>
    </row>
    <row r="1529" spans="1:6" x14ac:dyDescent="0.3">
      <c r="A1529">
        <v>2019</v>
      </c>
      <c r="B1529" t="s">
        <v>57</v>
      </c>
      <c r="C1529" t="s">
        <v>50</v>
      </c>
      <c r="D1529">
        <v>10886</v>
      </c>
      <c r="E1529">
        <v>55132</v>
      </c>
      <c r="F1529" t="s">
        <v>8</v>
      </c>
    </row>
    <row r="1530" spans="1:6" x14ac:dyDescent="0.3">
      <c r="A1530">
        <v>2019</v>
      </c>
      <c r="B1530" t="s">
        <v>57</v>
      </c>
      <c r="C1530" t="s">
        <v>51</v>
      </c>
      <c r="D1530">
        <v>2865</v>
      </c>
      <c r="E1530">
        <v>56125</v>
      </c>
      <c r="F1530" t="s">
        <v>10</v>
      </c>
    </row>
    <row r="1531" spans="1:6" x14ac:dyDescent="0.3">
      <c r="A1531">
        <v>2019</v>
      </c>
      <c r="B1531" t="s">
        <v>57</v>
      </c>
      <c r="C1531" t="s">
        <v>52</v>
      </c>
      <c r="D1531">
        <v>21256</v>
      </c>
      <c r="E1531">
        <v>62166</v>
      </c>
      <c r="F1531" t="s">
        <v>8</v>
      </c>
    </row>
    <row r="1532" spans="1:6" x14ac:dyDescent="0.3">
      <c r="A1532">
        <v>2019</v>
      </c>
      <c r="B1532" t="s">
        <v>57</v>
      </c>
      <c r="C1532" t="s">
        <v>53</v>
      </c>
      <c r="D1532">
        <v>25279</v>
      </c>
      <c r="E1532">
        <v>67249</v>
      </c>
      <c r="F1532" t="s">
        <v>8</v>
      </c>
    </row>
    <row r="1533" spans="1:6" x14ac:dyDescent="0.3">
      <c r="A1533">
        <v>2019</v>
      </c>
      <c r="B1533" t="s">
        <v>57</v>
      </c>
      <c r="C1533" t="s">
        <v>54</v>
      </c>
      <c r="D1533">
        <v>4402</v>
      </c>
      <c r="E1533">
        <v>63987</v>
      </c>
      <c r="F1533" t="s">
        <v>10</v>
      </c>
    </row>
    <row r="1534" spans="1:6" x14ac:dyDescent="0.3">
      <c r="A1534">
        <v>2019</v>
      </c>
      <c r="B1534" t="s">
        <v>57</v>
      </c>
      <c r="C1534" t="s">
        <v>55</v>
      </c>
      <c r="D1534">
        <v>14158</v>
      </c>
      <c r="E1534">
        <v>66136</v>
      </c>
      <c r="F1534" t="s">
        <v>10</v>
      </c>
    </row>
    <row r="1535" spans="1:6" x14ac:dyDescent="0.3">
      <c r="A1535">
        <v>2019</v>
      </c>
      <c r="B1535" t="s">
        <v>57</v>
      </c>
      <c r="C1535" t="s">
        <v>56</v>
      </c>
      <c r="D1535">
        <v>3427</v>
      </c>
      <c r="E1535">
        <v>56877</v>
      </c>
      <c r="F1535" t="s">
        <v>8</v>
      </c>
    </row>
    <row r="1536" spans="1:6" x14ac:dyDescent="0.3">
      <c r="A1536">
        <v>2019</v>
      </c>
      <c r="B1536" t="s">
        <v>58</v>
      </c>
      <c r="C1536" t="s">
        <v>7</v>
      </c>
      <c r="D1536">
        <v>5447</v>
      </c>
      <c r="E1536">
        <v>61197</v>
      </c>
      <c r="F1536" t="s">
        <v>8</v>
      </c>
    </row>
    <row r="1537" spans="1:6" x14ac:dyDescent="0.3">
      <c r="A1537">
        <v>2019</v>
      </c>
      <c r="B1537" t="s">
        <v>58</v>
      </c>
      <c r="C1537" t="s">
        <v>9</v>
      </c>
      <c r="D1537">
        <v>4657</v>
      </c>
      <c r="E1537">
        <v>79528</v>
      </c>
      <c r="F1537" t="s">
        <v>10</v>
      </c>
    </row>
    <row r="1538" spans="1:6" x14ac:dyDescent="0.3">
      <c r="A1538">
        <v>2019</v>
      </c>
      <c r="B1538" t="s">
        <v>58</v>
      </c>
      <c r="C1538" t="s">
        <v>11</v>
      </c>
      <c r="D1538">
        <v>2928</v>
      </c>
      <c r="E1538">
        <v>52766</v>
      </c>
      <c r="F1538" t="s">
        <v>10</v>
      </c>
    </row>
    <row r="1539" spans="1:6" x14ac:dyDescent="0.3">
      <c r="A1539">
        <v>2019</v>
      </c>
      <c r="B1539" t="s">
        <v>58</v>
      </c>
      <c r="C1539" t="s">
        <v>12</v>
      </c>
      <c r="D1539">
        <v>42215</v>
      </c>
      <c r="E1539">
        <v>98246</v>
      </c>
      <c r="F1539" t="s">
        <v>10</v>
      </c>
    </row>
    <row r="1540" spans="1:6" x14ac:dyDescent="0.3">
      <c r="A1540">
        <v>2019</v>
      </c>
      <c r="B1540" t="s">
        <v>58</v>
      </c>
      <c r="C1540" t="s">
        <v>13</v>
      </c>
      <c r="D1540">
        <v>5750</v>
      </c>
      <c r="E1540">
        <v>75446</v>
      </c>
      <c r="F1540" t="s">
        <v>10</v>
      </c>
    </row>
    <row r="1541" spans="1:6" x14ac:dyDescent="0.3">
      <c r="A1541">
        <v>2019</v>
      </c>
      <c r="B1541" t="s">
        <v>58</v>
      </c>
      <c r="C1541" t="s">
        <v>14</v>
      </c>
      <c r="D1541">
        <v>4460</v>
      </c>
      <c r="E1541">
        <v>87864</v>
      </c>
      <c r="F1541" t="s">
        <v>10</v>
      </c>
    </row>
    <row r="1542" spans="1:6" x14ac:dyDescent="0.3">
      <c r="A1542">
        <v>2019</v>
      </c>
      <c r="B1542" t="s">
        <v>58</v>
      </c>
      <c r="C1542" t="s">
        <v>15</v>
      </c>
      <c r="D1542">
        <v>688</v>
      </c>
      <c r="E1542">
        <v>68417</v>
      </c>
      <c r="F1542" t="s">
        <v>8</v>
      </c>
    </row>
    <row r="1543" spans="1:6" x14ac:dyDescent="0.3">
      <c r="A1543">
        <v>2019</v>
      </c>
      <c r="B1543" t="s">
        <v>58</v>
      </c>
      <c r="C1543" t="s">
        <v>16</v>
      </c>
      <c r="D1543">
        <v>20513</v>
      </c>
      <c r="E1543">
        <v>65389</v>
      </c>
      <c r="F1543" t="s">
        <v>8</v>
      </c>
    </row>
    <row r="1544" spans="1:6" x14ac:dyDescent="0.3">
      <c r="A1544">
        <v>2019</v>
      </c>
      <c r="B1544" t="s">
        <v>58</v>
      </c>
      <c r="C1544" t="s">
        <v>17</v>
      </c>
      <c r="D1544">
        <v>9745</v>
      </c>
      <c r="E1544">
        <v>63889</v>
      </c>
      <c r="F1544" t="s">
        <v>10</v>
      </c>
    </row>
    <row r="1545" spans="1:6" x14ac:dyDescent="0.3">
      <c r="A1545">
        <v>2019</v>
      </c>
      <c r="B1545" t="s">
        <v>58</v>
      </c>
      <c r="C1545" t="s">
        <v>18</v>
      </c>
      <c r="D1545">
        <v>2750</v>
      </c>
      <c r="E1545">
        <v>67543</v>
      </c>
      <c r="F1545" t="s">
        <v>8</v>
      </c>
    </row>
    <row r="1546" spans="1:6" x14ac:dyDescent="0.3">
      <c r="A1546">
        <v>2019</v>
      </c>
      <c r="B1546" t="s">
        <v>58</v>
      </c>
      <c r="C1546" t="s">
        <v>19</v>
      </c>
      <c r="D1546">
        <v>17979</v>
      </c>
      <c r="E1546">
        <v>76174</v>
      </c>
      <c r="F1546" t="s">
        <v>8</v>
      </c>
    </row>
    <row r="1547" spans="1:6" x14ac:dyDescent="0.3">
      <c r="A1547">
        <v>2019</v>
      </c>
      <c r="B1547" t="s">
        <v>58</v>
      </c>
      <c r="C1547" t="s">
        <v>20</v>
      </c>
      <c r="D1547">
        <v>8554</v>
      </c>
      <c r="E1547">
        <v>67118</v>
      </c>
      <c r="F1547" t="s">
        <v>10</v>
      </c>
    </row>
    <row r="1548" spans="1:6" x14ac:dyDescent="0.3">
      <c r="A1548">
        <v>2019</v>
      </c>
      <c r="B1548" t="s">
        <v>58</v>
      </c>
      <c r="C1548" t="s">
        <v>21</v>
      </c>
      <c r="D1548">
        <v>4125</v>
      </c>
      <c r="E1548">
        <v>64617</v>
      </c>
      <c r="F1548" t="s">
        <v>10</v>
      </c>
    </row>
    <row r="1549" spans="1:6" x14ac:dyDescent="0.3">
      <c r="A1549">
        <v>2019</v>
      </c>
      <c r="B1549" t="s">
        <v>58</v>
      </c>
      <c r="C1549" t="s">
        <v>22</v>
      </c>
      <c r="D1549">
        <v>3164</v>
      </c>
      <c r="E1549">
        <v>63532</v>
      </c>
      <c r="F1549" t="s">
        <v>8</v>
      </c>
    </row>
    <row r="1550" spans="1:6" x14ac:dyDescent="0.3">
      <c r="A1550">
        <v>2019</v>
      </c>
      <c r="B1550" t="s">
        <v>58</v>
      </c>
      <c r="C1550" t="s">
        <v>23</v>
      </c>
      <c r="D1550">
        <v>4368</v>
      </c>
      <c r="E1550">
        <v>64143</v>
      </c>
      <c r="F1550" t="s">
        <v>8</v>
      </c>
    </row>
    <row r="1551" spans="1:6" x14ac:dyDescent="0.3">
      <c r="A1551">
        <v>2019</v>
      </c>
      <c r="B1551" t="s">
        <v>58</v>
      </c>
      <c r="C1551" t="s">
        <v>24</v>
      </c>
      <c r="D1551">
        <v>4464</v>
      </c>
      <c r="E1551">
        <v>78604</v>
      </c>
      <c r="F1551" t="s">
        <v>10</v>
      </c>
    </row>
    <row r="1552" spans="1:6" x14ac:dyDescent="0.3">
      <c r="A1552">
        <v>2019</v>
      </c>
      <c r="B1552" t="s">
        <v>58</v>
      </c>
      <c r="C1552" t="s">
        <v>25</v>
      </c>
      <c r="D1552">
        <v>1877</v>
      </c>
      <c r="E1552">
        <v>61458</v>
      </c>
      <c r="F1552" t="s">
        <v>8</v>
      </c>
    </row>
    <row r="1553" spans="1:6" x14ac:dyDescent="0.3">
      <c r="A1553">
        <v>2019</v>
      </c>
      <c r="B1553" t="s">
        <v>58</v>
      </c>
      <c r="C1553" t="s">
        <v>26</v>
      </c>
      <c r="D1553">
        <v>3901</v>
      </c>
      <c r="E1553">
        <v>83289</v>
      </c>
      <c r="F1553" t="s">
        <v>10</v>
      </c>
    </row>
    <row r="1554" spans="1:6" x14ac:dyDescent="0.3">
      <c r="A1554">
        <v>2019</v>
      </c>
      <c r="B1554" t="s">
        <v>58</v>
      </c>
      <c r="C1554" t="s">
        <v>27</v>
      </c>
      <c r="D1554">
        <v>6850</v>
      </c>
      <c r="E1554">
        <v>94132</v>
      </c>
      <c r="F1554" t="s">
        <v>8</v>
      </c>
    </row>
    <row r="1555" spans="1:6" x14ac:dyDescent="0.3">
      <c r="A1555">
        <v>2019</v>
      </c>
      <c r="B1555" t="s">
        <v>58</v>
      </c>
      <c r="C1555" t="s">
        <v>28</v>
      </c>
      <c r="D1555">
        <v>15721</v>
      </c>
      <c r="E1555">
        <v>72395</v>
      </c>
      <c r="F1555" t="s">
        <v>8</v>
      </c>
    </row>
    <row r="1556" spans="1:6" x14ac:dyDescent="0.3">
      <c r="A1556">
        <v>2019</v>
      </c>
      <c r="B1556" t="s">
        <v>58</v>
      </c>
      <c r="C1556" t="s">
        <v>29</v>
      </c>
      <c r="D1556">
        <v>8369</v>
      </c>
      <c r="E1556">
        <v>71734</v>
      </c>
      <c r="F1556" t="s">
        <v>10</v>
      </c>
    </row>
    <row r="1557" spans="1:6" x14ac:dyDescent="0.3">
      <c r="A1557">
        <v>2019</v>
      </c>
      <c r="B1557" t="s">
        <v>58</v>
      </c>
      <c r="C1557" t="s">
        <v>30</v>
      </c>
      <c r="D1557">
        <v>2441</v>
      </c>
      <c r="E1557">
        <v>54199</v>
      </c>
      <c r="F1557" t="s">
        <v>10</v>
      </c>
    </row>
    <row r="1558" spans="1:6" x14ac:dyDescent="0.3">
      <c r="A1558">
        <v>2019</v>
      </c>
      <c r="B1558" t="s">
        <v>58</v>
      </c>
      <c r="C1558" t="s">
        <v>31</v>
      </c>
      <c r="D1558">
        <v>6636</v>
      </c>
      <c r="E1558">
        <v>63139</v>
      </c>
      <c r="F1558" t="s">
        <v>8</v>
      </c>
    </row>
    <row r="1559" spans="1:6" x14ac:dyDescent="0.3">
      <c r="A1559">
        <v>2019</v>
      </c>
      <c r="B1559" t="s">
        <v>58</v>
      </c>
      <c r="C1559" t="s">
        <v>32</v>
      </c>
      <c r="D1559">
        <v>1572</v>
      </c>
      <c r="E1559">
        <v>54758</v>
      </c>
      <c r="F1559" t="s">
        <v>8</v>
      </c>
    </row>
    <row r="1560" spans="1:6" x14ac:dyDescent="0.3">
      <c r="A1560">
        <v>2019</v>
      </c>
      <c r="B1560" t="s">
        <v>58</v>
      </c>
      <c r="C1560" t="s">
        <v>33</v>
      </c>
      <c r="D1560">
        <v>1977</v>
      </c>
      <c r="E1560">
        <v>55568</v>
      </c>
      <c r="F1560" t="s">
        <v>10</v>
      </c>
    </row>
    <row r="1561" spans="1:6" x14ac:dyDescent="0.3">
      <c r="A1561">
        <v>2019</v>
      </c>
      <c r="B1561" t="s">
        <v>58</v>
      </c>
      <c r="C1561" t="s">
        <v>34</v>
      </c>
      <c r="D1561">
        <v>2043</v>
      </c>
      <c r="E1561">
        <v>62486</v>
      </c>
      <c r="F1561" t="s">
        <v>10</v>
      </c>
    </row>
    <row r="1562" spans="1:6" x14ac:dyDescent="0.3">
      <c r="A1562">
        <v>2019</v>
      </c>
      <c r="B1562" t="s">
        <v>58</v>
      </c>
      <c r="C1562" t="s">
        <v>35</v>
      </c>
      <c r="D1562">
        <v>2011</v>
      </c>
      <c r="E1562">
        <v>76482</v>
      </c>
      <c r="F1562" t="s">
        <v>10</v>
      </c>
    </row>
    <row r="1563" spans="1:6" x14ac:dyDescent="0.3">
      <c r="A1563">
        <v>2019</v>
      </c>
      <c r="B1563" t="s">
        <v>58</v>
      </c>
      <c r="C1563" t="s">
        <v>36</v>
      </c>
      <c r="D1563">
        <v>8962</v>
      </c>
      <c r="E1563">
        <v>84813</v>
      </c>
      <c r="F1563" t="s">
        <v>10</v>
      </c>
    </row>
    <row r="1564" spans="1:6" x14ac:dyDescent="0.3">
      <c r="A1564">
        <v>2019</v>
      </c>
      <c r="B1564" t="s">
        <v>58</v>
      </c>
      <c r="C1564" t="s">
        <v>37</v>
      </c>
      <c r="D1564">
        <v>1724</v>
      </c>
      <c r="E1564">
        <v>59328</v>
      </c>
      <c r="F1564" t="s">
        <v>10</v>
      </c>
    </row>
    <row r="1565" spans="1:6" x14ac:dyDescent="0.3">
      <c r="A1565">
        <v>2019</v>
      </c>
      <c r="B1565" t="s">
        <v>58</v>
      </c>
      <c r="C1565" t="s">
        <v>38</v>
      </c>
      <c r="D1565">
        <v>17319</v>
      </c>
      <c r="E1565">
        <v>71899</v>
      </c>
      <c r="F1565" t="s">
        <v>8</v>
      </c>
    </row>
    <row r="1566" spans="1:6" x14ac:dyDescent="0.3">
      <c r="A1566">
        <v>2019</v>
      </c>
      <c r="B1566" t="s">
        <v>58</v>
      </c>
      <c r="C1566" t="s">
        <v>39</v>
      </c>
      <c r="D1566">
        <v>10287</v>
      </c>
      <c r="E1566">
        <v>64368</v>
      </c>
      <c r="F1566" t="s">
        <v>8</v>
      </c>
    </row>
    <row r="1567" spans="1:6" x14ac:dyDescent="0.3">
      <c r="A1567">
        <v>2019</v>
      </c>
      <c r="B1567" t="s">
        <v>58</v>
      </c>
      <c r="C1567" t="s">
        <v>40</v>
      </c>
      <c r="D1567">
        <v>810</v>
      </c>
      <c r="E1567">
        <v>58594</v>
      </c>
      <c r="F1567" t="s">
        <v>10</v>
      </c>
    </row>
    <row r="1568" spans="1:6" x14ac:dyDescent="0.3">
      <c r="A1568">
        <v>2019</v>
      </c>
      <c r="B1568" t="s">
        <v>58</v>
      </c>
      <c r="C1568" t="s">
        <v>41</v>
      </c>
      <c r="D1568">
        <v>15430</v>
      </c>
      <c r="E1568">
        <v>66002</v>
      </c>
      <c r="F1568" t="s">
        <v>8</v>
      </c>
    </row>
    <row r="1569" spans="1:6" x14ac:dyDescent="0.3">
      <c r="A1569">
        <v>2019</v>
      </c>
      <c r="B1569" t="s">
        <v>58</v>
      </c>
      <c r="C1569" t="s">
        <v>42</v>
      </c>
      <c r="D1569">
        <v>4230</v>
      </c>
      <c r="E1569">
        <v>61496</v>
      </c>
      <c r="F1569" t="s">
        <v>8</v>
      </c>
    </row>
    <row r="1570" spans="1:6" x14ac:dyDescent="0.3">
      <c r="A1570">
        <v>2019</v>
      </c>
      <c r="B1570" t="s">
        <v>58</v>
      </c>
      <c r="C1570" t="s">
        <v>43</v>
      </c>
      <c r="D1570">
        <v>6175</v>
      </c>
      <c r="E1570">
        <v>74161</v>
      </c>
      <c r="F1570" t="s">
        <v>10</v>
      </c>
    </row>
    <row r="1571" spans="1:6" x14ac:dyDescent="0.3">
      <c r="A1571">
        <v>2019</v>
      </c>
      <c r="B1571" t="s">
        <v>58</v>
      </c>
      <c r="C1571" t="s">
        <v>44</v>
      </c>
      <c r="D1571">
        <v>14414</v>
      </c>
      <c r="E1571">
        <v>67111</v>
      </c>
      <c r="F1571" t="s">
        <v>10</v>
      </c>
    </row>
    <row r="1572" spans="1:6" x14ac:dyDescent="0.3">
      <c r="A1572">
        <v>2019</v>
      </c>
      <c r="B1572" t="s">
        <v>58</v>
      </c>
      <c r="C1572" t="s">
        <v>45</v>
      </c>
      <c r="D1572">
        <v>1567</v>
      </c>
      <c r="E1572">
        <v>63616</v>
      </c>
      <c r="F1572" t="s">
        <v>8</v>
      </c>
    </row>
    <row r="1573" spans="1:6" x14ac:dyDescent="0.3">
      <c r="A1573">
        <v>2019</v>
      </c>
      <c r="B1573" t="s">
        <v>58</v>
      </c>
      <c r="C1573" t="s">
        <v>46</v>
      </c>
      <c r="D1573">
        <v>5906</v>
      </c>
      <c r="E1573">
        <v>64927</v>
      </c>
      <c r="F1573" t="s">
        <v>8</v>
      </c>
    </row>
    <row r="1574" spans="1:6" x14ac:dyDescent="0.3">
      <c r="A1574">
        <v>2019</v>
      </c>
      <c r="B1574" t="s">
        <v>58</v>
      </c>
      <c r="C1574" t="s">
        <v>47</v>
      </c>
      <c r="D1574">
        <v>1091</v>
      </c>
      <c r="E1574">
        <v>53877</v>
      </c>
      <c r="F1574" t="s">
        <v>10</v>
      </c>
    </row>
    <row r="1575" spans="1:6" x14ac:dyDescent="0.3">
      <c r="A1575">
        <v>2019</v>
      </c>
      <c r="B1575" t="s">
        <v>58</v>
      </c>
      <c r="C1575" t="s">
        <v>48</v>
      </c>
      <c r="D1575">
        <v>6835</v>
      </c>
      <c r="E1575">
        <v>65526</v>
      </c>
      <c r="F1575" t="s">
        <v>8</v>
      </c>
    </row>
    <row r="1576" spans="1:6" x14ac:dyDescent="0.3">
      <c r="A1576">
        <v>2019</v>
      </c>
      <c r="B1576" t="s">
        <v>58</v>
      </c>
      <c r="C1576" t="s">
        <v>49</v>
      </c>
      <c r="D1576">
        <v>24275</v>
      </c>
      <c r="E1576">
        <v>81813</v>
      </c>
      <c r="F1576" t="s">
        <v>10</v>
      </c>
    </row>
    <row r="1577" spans="1:6" x14ac:dyDescent="0.3">
      <c r="A1577">
        <v>2019</v>
      </c>
      <c r="B1577" t="s">
        <v>58</v>
      </c>
      <c r="C1577" t="s">
        <v>50</v>
      </c>
      <c r="D1577">
        <v>4248</v>
      </c>
      <c r="E1577">
        <v>62723</v>
      </c>
      <c r="F1577" t="s">
        <v>8</v>
      </c>
    </row>
    <row r="1578" spans="1:6" x14ac:dyDescent="0.3">
      <c r="A1578">
        <v>2019</v>
      </c>
      <c r="B1578" t="s">
        <v>58</v>
      </c>
      <c r="C1578" t="s">
        <v>51</v>
      </c>
      <c r="D1578">
        <v>1105</v>
      </c>
      <c r="E1578">
        <v>64004</v>
      </c>
      <c r="F1578" t="s">
        <v>8</v>
      </c>
    </row>
    <row r="1579" spans="1:6" x14ac:dyDescent="0.3">
      <c r="A1579">
        <v>2019</v>
      </c>
      <c r="B1579" t="s">
        <v>58</v>
      </c>
      <c r="C1579" t="s">
        <v>52</v>
      </c>
      <c r="D1579">
        <v>6475</v>
      </c>
      <c r="E1579">
        <v>63894</v>
      </c>
      <c r="F1579" t="s">
        <v>10</v>
      </c>
    </row>
    <row r="1580" spans="1:6" x14ac:dyDescent="0.3">
      <c r="A1580">
        <v>2019</v>
      </c>
      <c r="B1580" t="s">
        <v>58</v>
      </c>
      <c r="C1580" t="s">
        <v>53</v>
      </c>
      <c r="D1580">
        <v>7671</v>
      </c>
      <c r="E1580">
        <v>82290</v>
      </c>
      <c r="F1580" t="s">
        <v>10</v>
      </c>
    </row>
    <row r="1581" spans="1:6" x14ac:dyDescent="0.3">
      <c r="A1581">
        <v>2019</v>
      </c>
      <c r="B1581" t="s">
        <v>58</v>
      </c>
      <c r="C1581" t="s">
        <v>54</v>
      </c>
      <c r="D1581">
        <v>1272</v>
      </c>
      <c r="E1581">
        <v>64624</v>
      </c>
      <c r="F1581" t="s">
        <v>8</v>
      </c>
    </row>
    <row r="1582" spans="1:6" x14ac:dyDescent="0.3">
      <c r="A1582">
        <v>2019</v>
      </c>
      <c r="B1582" t="s">
        <v>58</v>
      </c>
      <c r="C1582" t="s">
        <v>55</v>
      </c>
      <c r="D1582">
        <v>9356</v>
      </c>
      <c r="E1582">
        <v>63001</v>
      </c>
      <c r="F1582" t="s">
        <v>8</v>
      </c>
    </row>
    <row r="1583" spans="1:6" x14ac:dyDescent="0.3">
      <c r="A1583">
        <v>2019</v>
      </c>
      <c r="B1583" t="s">
        <v>58</v>
      </c>
      <c r="C1583" t="s">
        <v>56</v>
      </c>
      <c r="D1583">
        <v>598</v>
      </c>
      <c r="E1583">
        <v>71834</v>
      </c>
      <c r="F1583" t="s">
        <v>10</v>
      </c>
    </row>
    <row r="1584" spans="1:6" x14ac:dyDescent="0.3">
      <c r="A1584">
        <v>2019</v>
      </c>
      <c r="B1584" t="s">
        <v>59</v>
      </c>
      <c r="C1584" t="s">
        <v>7</v>
      </c>
      <c r="D1584">
        <v>32410</v>
      </c>
      <c r="E1584">
        <v>46518</v>
      </c>
      <c r="F1584" t="s">
        <v>10</v>
      </c>
    </row>
    <row r="1585" spans="1:6" x14ac:dyDescent="0.3">
      <c r="A1585">
        <v>2019</v>
      </c>
      <c r="B1585" t="s">
        <v>59</v>
      </c>
      <c r="C1585" t="s">
        <v>9</v>
      </c>
      <c r="D1585">
        <v>29489</v>
      </c>
      <c r="E1585">
        <v>51126</v>
      </c>
      <c r="F1585" t="s">
        <v>10</v>
      </c>
    </row>
    <row r="1586" spans="1:6" x14ac:dyDescent="0.3">
      <c r="A1586">
        <v>2019</v>
      </c>
      <c r="B1586" t="s">
        <v>59</v>
      </c>
      <c r="C1586" t="s">
        <v>11</v>
      </c>
      <c r="D1586">
        <v>21486</v>
      </c>
      <c r="E1586">
        <v>46275</v>
      </c>
      <c r="F1586" t="s">
        <v>10</v>
      </c>
    </row>
    <row r="1587" spans="1:6" x14ac:dyDescent="0.3">
      <c r="A1587">
        <v>2019</v>
      </c>
      <c r="B1587" t="s">
        <v>59</v>
      </c>
      <c r="C1587" t="s">
        <v>12</v>
      </c>
      <c r="D1587">
        <v>185826</v>
      </c>
      <c r="E1587">
        <v>57095</v>
      </c>
      <c r="F1587" t="s">
        <v>10</v>
      </c>
    </row>
    <row r="1588" spans="1:6" x14ac:dyDescent="0.3">
      <c r="A1588">
        <v>2019</v>
      </c>
      <c r="B1588" t="s">
        <v>59</v>
      </c>
      <c r="C1588" t="s">
        <v>13</v>
      </c>
      <c r="D1588">
        <v>35715</v>
      </c>
      <c r="E1588">
        <v>54601</v>
      </c>
      <c r="F1588" t="s">
        <v>8</v>
      </c>
    </row>
    <row r="1589" spans="1:6" x14ac:dyDescent="0.3">
      <c r="A1589">
        <v>2019</v>
      </c>
      <c r="B1589" t="s">
        <v>59</v>
      </c>
      <c r="C1589" t="s">
        <v>14</v>
      </c>
      <c r="D1589">
        <v>25027</v>
      </c>
      <c r="E1589">
        <v>56064</v>
      </c>
      <c r="F1589" t="s">
        <v>8</v>
      </c>
    </row>
    <row r="1590" spans="1:6" x14ac:dyDescent="0.3">
      <c r="A1590">
        <v>2019</v>
      </c>
      <c r="B1590" t="s">
        <v>59</v>
      </c>
      <c r="C1590" t="s">
        <v>15</v>
      </c>
      <c r="D1590">
        <v>6681</v>
      </c>
      <c r="E1590">
        <v>45700</v>
      </c>
      <c r="F1590" t="s">
        <v>10</v>
      </c>
    </row>
    <row r="1591" spans="1:6" x14ac:dyDescent="0.3">
      <c r="A1591">
        <v>2019</v>
      </c>
      <c r="B1591" t="s">
        <v>59</v>
      </c>
      <c r="C1591" t="s">
        <v>16</v>
      </c>
      <c r="D1591">
        <v>139501</v>
      </c>
      <c r="E1591">
        <v>49229</v>
      </c>
      <c r="F1591" t="s">
        <v>8</v>
      </c>
    </row>
    <row r="1592" spans="1:6" x14ac:dyDescent="0.3">
      <c r="A1592">
        <v>2019</v>
      </c>
      <c r="B1592" t="s">
        <v>59</v>
      </c>
      <c r="C1592" t="s">
        <v>17</v>
      </c>
      <c r="D1592">
        <v>60382</v>
      </c>
      <c r="E1592">
        <v>54763</v>
      </c>
      <c r="F1592" t="s">
        <v>8</v>
      </c>
    </row>
    <row r="1593" spans="1:6" x14ac:dyDescent="0.3">
      <c r="A1593">
        <v>2019</v>
      </c>
      <c r="B1593" t="s">
        <v>59</v>
      </c>
      <c r="C1593" t="s">
        <v>18</v>
      </c>
      <c r="D1593">
        <v>11706</v>
      </c>
      <c r="E1593">
        <v>44856</v>
      </c>
      <c r="F1593" t="s">
        <v>10</v>
      </c>
    </row>
    <row r="1594" spans="1:6" x14ac:dyDescent="0.3">
      <c r="A1594">
        <v>2019</v>
      </c>
      <c r="B1594" t="s">
        <v>59</v>
      </c>
      <c r="C1594" t="s">
        <v>19</v>
      </c>
      <c r="D1594">
        <v>77273</v>
      </c>
      <c r="E1594">
        <v>56025</v>
      </c>
      <c r="F1594" t="s">
        <v>10</v>
      </c>
    </row>
    <row r="1595" spans="1:6" x14ac:dyDescent="0.3">
      <c r="A1595">
        <v>2019</v>
      </c>
      <c r="B1595" t="s">
        <v>59</v>
      </c>
      <c r="C1595" t="s">
        <v>20</v>
      </c>
      <c r="D1595">
        <v>40630</v>
      </c>
      <c r="E1595">
        <v>46479</v>
      </c>
      <c r="F1595" t="s">
        <v>8</v>
      </c>
    </row>
    <row r="1596" spans="1:6" x14ac:dyDescent="0.3">
      <c r="A1596">
        <v>2019</v>
      </c>
      <c r="B1596" t="s">
        <v>59</v>
      </c>
      <c r="C1596" t="s">
        <v>21</v>
      </c>
      <c r="D1596">
        <v>23446</v>
      </c>
      <c r="E1596">
        <v>45025</v>
      </c>
      <c r="F1596" t="s">
        <v>8</v>
      </c>
    </row>
    <row r="1597" spans="1:6" x14ac:dyDescent="0.3">
      <c r="A1597">
        <v>2019</v>
      </c>
      <c r="B1597" t="s">
        <v>59</v>
      </c>
      <c r="C1597" t="s">
        <v>22</v>
      </c>
      <c r="D1597">
        <v>20676</v>
      </c>
      <c r="E1597">
        <v>46705</v>
      </c>
      <c r="F1597" t="s">
        <v>10</v>
      </c>
    </row>
    <row r="1598" spans="1:6" x14ac:dyDescent="0.3">
      <c r="A1598">
        <v>2019</v>
      </c>
      <c r="B1598" t="s">
        <v>59</v>
      </c>
      <c r="C1598" t="s">
        <v>23</v>
      </c>
      <c r="D1598">
        <v>27941</v>
      </c>
      <c r="E1598">
        <v>47261</v>
      </c>
      <c r="F1598" t="s">
        <v>8</v>
      </c>
    </row>
    <row r="1599" spans="1:6" x14ac:dyDescent="0.3">
      <c r="A1599">
        <v>2019</v>
      </c>
      <c r="B1599" t="s">
        <v>59</v>
      </c>
      <c r="C1599" t="s">
        <v>24</v>
      </c>
      <c r="D1599">
        <v>30444</v>
      </c>
      <c r="E1599">
        <v>46938</v>
      </c>
      <c r="F1599" t="s">
        <v>10</v>
      </c>
    </row>
    <row r="1600" spans="1:6" x14ac:dyDescent="0.3">
      <c r="A1600">
        <v>2019</v>
      </c>
      <c r="B1600" t="s">
        <v>59</v>
      </c>
      <c r="C1600" t="s">
        <v>25</v>
      </c>
      <c r="D1600">
        <v>11060</v>
      </c>
      <c r="E1600">
        <v>42287</v>
      </c>
      <c r="F1600" t="s">
        <v>8</v>
      </c>
    </row>
    <row r="1601" spans="1:6" x14ac:dyDescent="0.3">
      <c r="A1601">
        <v>2019</v>
      </c>
      <c r="B1601" t="s">
        <v>59</v>
      </c>
      <c r="C1601" t="s">
        <v>26</v>
      </c>
      <c r="D1601">
        <v>33064</v>
      </c>
      <c r="E1601">
        <v>51367</v>
      </c>
      <c r="F1601" t="s">
        <v>8</v>
      </c>
    </row>
    <row r="1602" spans="1:6" x14ac:dyDescent="0.3">
      <c r="A1602">
        <v>2019</v>
      </c>
      <c r="B1602" t="s">
        <v>59</v>
      </c>
      <c r="C1602" t="s">
        <v>27</v>
      </c>
      <c r="D1602">
        <v>42906</v>
      </c>
      <c r="E1602">
        <v>57500</v>
      </c>
      <c r="F1602" t="s">
        <v>10</v>
      </c>
    </row>
    <row r="1603" spans="1:6" x14ac:dyDescent="0.3">
      <c r="A1603">
        <v>2019</v>
      </c>
      <c r="B1603" t="s">
        <v>59</v>
      </c>
      <c r="C1603" t="s">
        <v>28</v>
      </c>
      <c r="D1603">
        <v>52149</v>
      </c>
      <c r="E1603">
        <v>51628</v>
      </c>
      <c r="F1603" t="s">
        <v>10</v>
      </c>
    </row>
    <row r="1604" spans="1:6" x14ac:dyDescent="0.3">
      <c r="A1604">
        <v>2019</v>
      </c>
      <c r="B1604" t="s">
        <v>59</v>
      </c>
      <c r="C1604" t="s">
        <v>29</v>
      </c>
      <c r="D1604">
        <v>36334</v>
      </c>
      <c r="E1604">
        <v>54273</v>
      </c>
      <c r="F1604" t="s">
        <v>8</v>
      </c>
    </row>
    <row r="1605" spans="1:6" x14ac:dyDescent="0.3">
      <c r="A1605">
        <v>2019</v>
      </c>
      <c r="B1605" t="s">
        <v>59</v>
      </c>
      <c r="C1605" t="s">
        <v>30</v>
      </c>
      <c r="D1605">
        <v>19589</v>
      </c>
      <c r="E1605">
        <v>41324</v>
      </c>
      <c r="F1605" t="s">
        <v>8</v>
      </c>
    </row>
    <row r="1606" spans="1:6" x14ac:dyDescent="0.3">
      <c r="A1606">
        <v>2019</v>
      </c>
      <c r="B1606" t="s">
        <v>59</v>
      </c>
      <c r="C1606" t="s">
        <v>31</v>
      </c>
      <c r="D1606">
        <v>40324</v>
      </c>
      <c r="E1606">
        <v>47095</v>
      </c>
      <c r="F1606" t="s">
        <v>10</v>
      </c>
    </row>
    <row r="1607" spans="1:6" x14ac:dyDescent="0.3">
      <c r="A1607">
        <v>2019</v>
      </c>
      <c r="B1607" t="s">
        <v>59</v>
      </c>
      <c r="C1607" t="s">
        <v>32</v>
      </c>
      <c r="D1607">
        <v>9270</v>
      </c>
      <c r="E1607">
        <v>44067</v>
      </c>
      <c r="F1607" t="s">
        <v>10</v>
      </c>
    </row>
    <row r="1608" spans="1:6" x14ac:dyDescent="0.3">
      <c r="A1608">
        <v>2019</v>
      </c>
      <c r="B1608" t="s">
        <v>59</v>
      </c>
      <c r="C1608" t="s">
        <v>33</v>
      </c>
      <c r="D1608">
        <v>15024</v>
      </c>
      <c r="E1608">
        <v>44493</v>
      </c>
      <c r="F1608" t="s">
        <v>10</v>
      </c>
    </row>
    <row r="1609" spans="1:6" x14ac:dyDescent="0.3">
      <c r="A1609">
        <v>2019</v>
      </c>
      <c r="B1609" t="s">
        <v>59</v>
      </c>
      <c r="C1609" t="s">
        <v>34</v>
      </c>
      <c r="D1609">
        <v>15910</v>
      </c>
      <c r="E1609">
        <v>48847</v>
      </c>
      <c r="F1609" t="s">
        <v>10</v>
      </c>
    </row>
    <row r="1610" spans="1:6" x14ac:dyDescent="0.3">
      <c r="A1610">
        <v>2019</v>
      </c>
      <c r="B1610" t="s">
        <v>59</v>
      </c>
      <c r="C1610" t="s">
        <v>35</v>
      </c>
      <c r="D1610">
        <v>12612</v>
      </c>
      <c r="E1610">
        <v>52101</v>
      </c>
      <c r="F1610" t="s">
        <v>10</v>
      </c>
    </row>
    <row r="1611" spans="1:6" x14ac:dyDescent="0.3">
      <c r="A1611">
        <v>2019</v>
      </c>
      <c r="B1611" t="s">
        <v>59</v>
      </c>
      <c r="C1611" t="s">
        <v>36</v>
      </c>
      <c r="D1611">
        <v>53977</v>
      </c>
      <c r="E1611">
        <v>58631</v>
      </c>
      <c r="F1611" t="s">
        <v>8</v>
      </c>
    </row>
    <row r="1612" spans="1:6" x14ac:dyDescent="0.3">
      <c r="A1612">
        <v>2019</v>
      </c>
      <c r="B1612" t="s">
        <v>59</v>
      </c>
      <c r="C1612" t="s">
        <v>37</v>
      </c>
      <c r="D1612">
        <v>10538</v>
      </c>
      <c r="E1612">
        <v>42519</v>
      </c>
      <c r="F1612" t="s">
        <v>8</v>
      </c>
    </row>
    <row r="1613" spans="1:6" x14ac:dyDescent="0.3">
      <c r="A1613">
        <v>2019</v>
      </c>
      <c r="B1613" t="s">
        <v>59</v>
      </c>
      <c r="C1613" t="s">
        <v>38</v>
      </c>
      <c r="D1613">
        <v>126549</v>
      </c>
      <c r="E1613">
        <v>56389</v>
      </c>
      <c r="F1613" t="s">
        <v>10</v>
      </c>
    </row>
    <row r="1614" spans="1:6" x14ac:dyDescent="0.3">
      <c r="A1614">
        <v>2019</v>
      </c>
      <c r="B1614" t="s">
        <v>59</v>
      </c>
      <c r="C1614" t="s">
        <v>39</v>
      </c>
      <c r="D1614">
        <v>61042</v>
      </c>
      <c r="E1614">
        <v>47845</v>
      </c>
      <c r="F1614" t="s">
        <v>8</v>
      </c>
    </row>
    <row r="1615" spans="1:6" x14ac:dyDescent="0.3">
      <c r="A1615">
        <v>2019</v>
      </c>
      <c r="B1615" t="s">
        <v>59</v>
      </c>
      <c r="C1615" t="s">
        <v>40</v>
      </c>
      <c r="D1615">
        <v>7819</v>
      </c>
      <c r="E1615">
        <v>53910</v>
      </c>
      <c r="F1615" t="s">
        <v>8</v>
      </c>
    </row>
    <row r="1616" spans="1:6" x14ac:dyDescent="0.3">
      <c r="A1616">
        <v>2019</v>
      </c>
      <c r="B1616" t="s">
        <v>59</v>
      </c>
      <c r="C1616" t="s">
        <v>41</v>
      </c>
      <c r="D1616">
        <v>68763</v>
      </c>
      <c r="E1616">
        <v>48564</v>
      </c>
      <c r="F1616" t="s">
        <v>10</v>
      </c>
    </row>
    <row r="1617" spans="1:6" x14ac:dyDescent="0.3">
      <c r="A1617">
        <v>2019</v>
      </c>
      <c r="B1617" t="s">
        <v>59</v>
      </c>
      <c r="C1617" t="s">
        <v>42</v>
      </c>
      <c r="D1617">
        <v>23838</v>
      </c>
      <c r="E1617">
        <v>47040</v>
      </c>
      <c r="F1617" t="s">
        <v>10</v>
      </c>
    </row>
    <row r="1618" spans="1:6" x14ac:dyDescent="0.3">
      <c r="A1618">
        <v>2019</v>
      </c>
      <c r="B1618" t="s">
        <v>59</v>
      </c>
      <c r="C1618" t="s">
        <v>43</v>
      </c>
      <c r="D1618">
        <v>26684</v>
      </c>
      <c r="E1618">
        <v>48870</v>
      </c>
      <c r="F1618" t="s">
        <v>8</v>
      </c>
    </row>
    <row r="1619" spans="1:6" x14ac:dyDescent="0.3">
      <c r="A1619">
        <v>2019</v>
      </c>
      <c r="B1619" t="s">
        <v>59</v>
      </c>
      <c r="C1619" t="s">
        <v>44</v>
      </c>
      <c r="D1619">
        <v>75374</v>
      </c>
      <c r="E1619">
        <v>49972</v>
      </c>
      <c r="F1619" t="s">
        <v>8</v>
      </c>
    </row>
    <row r="1620" spans="1:6" x14ac:dyDescent="0.3">
      <c r="A1620">
        <v>2019</v>
      </c>
      <c r="B1620" t="s">
        <v>59</v>
      </c>
      <c r="C1620" t="s">
        <v>45</v>
      </c>
      <c r="D1620">
        <v>7674</v>
      </c>
      <c r="E1620">
        <v>48503</v>
      </c>
      <c r="F1620" t="s">
        <v>10</v>
      </c>
    </row>
    <row r="1621" spans="1:6" x14ac:dyDescent="0.3">
      <c r="A1621">
        <v>2019</v>
      </c>
      <c r="B1621" t="s">
        <v>59</v>
      </c>
      <c r="C1621" t="s">
        <v>46</v>
      </c>
      <c r="D1621">
        <v>29784</v>
      </c>
      <c r="E1621">
        <v>44973</v>
      </c>
      <c r="F1621" t="s">
        <v>8</v>
      </c>
    </row>
    <row r="1622" spans="1:6" x14ac:dyDescent="0.3">
      <c r="A1622">
        <v>2019</v>
      </c>
      <c r="B1622" t="s">
        <v>59</v>
      </c>
      <c r="C1622" t="s">
        <v>47</v>
      </c>
      <c r="D1622">
        <v>8036</v>
      </c>
      <c r="E1622">
        <v>44278</v>
      </c>
      <c r="F1622" t="s">
        <v>10</v>
      </c>
    </row>
    <row r="1623" spans="1:6" x14ac:dyDescent="0.3">
      <c r="A1623">
        <v>2019</v>
      </c>
      <c r="B1623" t="s">
        <v>59</v>
      </c>
      <c r="C1623" t="s">
        <v>48</v>
      </c>
      <c r="D1623">
        <v>39250</v>
      </c>
      <c r="E1623">
        <v>50773</v>
      </c>
      <c r="F1623" t="s">
        <v>8</v>
      </c>
    </row>
    <row r="1624" spans="1:6" x14ac:dyDescent="0.3">
      <c r="A1624">
        <v>2019</v>
      </c>
      <c r="B1624" t="s">
        <v>59</v>
      </c>
      <c r="C1624" t="s">
        <v>49</v>
      </c>
      <c r="D1624">
        <v>145842</v>
      </c>
      <c r="E1624">
        <v>56316</v>
      </c>
      <c r="F1624" t="s">
        <v>8</v>
      </c>
    </row>
    <row r="1625" spans="1:6" x14ac:dyDescent="0.3">
      <c r="A1625">
        <v>2019</v>
      </c>
      <c r="B1625" t="s">
        <v>59</v>
      </c>
      <c r="C1625" t="s">
        <v>50</v>
      </c>
      <c r="D1625">
        <v>19048</v>
      </c>
      <c r="E1625">
        <v>48378</v>
      </c>
      <c r="F1625" t="s">
        <v>10</v>
      </c>
    </row>
    <row r="1626" spans="1:6" x14ac:dyDescent="0.3">
      <c r="A1626">
        <v>2019</v>
      </c>
      <c r="B1626" t="s">
        <v>59</v>
      </c>
      <c r="C1626" t="s">
        <v>51</v>
      </c>
      <c r="D1626">
        <v>5138</v>
      </c>
      <c r="E1626">
        <v>44650</v>
      </c>
      <c r="F1626" t="s">
        <v>10</v>
      </c>
    </row>
    <row r="1627" spans="1:6" x14ac:dyDescent="0.3">
      <c r="A1627">
        <v>2019</v>
      </c>
      <c r="B1627" t="s">
        <v>59</v>
      </c>
      <c r="C1627" t="s">
        <v>52</v>
      </c>
      <c r="D1627">
        <v>42996</v>
      </c>
      <c r="E1627">
        <v>48291</v>
      </c>
      <c r="F1627" t="s">
        <v>8</v>
      </c>
    </row>
    <row r="1628" spans="1:6" x14ac:dyDescent="0.3">
      <c r="A1628">
        <v>2019</v>
      </c>
      <c r="B1628" t="s">
        <v>59</v>
      </c>
      <c r="C1628" t="s">
        <v>53</v>
      </c>
      <c r="D1628">
        <v>39715</v>
      </c>
      <c r="E1628">
        <v>64924</v>
      </c>
      <c r="F1628" t="s">
        <v>8</v>
      </c>
    </row>
    <row r="1629" spans="1:6" x14ac:dyDescent="0.3">
      <c r="A1629">
        <v>2019</v>
      </c>
      <c r="B1629" t="s">
        <v>59</v>
      </c>
      <c r="C1629" t="s">
        <v>54</v>
      </c>
      <c r="D1629">
        <v>10925</v>
      </c>
      <c r="E1629">
        <v>43489</v>
      </c>
      <c r="F1629" t="s">
        <v>10</v>
      </c>
    </row>
    <row r="1630" spans="1:6" x14ac:dyDescent="0.3">
      <c r="A1630">
        <v>2019</v>
      </c>
      <c r="B1630" t="s">
        <v>59</v>
      </c>
      <c r="C1630" t="s">
        <v>55</v>
      </c>
      <c r="D1630">
        <v>35433</v>
      </c>
      <c r="E1630">
        <v>45831</v>
      </c>
      <c r="F1630" t="s">
        <v>10</v>
      </c>
    </row>
    <row r="1631" spans="1:6" x14ac:dyDescent="0.3">
      <c r="A1631">
        <v>2019</v>
      </c>
      <c r="B1631" t="s">
        <v>59</v>
      </c>
      <c r="C1631" t="s">
        <v>56</v>
      </c>
      <c r="D1631">
        <v>4822</v>
      </c>
      <c r="E1631">
        <v>46999</v>
      </c>
      <c r="F1631" t="s">
        <v>10</v>
      </c>
    </row>
    <row r="1632" spans="1:6" x14ac:dyDescent="0.3">
      <c r="A1632">
        <v>2019</v>
      </c>
      <c r="B1632" t="s">
        <v>60</v>
      </c>
      <c r="C1632" t="s">
        <v>7</v>
      </c>
      <c r="D1632">
        <v>1969</v>
      </c>
      <c r="E1632">
        <v>64932</v>
      </c>
      <c r="F1632" t="s">
        <v>10</v>
      </c>
    </row>
    <row r="1633" spans="1:6" x14ac:dyDescent="0.3">
      <c r="A1633">
        <v>2019</v>
      </c>
      <c r="B1633" t="s">
        <v>60</v>
      </c>
      <c r="C1633" t="s">
        <v>9</v>
      </c>
      <c r="D1633">
        <v>2461</v>
      </c>
      <c r="E1633">
        <v>77171</v>
      </c>
      <c r="F1633" t="s">
        <v>10</v>
      </c>
    </row>
    <row r="1634" spans="1:6" x14ac:dyDescent="0.3">
      <c r="A1634">
        <v>2019</v>
      </c>
      <c r="B1634" t="s">
        <v>60</v>
      </c>
      <c r="C1634" t="s">
        <v>11</v>
      </c>
      <c r="D1634">
        <v>1123</v>
      </c>
      <c r="E1634">
        <v>62682</v>
      </c>
      <c r="F1634" t="s">
        <v>8</v>
      </c>
    </row>
    <row r="1635" spans="1:6" x14ac:dyDescent="0.3">
      <c r="A1635">
        <v>2019</v>
      </c>
      <c r="B1635" t="s">
        <v>60</v>
      </c>
      <c r="C1635" t="s">
        <v>12</v>
      </c>
      <c r="D1635">
        <v>22519</v>
      </c>
      <c r="E1635">
        <v>178309</v>
      </c>
      <c r="F1635" t="s">
        <v>8</v>
      </c>
    </row>
    <row r="1636" spans="1:6" x14ac:dyDescent="0.3">
      <c r="A1636">
        <v>2019</v>
      </c>
      <c r="B1636" t="s">
        <v>60</v>
      </c>
      <c r="C1636" t="s">
        <v>13</v>
      </c>
      <c r="D1636">
        <v>3891</v>
      </c>
      <c r="E1636">
        <v>106781</v>
      </c>
      <c r="F1636" t="s">
        <v>10</v>
      </c>
    </row>
    <row r="1637" spans="1:6" x14ac:dyDescent="0.3">
      <c r="A1637">
        <v>2019</v>
      </c>
      <c r="B1637" t="s">
        <v>60</v>
      </c>
      <c r="C1637" t="s">
        <v>14</v>
      </c>
      <c r="D1637">
        <v>2146</v>
      </c>
      <c r="E1637">
        <v>109094</v>
      </c>
      <c r="F1637" t="s">
        <v>8</v>
      </c>
    </row>
    <row r="1638" spans="1:6" x14ac:dyDescent="0.3">
      <c r="A1638">
        <v>2019</v>
      </c>
      <c r="B1638" t="s">
        <v>60</v>
      </c>
      <c r="C1638" t="s">
        <v>15</v>
      </c>
      <c r="D1638">
        <v>409</v>
      </c>
      <c r="E1638">
        <v>70686</v>
      </c>
      <c r="F1638" t="s">
        <v>8</v>
      </c>
    </row>
    <row r="1639" spans="1:6" x14ac:dyDescent="0.3">
      <c r="A1639">
        <v>2019</v>
      </c>
      <c r="B1639" t="s">
        <v>60</v>
      </c>
      <c r="C1639" t="s">
        <v>16</v>
      </c>
      <c r="D1639">
        <v>10983</v>
      </c>
      <c r="E1639">
        <v>86305</v>
      </c>
      <c r="F1639" t="s">
        <v>10</v>
      </c>
    </row>
    <row r="1640" spans="1:6" x14ac:dyDescent="0.3">
      <c r="A1640">
        <v>2019</v>
      </c>
      <c r="B1640" t="s">
        <v>60</v>
      </c>
      <c r="C1640" t="s">
        <v>17</v>
      </c>
      <c r="D1640">
        <v>4911</v>
      </c>
      <c r="E1640">
        <v>102306</v>
      </c>
      <c r="F1640" t="s">
        <v>10</v>
      </c>
    </row>
    <row r="1641" spans="1:6" x14ac:dyDescent="0.3">
      <c r="A1641">
        <v>2019</v>
      </c>
      <c r="B1641" t="s">
        <v>60</v>
      </c>
      <c r="C1641" t="s">
        <v>18</v>
      </c>
      <c r="D1641">
        <v>1175</v>
      </c>
      <c r="E1641">
        <v>57032</v>
      </c>
      <c r="F1641" t="s">
        <v>8</v>
      </c>
    </row>
    <row r="1642" spans="1:6" x14ac:dyDescent="0.3">
      <c r="A1642">
        <v>2019</v>
      </c>
      <c r="B1642" t="s">
        <v>60</v>
      </c>
      <c r="C1642" t="s">
        <v>19</v>
      </c>
      <c r="D1642">
        <v>6534</v>
      </c>
      <c r="E1642">
        <v>91328</v>
      </c>
      <c r="F1642" t="s">
        <v>8</v>
      </c>
    </row>
    <row r="1643" spans="1:6" x14ac:dyDescent="0.3">
      <c r="A1643">
        <v>2019</v>
      </c>
      <c r="B1643" t="s">
        <v>60</v>
      </c>
      <c r="C1643" t="s">
        <v>20</v>
      </c>
      <c r="D1643">
        <v>2019</v>
      </c>
      <c r="E1643">
        <v>65391</v>
      </c>
      <c r="F1643" t="s">
        <v>10</v>
      </c>
    </row>
    <row r="1644" spans="1:6" x14ac:dyDescent="0.3">
      <c r="A1644">
        <v>2019</v>
      </c>
      <c r="B1644" t="s">
        <v>60</v>
      </c>
      <c r="C1644" t="s">
        <v>21</v>
      </c>
      <c r="D1644">
        <v>1698</v>
      </c>
      <c r="E1644">
        <v>61957</v>
      </c>
      <c r="F1644" t="s">
        <v>8</v>
      </c>
    </row>
    <row r="1645" spans="1:6" x14ac:dyDescent="0.3">
      <c r="A1645">
        <v>2019</v>
      </c>
      <c r="B1645" t="s">
        <v>60</v>
      </c>
      <c r="C1645" t="s">
        <v>22</v>
      </c>
      <c r="D1645">
        <v>1260</v>
      </c>
      <c r="E1645">
        <v>67084</v>
      </c>
      <c r="F1645" t="s">
        <v>10</v>
      </c>
    </row>
    <row r="1646" spans="1:6" x14ac:dyDescent="0.3">
      <c r="A1646">
        <v>2019</v>
      </c>
      <c r="B1646" t="s">
        <v>60</v>
      </c>
      <c r="C1646" t="s">
        <v>23</v>
      </c>
      <c r="D1646">
        <v>1697</v>
      </c>
      <c r="E1646">
        <v>60857</v>
      </c>
      <c r="F1646" t="s">
        <v>8</v>
      </c>
    </row>
    <row r="1647" spans="1:6" x14ac:dyDescent="0.3">
      <c r="A1647">
        <v>2019</v>
      </c>
      <c r="B1647" t="s">
        <v>60</v>
      </c>
      <c r="C1647" t="s">
        <v>24</v>
      </c>
      <c r="D1647">
        <v>1650</v>
      </c>
      <c r="E1647">
        <v>61038</v>
      </c>
      <c r="F1647" t="s">
        <v>8</v>
      </c>
    </row>
    <row r="1648" spans="1:6" x14ac:dyDescent="0.3">
      <c r="A1648">
        <v>2019</v>
      </c>
      <c r="B1648" t="s">
        <v>60</v>
      </c>
      <c r="C1648" t="s">
        <v>25</v>
      </c>
      <c r="D1648">
        <v>843</v>
      </c>
      <c r="E1648">
        <v>58561</v>
      </c>
      <c r="F1648" t="s">
        <v>10</v>
      </c>
    </row>
    <row r="1649" spans="1:6" x14ac:dyDescent="0.3">
      <c r="A1649">
        <v>2019</v>
      </c>
      <c r="B1649" t="s">
        <v>60</v>
      </c>
      <c r="C1649" t="s">
        <v>26</v>
      </c>
      <c r="D1649">
        <v>2719</v>
      </c>
      <c r="E1649">
        <v>94009</v>
      </c>
      <c r="F1649" t="s">
        <v>10</v>
      </c>
    </row>
    <row r="1650" spans="1:6" x14ac:dyDescent="0.3">
      <c r="A1650">
        <v>2019</v>
      </c>
      <c r="B1650" t="s">
        <v>60</v>
      </c>
      <c r="C1650" t="s">
        <v>27</v>
      </c>
      <c r="D1650">
        <v>5143</v>
      </c>
      <c r="E1650">
        <v>120166</v>
      </c>
      <c r="F1650" t="s">
        <v>8</v>
      </c>
    </row>
    <row r="1651" spans="1:6" x14ac:dyDescent="0.3">
      <c r="A1651">
        <v>2019</v>
      </c>
      <c r="B1651" t="s">
        <v>60</v>
      </c>
      <c r="C1651" t="s">
        <v>28</v>
      </c>
      <c r="D1651">
        <v>5934</v>
      </c>
      <c r="E1651">
        <v>76884</v>
      </c>
      <c r="F1651" t="s">
        <v>8</v>
      </c>
    </row>
    <row r="1652" spans="1:6" x14ac:dyDescent="0.3">
      <c r="A1652">
        <v>2019</v>
      </c>
      <c r="B1652" t="s">
        <v>60</v>
      </c>
      <c r="C1652" t="s">
        <v>29</v>
      </c>
      <c r="D1652">
        <v>3663</v>
      </c>
      <c r="E1652">
        <v>81459</v>
      </c>
      <c r="F1652" t="s">
        <v>10</v>
      </c>
    </row>
    <row r="1653" spans="1:6" x14ac:dyDescent="0.3">
      <c r="A1653">
        <v>2019</v>
      </c>
      <c r="B1653" t="s">
        <v>60</v>
      </c>
      <c r="C1653" t="s">
        <v>30</v>
      </c>
      <c r="D1653">
        <v>962</v>
      </c>
      <c r="E1653">
        <v>54002</v>
      </c>
      <c r="F1653" t="s">
        <v>10</v>
      </c>
    </row>
    <row r="1654" spans="1:6" x14ac:dyDescent="0.3">
      <c r="A1654">
        <v>2019</v>
      </c>
      <c r="B1654" t="s">
        <v>60</v>
      </c>
      <c r="C1654" t="s">
        <v>31</v>
      </c>
      <c r="D1654">
        <v>3051</v>
      </c>
      <c r="E1654">
        <v>79665</v>
      </c>
      <c r="F1654" t="s">
        <v>10</v>
      </c>
    </row>
    <row r="1655" spans="1:6" x14ac:dyDescent="0.3">
      <c r="A1655">
        <v>2019</v>
      </c>
      <c r="B1655" t="s">
        <v>60</v>
      </c>
      <c r="C1655" t="s">
        <v>32</v>
      </c>
      <c r="D1655">
        <v>759</v>
      </c>
      <c r="E1655">
        <v>57903</v>
      </c>
      <c r="F1655" t="s">
        <v>10</v>
      </c>
    </row>
    <row r="1656" spans="1:6" x14ac:dyDescent="0.3">
      <c r="A1656">
        <v>2019</v>
      </c>
      <c r="B1656" t="s">
        <v>60</v>
      </c>
      <c r="C1656" t="s">
        <v>33</v>
      </c>
      <c r="D1656">
        <v>964</v>
      </c>
      <c r="E1656">
        <v>67365</v>
      </c>
      <c r="F1656" t="s">
        <v>10</v>
      </c>
    </row>
    <row r="1657" spans="1:6" x14ac:dyDescent="0.3">
      <c r="A1657">
        <v>2019</v>
      </c>
      <c r="B1657" t="s">
        <v>60</v>
      </c>
      <c r="C1657" t="s">
        <v>34</v>
      </c>
      <c r="D1657">
        <v>1440</v>
      </c>
      <c r="E1657">
        <v>71866</v>
      </c>
      <c r="F1657" t="s">
        <v>8</v>
      </c>
    </row>
    <row r="1658" spans="1:6" x14ac:dyDescent="0.3">
      <c r="A1658">
        <v>2019</v>
      </c>
      <c r="B1658" t="s">
        <v>60</v>
      </c>
      <c r="C1658" t="s">
        <v>35</v>
      </c>
      <c r="D1658">
        <v>843</v>
      </c>
      <c r="E1658">
        <v>94119</v>
      </c>
      <c r="F1658" t="s">
        <v>8</v>
      </c>
    </row>
    <row r="1659" spans="1:6" x14ac:dyDescent="0.3">
      <c r="A1659">
        <v>2019</v>
      </c>
      <c r="B1659" t="s">
        <v>60</v>
      </c>
      <c r="C1659" t="s">
        <v>36</v>
      </c>
      <c r="D1659">
        <v>3595</v>
      </c>
      <c r="E1659">
        <v>114638</v>
      </c>
      <c r="F1659" t="s">
        <v>10</v>
      </c>
    </row>
    <row r="1660" spans="1:6" x14ac:dyDescent="0.3">
      <c r="A1660">
        <v>2019</v>
      </c>
      <c r="B1660" t="s">
        <v>60</v>
      </c>
      <c r="C1660" t="s">
        <v>37</v>
      </c>
      <c r="D1660">
        <v>929</v>
      </c>
      <c r="E1660">
        <v>57009</v>
      </c>
      <c r="F1660" t="s">
        <v>8</v>
      </c>
    </row>
    <row r="1661" spans="1:6" x14ac:dyDescent="0.3">
      <c r="A1661">
        <v>2019</v>
      </c>
      <c r="B1661" t="s">
        <v>60</v>
      </c>
      <c r="C1661" t="s">
        <v>38</v>
      </c>
      <c r="D1661">
        <v>12397</v>
      </c>
      <c r="E1661">
        <v>125508</v>
      </c>
      <c r="F1661" t="s">
        <v>8</v>
      </c>
    </row>
    <row r="1662" spans="1:6" x14ac:dyDescent="0.3">
      <c r="A1662">
        <v>2019</v>
      </c>
      <c r="B1662" t="s">
        <v>60</v>
      </c>
      <c r="C1662" t="s">
        <v>39</v>
      </c>
      <c r="D1662">
        <v>5042</v>
      </c>
      <c r="E1662">
        <v>86496</v>
      </c>
      <c r="F1662" t="s">
        <v>10</v>
      </c>
    </row>
    <row r="1663" spans="1:6" x14ac:dyDescent="0.3">
      <c r="A1663">
        <v>2019</v>
      </c>
      <c r="B1663" t="s">
        <v>60</v>
      </c>
      <c r="C1663" t="s">
        <v>40</v>
      </c>
      <c r="D1663">
        <v>396</v>
      </c>
      <c r="E1663">
        <v>71114</v>
      </c>
      <c r="F1663" t="s">
        <v>10</v>
      </c>
    </row>
    <row r="1664" spans="1:6" x14ac:dyDescent="0.3">
      <c r="A1664">
        <v>2019</v>
      </c>
      <c r="B1664" t="s">
        <v>60</v>
      </c>
      <c r="C1664" t="s">
        <v>41</v>
      </c>
      <c r="D1664">
        <v>4456</v>
      </c>
      <c r="E1664">
        <v>73912</v>
      </c>
      <c r="F1664" t="s">
        <v>8</v>
      </c>
    </row>
    <row r="1665" spans="1:6" x14ac:dyDescent="0.3">
      <c r="A1665">
        <v>2019</v>
      </c>
      <c r="B1665" t="s">
        <v>60</v>
      </c>
      <c r="C1665" t="s">
        <v>42</v>
      </c>
      <c r="D1665">
        <v>1491</v>
      </c>
      <c r="E1665">
        <v>63922</v>
      </c>
      <c r="F1665" t="s">
        <v>8</v>
      </c>
    </row>
    <row r="1666" spans="1:6" x14ac:dyDescent="0.3">
      <c r="A1666">
        <v>2019</v>
      </c>
      <c r="B1666" t="s">
        <v>60</v>
      </c>
      <c r="C1666" t="s">
        <v>43</v>
      </c>
      <c r="D1666">
        <v>3521</v>
      </c>
      <c r="E1666">
        <v>86210</v>
      </c>
      <c r="F1666" t="s">
        <v>10</v>
      </c>
    </row>
    <row r="1667" spans="1:6" x14ac:dyDescent="0.3">
      <c r="A1667">
        <v>2019</v>
      </c>
      <c r="B1667" t="s">
        <v>60</v>
      </c>
      <c r="C1667" t="s">
        <v>44</v>
      </c>
      <c r="D1667">
        <v>4664</v>
      </c>
      <c r="E1667">
        <v>84987</v>
      </c>
      <c r="F1667" t="s">
        <v>8</v>
      </c>
    </row>
    <row r="1668" spans="1:6" x14ac:dyDescent="0.3">
      <c r="A1668">
        <v>2019</v>
      </c>
      <c r="B1668" t="s">
        <v>60</v>
      </c>
      <c r="C1668" t="s">
        <v>45</v>
      </c>
      <c r="D1668">
        <v>745</v>
      </c>
      <c r="E1668">
        <v>76660</v>
      </c>
      <c r="F1668" t="s">
        <v>10</v>
      </c>
    </row>
    <row r="1669" spans="1:6" x14ac:dyDescent="0.3">
      <c r="A1669">
        <v>2019</v>
      </c>
      <c r="B1669" t="s">
        <v>60</v>
      </c>
      <c r="C1669" t="s">
        <v>46</v>
      </c>
      <c r="D1669">
        <v>2430</v>
      </c>
      <c r="E1669">
        <v>67428</v>
      </c>
      <c r="F1669" t="s">
        <v>8</v>
      </c>
    </row>
    <row r="1670" spans="1:6" x14ac:dyDescent="0.3">
      <c r="A1670">
        <v>2019</v>
      </c>
      <c r="B1670" t="s">
        <v>60</v>
      </c>
      <c r="C1670" t="s">
        <v>47</v>
      </c>
      <c r="D1670">
        <v>561</v>
      </c>
      <c r="E1670">
        <v>53231</v>
      </c>
      <c r="F1670" t="s">
        <v>8</v>
      </c>
    </row>
    <row r="1671" spans="1:6" x14ac:dyDescent="0.3">
      <c r="A1671">
        <v>2019</v>
      </c>
      <c r="B1671" t="s">
        <v>60</v>
      </c>
      <c r="C1671" t="s">
        <v>48</v>
      </c>
      <c r="D1671">
        <v>3260</v>
      </c>
      <c r="E1671">
        <v>74381</v>
      </c>
      <c r="F1671" t="s">
        <v>10</v>
      </c>
    </row>
    <row r="1672" spans="1:6" x14ac:dyDescent="0.3">
      <c r="A1672">
        <v>2019</v>
      </c>
      <c r="B1672" t="s">
        <v>60</v>
      </c>
      <c r="C1672" t="s">
        <v>49</v>
      </c>
      <c r="D1672">
        <v>9521</v>
      </c>
      <c r="E1672">
        <v>90394</v>
      </c>
      <c r="F1672" t="s">
        <v>10</v>
      </c>
    </row>
    <row r="1673" spans="1:6" x14ac:dyDescent="0.3">
      <c r="A1673">
        <v>2019</v>
      </c>
      <c r="B1673" t="s">
        <v>60</v>
      </c>
      <c r="C1673" t="s">
        <v>50</v>
      </c>
      <c r="D1673">
        <v>2347</v>
      </c>
      <c r="E1673">
        <v>77167</v>
      </c>
      <c r="F1673" t="s">
        <v>8</v>
      </c>
    </row>
    <row r="1674" spans="1:6" x14ac:dyDescent="0.3">
      <c r="A1674">
        <v>2019</v>
      </c>
      <c r="B1674" t="s">
        <v>60</v>
      </c>
      <c r="C1674" t="s">
        <v>51</v>
      </c>
      <c r="D1674">
        <v>503</v>
      </c>
      <c r="E1674">
        <v>64372</v>
      </c>
      <c r="F1674" t="s">
        <v>8</v>
      </c>
    </row>
    <row r="1675" spans="1:6" x14ac:dyDescent="0.3">
      <c r="A1675">
        <v>2019</v>
      </c>
      <c r="B1675" t="s">
        <v>60</v>
      </c>
      <c r="C1675" t="s">
        <v>52</v>
      </c>
      <c r="D1675">
        <v>4222</v>
      </c>
      <c r="E1675">
        <v>104219</v>
      </c>
      <c r="F1675" t="s">
        <v>10</v>
      </c>
    </row>
    <row r="1676" spans="1:6" x14ac:dyDescent="0.3">
      <c r="A1676">
        <v>2019</v>
      </c>
      <c r="B1676" t="s">
        <v>60</v>
      </c>
      <c r="C1676" t="s">
        <v>53</v>
      </c>
      <c r="D1676">
        <v>4271</v>
      </c>
      <c r="E1676">
        <v>178513</v>
      </c>
      <c r="F1676" t="s">
        <v>10</v>
      </c>
    </row>
    <row r="1677" spans="1:6" x14ac:dyDescent="0.3">
      <c r="A1677">
        <v>2019</v>
      </c>
      <c r="B1677" t="s">
        <v>60</v>
      </c>
      <c r="C1677" t="s">
        <v>54</v>
      </c>
      <c r="D1677">
        <v>764</v>
      </c>
      <c r="E1677">
        <v>56474</v>
      </c>
      <c r="F1677" t="s">
        <v>10</v>
      </c>
    </row>
    <row r="1678" spans="1:6" x14ac:dyDescent="0.3">
      <c r="A1678">
        <v>2019</v>
      </c>
      <c r="B1678" t="s">
        <v>60</v>
      </c>
      <c r="C1678" t="s">
        <v>55</v>
      </c>
      <c r="D1678">
        <v>2126</v>
      </c>
      <c r="E1678">
        <v>77912</v>
      </c>
      <c r="F1678" t="s">
        <v>10</v>
      </c>
    </row>
    <row r="1679" spans="1:6" x14ac:dyDescent="0.3">
      <c r="A1679">
        <v>2019</v>
      </c>
      <c r="B1679" t="s">
        <v>60</v>
      </c>
      <c r="C1679" t="s">
        <v>56</v>
      </c>
      <c r="D1679">
        <v>389</v>
      </c>
      <c r="E1679">
        <v>52375</v>
      </c>
      <c r="F1679" t="s">
        <v>10</v>
      </c>
    </row>
    <row r="1680" spans="1:6" x14ac:dyDescent="0.3">
      <c r="A1680">
        <v>2019</v>
      </c>
      <c r="B1680" t="s">
        <v>61</v>
      </c>
      <c r="C1680" t="s">
        <v>7</v>
      </c>
      <c r="D1680">
        <v>13089</v>
      </c>
      <c r="E1680">
        <v>72324</v>
      </c>
      <c r="F1680" t="s">
        <v>8</v>
      </c>
    </row>
    <row r="1681" spans="1:6" x14ac:dyDescent="0.3">
      <c r="A1681">
        <v>2019</v>
      </c>
      <c r="B1681" t="s">
        <v>61</v>
      </c>
      <c r="C1681" t="s">
        <v>9</v>
      </c>
      <c r="D1681">
        <v>15754</v>
      </c>
      <c r="E1681">
        <v>74059</v>
      </c>
      <c r="F1681" t="s">
        <v>8</v>
      </c>
    </row>
    <row r="1682" spans="1:6" x14ac:dyDescent="0.3">
      <c r="A1682">
        <v>2019</v>
      </c>
      <c r="B1682" t="s">
        <v>61</v>
      </c>
      <c r="C1682" t="s">
        <v>11</v>
      </c>
      <c r="D1682">
        <v>8251</v>
      </c>
      <c r="E1682">
        <v>61939</v>
      </c>
      <c r="F1682" t="s">
        <v>10</v>
      </c>
    </row>
    <row r="1683" spans="1:6" x14ac:dyDescent="0.3">
      <c r="A1683">
        <v>2019</v>
      </c>
      <c r="B1683" t="s">
        <v>61</v>
      </c>
      <c r="C1683" t="s">
        <v>12</v>
      </c>
      <c r="D1683">
        <v>98024</v>
      </c>
      <c r="E1683">
        <v>110466</v>
      </c>
      <c r="F1683" t="s">
        <v>8</v>
      </c>
    </row>
    <row r="1684" spans="1:6" x14ac:dyDescent="0.3">
      <c r="A1684">
        <v>2019</v>
      </c>
      <c r="B1684" t="s">
        <v>61</v>
      </c>
      <c r="C1684" t="s">
        <v>13</v>
      </c>
      <c r="D1684">
        <v>22552</v>
      </c>
      <c r="E1684">
        <v>87536</v>
      </c>
      <c r="F1684" t="s">
        <v>8</v>
      </c>
    </row>
    <row r="1685" spans="1:6" x14ac:dyDescent="0.3">
      <c r="A1685">
        <v>2019</v>
      </c>
      <c r="B1685" t="s">
        <v>61</v>
      </c>
      <c r="C1685" t="s">
        <v>14</v>
      </c>
      <c r="D1685">
        <v>10779</v>
      </c>
      <c r="E1685">
        <v>158598</v>
      </c>
      <c r="F1685" t="s">
        <v>10</v>
      </c>
    </row>
    <row r="1686" spans="1:6" x14ac:dyDescent="0.3">
      <c r="A1686">
        <v>2019</v>
      </c>
      <c r="B1686" t="s">
        <v>61</v>
      </c>
      <c r="C1686" t="s">
        <v>15</v>
      </c>
      <c r="D1686">
        <v>2800</v>
      </c>
      <c r="E1686">
        <v>98267</v>
      </c>
      <c r="F1686" t="s">
        <v>10</v>
      </c>
    </row>
    <row r="1687" spans="1:6" x14ac:dyDescent="0.3">
      <c r="A1687">
        <v>2019</v>
      </c>
      <c r="B1687" t="s">
        <v>61</v>
      </c>
      <c r="C1687" t="s">
        <v>16</v>
      </c>
      <c r="D1687">
        <v>71616</v>
      </c>
      <c r="E1687">
        <v>78708</v>
      </c>
      <c r="F1687" t="s">
        <v>8</v>
      </c>
    </row>
    <row r="1688" spans="1:6" x14ac:dyDescent="0.3">
      <c r="A1688">
        <v>2019</v>
      </c>
      <c r="B1688" t="s">
        <v>61</v>
      </c>
      <c r="C1688" t="s">
        <v>17</v>
      </c>
      <c r="D1688">
        <v>25978</v>
      </c>
      <c r="E1688">
        <v>87197</v>
      </c>
      <c r="F1688" t="s">
        <v>8</v>
      </c>
    </row>
    <row r="1689" spans="1:6" x14ac:dyDescent="0.3">
      <c r="A1689">
        <v>2019</v>
      </c>
      <c r="B1689" t="s">
        <v>61</v>
      </c>
      <c r="C1689" t="s">
        <v>18</v>
      </c>
      <c r="D1689">
        <v>5522</v>
      </c>
      <c r="E1689">
        <v>59820</v>
      </c>
      <c r="F1689" t="s">
        <v>10</v>
      </c>
    </row>
    <row r="1690" spans="1:6" x14ac:dyDescent="0.3">
      <c r="A1690">
        <v>2019</v>
      </c>
      <c r="B1690" t="s">
        <v>61</v>
      </c>
      <c r="C1690" t="s">
        <v>19</v>
      </c>
      <c r="D1690">
        <v>32114</v>
      </c>
      <c r="E1690">
        <v>110689</v>
      </c>
      <c r="F1690" t="s">
        <v>8</v>
      </c>
    </row>
    <row r="1691" spans="1:6" x14ac:dyDescent="0.3">
      <c r="A1691">
        <v>2019</v>
      </c>
      <c r="B1691" t="s">
        <v>61</v>
      </c>
      <c r="C1691" t="s">
        <v>20</v>
      </c>
      <c r="D1691">
        <v>16124</v>
      </c>
      <c r="E1691">
        <v>68518</v>
      </c>
      <c r="F1691" t="s">
        <v>10</v>
      </c>
    </row>
    <row r="1692" spans="1:6" x14ac:dyDescent="0.3">
      <c r="A1692">
        <v>2019</v>
      </c>
      <c r="B1692" t="s">
        <v>61</v>
      </c>
      <c r="C1692" t="s">
        <v>21</v>
      </c>
      <c r="D1692">
        <v>9983</v>
      </c>
      <c r="E1692">
        <v>77597</v>
      </c>
      <c r="F1692" t="s">
        <v>8</v>
      </c>
    </row>
    <row r="1693" spans="1:6" x14ac:dyDescent="0.3">
      <c r="A1693">
        <v>2019</v>
      </c>
      <c r="B1693" t="s">
        <v>61</v>
      </c>
      <c r="C1693" t="s">
        <v>22</v>
      </c>
      <c r="D1693">
        <v>8858</v>
      </c>
      <c r="E1693">
        <v>71845</v>
      </c>
      <c r="F1693" t="s">
        <v>8</v>
      </c>
    </row>
    <row r="1694" spans="1:6" x14ac:dyDescent="0.3">
      <c r="A1694">
        <v>2019</v>
      </c>
      <c r="B1694" t="s">
        <v>61</v>
      </c>
      <c r="C1694" t="s">
        <v>23</v>
      </c>
      <c r="D1694">
        <v>10845</v>
      </c>
      <c r="E1694">
        <v>70967</v>
      </c>
      <c r="F1694" t="s">
        <v>10</v>
      </c>
    </row>
    <row r="1695" spans="1:6" x14ac:dyDescent="0.3">
      <c r="A1695">
        <v>2019</v>
      </c>
      <c r="B1695" t="s">
        <v>61</v>
      </c>
      <c r="C1695" t="s">
        <v>24</v>
      </c>
      <c r="D1695">
        <v>13618</v>
      </c>
      <c r="E1695">
        <v>65758</v>
      </c>
      <c r="F1695" t="s">
        <v>10</v>
      </c>
    </row>
    <row r="1696" spans="1:6" x14ac:dyDescent="0.3">
      <c r="A1696">
        <v>2019</v>
      </c>
      <c r="B1696" t="s">
        <v>61</v>
      </c>
      <c r="C1696" t="s">
        <v>25</v>
      </c>
      <c r="D1696">
        <v>3827</v>
      </c>
      <c r="E1696">
        <v>71934</v>
      </c>
      <c r="F1696" t="s">
        <v>8</v>
      </c>
    </row>
    <row r="1697" spans="1:6" x14ac:dyDescent="0.3">
      <c r="A1697">
        <v>2019</v>
      </c>
      <c r="B1697" t="s">
        <v>61</v>
      </c>
      <c r="C1697" t="s">
        <v>26</v>
      </c>
      <c r="D1697">
        <v>15099</v>
      </c>
      <c r="E1697">
        <v>96791</v>
      </c>
      <c r="F1697" t="s">
        <v>8</v>
      </c>
    </row>
    <row r="1698" spans="1:6" x14ac:dyDescent="0.3">
      <c r="A1698">
        <v>2019</v>
      </c>
      <c r="B1698" t="s">
        <v>61</v>
      </c>
      <c r="C1698" t="s">
        <v>27</v>
      </c>
      <c r="D1698">
        <v>17270</v>
      </c>
      <c r="E1698">
        <v>142040</v>
      </c>
      <c r="F1698" t="s">
        <v>10</v>
      </c>
    </row>
    <row r="1699" spans="1:6" x14ac:dyDescent="0.3">
      <c r="A1699">
        <v>2019</v>
      </c>
      <c r="B1699" t="s">
        <v>61</v>
      </c>
      <c r="C1699" t="s">
        <v>28</v>
      </c>
      <c r="D1699">
        <v>18942</v>
      </c>
      <c r="E1699">
        <v>75275</v>
      </c>
      <c r="F1699" t="s">
        <v>10</v>
      </c>
    </row>
    <row r="1700" spans="1:6" x14ac:dyDescent="0.3">
      <c r="A1700">
        <v>2019</v>
      </c>
      <c r="B1700" t="s">
        <v>61</v>
      </c>
      <c r="C1700" t="s">
        <v>29</v>
      </c>
      <c r="D1700">
        <v>15467</v>
      </c>
      <c r="E1700">
        <v>97036</v>
      </c>
      <c r="F1700" t="s">
        <v>10</v>
      </c>
    </row>
    <row r="1701" spans="1:6" x14ac:dyDescent="0.3">
      <c r="A1701">
        <v>2019</v>
      </c>
      <c r="B1701" t="s">
        <v>61</v>
      </c>
      <c r="C1701" t="s">
        <v>30</v>
      </c>
      <c r="D1701">
        <v>7854</v>
      </c>
      <c r="E1701">
        <v>57222</v>
      </c>
      <c r="F1701" t="s">
        <v>10</v>
      </c>
    </row>
    <row r="1702" spans="1:6" x14ac:dyDescent="0.3">
      <c r="A1702">
        <v>2019</v>
      </c>
      <c r="B1702" t="s">
        <v>61</v>
      </c>
      <c r="C1702" t="s">
        <v>31</v>
      </c>
      <c r="D1702">
        <v>17661</v>
      </c>
      <c r="E1702">
        <v>74974</v>
      </c>
      <c r="F1702" t="s">
        <v>10</v>
      </c>
    </row>
    <row r="1703" spans="1:6" x14ac:dyDescent="0.3">
      <c r="A1703">
        <v>2019</v>
      </c>
      <c r="B1703" t="s">
        <v>61</v>
      </c>
      <c r="C1703" t="s">
        <v>32</v>
      </c>
      <c r="D1703">
        <v>4178</v>
      </c>
      <c r="E1703">
        <v>62708</v>
      </c>
      <c r="F1703" t="s">
        <v>8</v>
      </c>
    </row>
    <row r="1704" spans="1:6" x14ac:dyDescent="0.3">
      <c r="A1704">
        <v>2019</v>
      </c>
      <c r="B1704" t="s">
        <v>61</v>
      </c>
      <c r="C1704" t="s">
        <v>33</v>
      </c>
      <c r="D1704">
        <v>6481</v>
      </c>
      <c r="E1704">
        <v>69484</v>
      </c>
      <c r="F1704" t="s">
        <v>8</v>
      </c>
    </row>
    <row r="1705" spans="1:6" x14ac:dyDescent="0.3">
      <c r="A1705">
        <v>2019</v>
      </c>
      <c r="B1705" t="s">
        <v>61</v>
      </c>
      <c r="C1705" t="s">
        <v>34</v>
      </c>
      <c r="D1705">
        <v>8856</v>
      </c>
      <c r="E1705">
        <v>69979</v>
      </c>
      <c r="F1705" t="s">
        <v>10</v>
      </c>
    </row>
    <row r="1706" spans="1:6" x14ac:dyDescent="0.3">
      <c r="A1706">
        <v>2019</v>
      </c>
      <c r="B1706" t="s">
        <v>61</v>
      </c>
      <c r="C1706" t="s">
        <v>35</v>
      </c>
      <c r="D1706">
        <v>3835</v>
      </c>
      <c r="E1706">
        <v>97139</v>
      </c>
      <c r="F1706" t="s">
        <v>8</v>
      </c>
    </row>
    <row r="1707" spans="1:6" x14ac:dyDescent="0.3">
      <c r="A1707">
        <v>2019</v>
      </c>
      <c r="B1707" t="s">
        <v>61</v>
      </c>
      <c r="C1707" t="s">
        <v>36</v>
      </c>
      <c r="D1707">
        <v>19625</v>
      </c>
      <c r="E1707">
        <v>117862</v>
      </c>
      <c r="F1707" t="s">
        <v>8</v>
      </c>
    </row>
    <row r="1708" spans="1:6" x14ac:dyDescent="0.3">
      <c r="A1708">
        <v>2019</v>
      </c>
      <c r="B1708" t="s">
        <v>61</v>
      </c>
      <c r="C1708" t="s">
        <v>37</v>
      </c>
      <c r="D1708">
        <v>5092</v>
      </c>
      <c r="E1708">
        <v>59932</v>
      </c>
      <c r="F1708" t="s">
        <v>10</v>
      </c>
    </row>
    <row r="1709" spans="1:6" x14ac:dyDescent="0.3">
      <c r="A1709">
        <v>2019</v>
      </c>
      <c r="B1709" t="s">
        <v>61</v>
      </c>
      <c r="C1709" t="s">
        <v>38</v>
      </c>
      <c r="D1709">
        <v>65326</v>
      </c>
      <c r="E1709">
        <v>195559</v>
      </c>
      <c r="F1709" t="s">
        <v>10</v>
      </c>
    </row>
    <row r="1710" spans="1:6" x14ac:dyDescent="0.3">
      <c r="A1710">
        <v>2019</v>
      </c>
      <c r="B1710" t="s">
        <v>61</v>
      </c>
      <c r="C1710" t="s">
        <v>39</v>
      </c>
      <c r="D1710">
        <v>27332</v>
      </c>
      <c r="E1710">
        <v>88975</v>
      </c>
      <c r="F1710" t="s">
        <v>8</v>
      </c>
    </row>
    <row r="1711" spans="1:6" x14ac:dyDescent="0.3">
      <c r="A1711">
        <v>2019</v>
      </c>
      <c r="B1711" t="s">
        <v>61</v>
      </c>
      <c r="C1711" t="s">
        <v>40</v>
      </c>
      <c r="D1711">
        <v>2979</v>
      </c>
      <c r="E1711">
        <v>66044</v>
      </c>
      <c r="F1711" t="s">
        <v>8</v>
      </c>
    </row>
    <row r="1712" spans="1:6" x14ac:dyDescent="0.3">
      <c r="A1712">
        <v>2019</v>
      </c>
      <c r="B1712" t="s">
        <v>61</v>
      </c>
      <c r="C1712" t="s">
        <v>41</v>
      </c>
      <c r="D1712">
        <v>28537</v>
      </c>
      <c r="E1712">
        <v>75967</v>
      </c>
      <c r="F1712" t="s">
        <v>10</v>
      </c>
    </row>
    <row r="1713" spans="1:6" x14ac:dyDescent="0.3">
      <c r="A1713">
        <v>2019</v>
      </c>
      <c r="B1713" t="s">
        <v>61</v>
      </c>
      <c r="C1713" t="s">
        <v>42</v>
      </c>
      <c r="D1713">
        <v>11379</v>
      </c>
      <c r="E1713">
        <v>62323</v>
      </c>
      <c r="F1713" t="s">
        <v>8</v>
      </c>
    </row>
    <row r="1714" spans="1:6" x14ac:dyDescent="0.3">
      <c r="A1714">
        <v>2019</v>
      </c>
      <c r="B1714" t="s">
        <v>61</v>
      </c>
      <c r="C1714" t="s">
        <v>43</v>
      </c>
      <c r="D1714">
        <v>12686</v>
      </c>
      <c r="E1714">
        <v>73638</v>
      </c>
      <c r="F1714" t="s">
        <v>10</v>
      </c>
    </row>
    <row r="1715" spans="1:6" x14ac:dyDescent="0.3">
      <c r="A1715">
        <v>2019</v>
      </c>
      <c r="B1715" t="s">
        <v>61</v>
      </c>
      <c r="C1715" t="s">
        <v>44</v>
      </c>
      <c r="D1715">
        <v>28479</v>
      </c>
      <c r="E1715">
        <v>91405</v>
      </c>
      <c r="F1715" t="s">
        <v>8</v>
      </c>
    </row>
    <row r="1716" spans="1:6" x14ac:dyDescent="0.3">
      <c r="A1716">
        <v>2019</v>
      </c>
      <c r="B1716" t="s">
        <v>61</v>
      </c>
      <c r="C1716" t="s">
        <v>45</v>
      </c>
      <c r="D1716">
        <v>2802</v>
      </c>
      <c r="E1716">
        <v>95570</v>
      </c>
      <c r="F1716" t="s">
        <v>8</v>
      </c>
    </row>
    <row r="1717" spans="1:6" x14ac:dyDescent="0.3">
      <c r="A1717">
        <v>2019</v>
      </c>
      <c r="B1717" t="s">
        <v>61</v>
      </c>
      <c r="C1717" t="s">
        <v>46</v>
      </c>
      <c r="D1717">
        <v>12653</v>
      </c>
      <c r="E1717">
        <v>65859</v>
      </c>
      <c r="F1717" t="s">
        <v>10</v>
      </c>
    </row>
    <row r="1718" spans="1:6" x14ac:dyDescent="0.3">
      <c r="A1718">
        <v>2019</v>
      </c>
      <c r="B1718" t="s">
        <v>61</v>
      </c>
      <c r="C1718" t="s">
        <v>47</v>
      </c>
      <c r="D1718">
        <v>3221</v>
      </c>
      <c r="E1718">
        <v>63506</v>
      </c>
      <c r="F1718" t="s">
        <v>10</v>
      </c>
    </row>
    <row r="1719" spans="1:6" x14ac:dyDescent="0.3">
      <c r="A1719">
        <v>2019</v>
      </c>
      <c r="B1719" t="s">
        <v>61</v>
      </c>
      <c r="C1719" t="s">
        <v>48</v>
      </c>
      <c r="D1719">
        <v>15531</v>
      </c>
      <c r="E1719">
        <v>77601</v>
      </c>
      <c r="F1719" t="s">
        <v>8</v>
      </c>
    </row>
    <row r="1720" spans="1:6" x14ac:dyDescent="0.3">
      <c r="A1720">
        <v>2019</v>
      </c>
      <c r="B1720" t="s">
        <v>61</v>
      </c>
      <c r="C1720" t="s">
        <v>49</v>
      </c>
      <c r="D1720">
        <v>71279</v>
      </c>
      <c r="E1720">
        <v>86242</v>
      </c>
      <c r="F1720" t="s">
        <v>8</v>
      </c>
    </row>
    <row r="1721" spans="1:6" x14ac:dyDescent="0.3">
      <c r="A1721">
        <v>2019</v>
      </c>
      <c r="B1721" t="s">
        <v>61</v>
      </c>
      <c r="C1721" t="s">
        <v>50</v>
      </c>
      <c r="D1721">
        <v>11066</v>
      </c>
      <c r="E1721">
        <v>70760</v>
      </c>
      <c r="F1721" t="s">
        <v>10</v>
      </c>
    </row>
    <row r="1722" spans="1:6" x14ac:dyDescent="0.3">
      <c r="A1722">
        <v>2019</v>
      </c>
      <c r="B1722" t="s">
        <v>61</v>
      </c>
      <c r="C1722" t="s">
        <v>51</v>
      </c>
      <c r="D1722">
        <v>1700</v>
      </c>
      <c r="E1722">
        <v>76768</v>
      </c>
      <c r="F1722" t="s">
        <v>10</v>
      </c>
    </row>
    <row r="1723" spans="1:6" x14ac:dyDescent="0.3">
      <c r="A1723">
        <v>2019</v>
      </c>
      <c r="B1723" t="s">
        <v>61</v>
      </c>
      <c r="C1723" t="s">
        <v>52</v>
      </c>
      <c r="D1723">
        <v>21609</v>
      </c>
      <c r="E1723">
        <v>88201</v>
      </c>
      <c r="F1723" t="s">
        <v>10</v>
      </c>
    </row>
    <row r="1724" spans="1:6" x14ac:dyDescent="0.3">
      <c r="A1724">
        <v>2019</v>
      </c>
      <c r="B1724" t="s">
        <v>61</v>
      </c>
      <c r="C1724" t="s">
        <v>53</v>
      </c>
      <c r="D1724">
        <v>17184</v>
      </c>
      <c r="E1724">
        <v>82957</v>
      </c>
      <c r="F1724" t="s">
        <v>10</v>
      </c>
    </row>
    <row r="1725" spans="1:6" x14ac:dyDescent="0.3">
      <c r="A1725">
        <v>2019</v>
      </c>
      <c r="B1725" t="s">
        <v>61</v>
      </c>
      <c r="C1725" t="s">
        <v>54</v>
      </c>
      <c r="D1725">
        <v>3992</v>
      </c>
      <c r="E1725">
        <v>56354</v>
      </c>
      <c r="F1725" t="s">
        <v>10</v>
      </c>
    </row>
    <row r="1726" spans="1:6" x14ac:dyDescent="0.3">
      <c r="A1726">
        <v>2019</v>
      </c>
      <c r="B1726" t="s">
        <v>61</v>
      </c>
      <c r="C1726" t="s">
        <v>55</v>
      </c>
      <c r="D1726">
        <v>13244</v>
      </c>
      <c r="E1726">
        <v>74759</v>
      </c>
      <c r="F1726" t="s">
        <v>8</v>
      </c>
    </row>
    <row r="1727" spans="1:6" x14ac:dyDescent="0.3">
      <c r="A1727">
        <v>2019</v>
      </c>
      <c r="B1727" t="s">
        <v>61</v>
      </c>
      <c r="C1727" t="s">
        <v>56</v>
      </c>
      <c r="D1727">
        <v>2248</v>
      </c>
      <c r="E1727">
        <v>60692</v>
      </c>
      <c r="F1727" t="s">
        <v>8</v>
      </c>
    </row>
    <row r="1728" spans="1:6" x14ac:dyDescent="0.3">
      <c r="A1728">
        <v>2019</v>
      </c>
      <c r="B1728" t="s">
        <v>62</v>
      </c>
      <c r="C1728" t="s">
        <v>7</v>
      </c>
      <c r="D1728">
        <v>21426</v>
      </c>
      <c r="E1728">
        <v>59774</v>
      </c>
      <c r="F1728" t="s">
        <v>10</v>
      </c>
    </row>
    <row r="1729" spans="1:6" x14ac:dyDescent="0.3">
      <c r="A1729">
        <v>2019</v>
      </c>
      <c r="B1729" t="s">
        <v>62</v>
      </c>
      <c r="C1729" t="s">
        <v>9</v>
      </c>
      <c r="D1729">
        <v>31059</v>
      </c>
      <c r="E1729">
        <v>61334</v>
      </c>
      <c r="F1729" t="s">
        <v>8</v>
      </c>
    </row>
    <row r="1730" spans="1:6" x14ac:dyDescent="0.3">
      <c r="A1730">
        <v>2019</v>
      </c>
      <c r="B1730" t="s">
        <v>62</v>
      </c>
      <c r="C1730" t="s">
        <v>11</v>
      </c>
      <c r="D1730">
        <v>13845</v>
      </c>
      <c r="E1730">
        <v>65263</v>
      </c>
      <c r="F1730" t="s">
        <v>8</v>
      </c>
    </row>
    <row r="1731" spans="1:6" x14ac:dyDescent="0.3">
      <c r="A1731">
        <v>2019</v>
      </c>
      <c r="B1731" t="s">
        <v>62</v>
      </c>
      <c r="C1731" t="s">
        <v>12</v>
      </c>
      <c r="D1731">
        <v>188712</v>
      </c>
      <c r="E1731">
        <v>92955</v>
      </c>
      <c r="F1731" t="s">
        <v>10</v>
      </c>
    </row>
    <row r="1732" spans="1:6" x14ac:dyDescent="0.3">
      <c r="A1732">
        <v>2019</v>
      </c>
      <c r="B1732" t="s">
        <v>62</v>
      </c>
      <c r="C1732" t="s">
        <v>13</v>
      </c>
      <c r="D1732">
        <v>50576</v>
      </c>
      <c r="E1732">
        <v>84698</v>
      </c>
      <c r="F1732" t="s">
        <v>10</v>
      </c>
    </row>
    <row r="1733" spans="1:6" x14ac:dyDescent="0.3">
      <c r="A1733">
        <v>2019</v>
      </c>
      <c r="B1733" t="s">
        <v>62</v>
      </c>
      <c r="C1733" t="s">
        <v>14</v>
      </c>
      <c r="D1733">
        <v>22807</v>
      </c>
      <c r="E1733">
        <v>93307</v>
      </c>
      <c r="F1733" t="s">
        <v>8</v>
      </c>
    </row>
    <row r="1734" spans="1:6" x14ac:dyDescent="0.3">
      <c r="A1734">
        <v>2019</v>
      </c>
      <c r="B1734" t="s">
        <v>62</v>
      </c>
      <c r="C1734" t="s">
        <v>15</v>
      </c>
      <c r="D1734">
        <v>8644</v>
      </c>
      <c r="E1734">
        <v>86600</v>
      </c>
      <c r="F1734" t="s">
        <v>8</v>
      </c>
    </row>
    <row r="1735" spans="1:6" x14ac:dyDescent="0.3">
      <c r="A1735">
        <v>2019</v>
      </c>
      <c r="B1735" t="s">
        <v>62</v>
      </c>
      <c r="C1735" t="s">
        <v>16</v>
      </c>
      <c r="D1735">
        <v>156978</v>
      </c>
      <c r="E1735">
        <v>64653</v>
      </c>
      <c r="F1735" t="s">
        <v>10</v>
      </c>
    </row>
    <row r="1736" spans="1:6" x14ac:dyDescent="0.3">
      <c r="A1736">
        <v>2019</v>
      </c>
      <c r="B1736" t="s">
        <v>62</v>
      </c>
      <c r="C1736" t="s">
        <v>17</v>
      </c>
      <c r="D1736">
        <v>54102</v>
      </c>
      <c r="E1736">
        <v>70724</v>
      </c>
      <c r="F1736" t="s">
        <v>8</v>
      </c>
    </row>
    <row r="1737" spans="1:6" x14ac:dyDescent="0.3">
      <c r="A1737">
        <v>2019</v>
      </c>
      <c r="B1737" t="s">
        <v>62</v>
      </c>
      <c r="C1737" t="s">
        <v>18</v>
      </c>
      <c r="D1737">
        <v>11075</v>
      </c>
      <c r="E1737">
        <v>54653</v>
      </c>
      <c r="F1737" t="s">
        <v>10</v>
      </c>
    </row>
    <row r="1738" spans="1:6" x14ac:dyDescent="0.3">
      <c r="A1738">
        <v>2019</v>
      </c>
      <c r="B1738" t="s">
        <v>62</v>
      </c>
      <c r="C1738" t="s">
        <v>19</v>
      </c>
      <c r="D1738">
        <v>73447</v>
      </c>
      <c r="E1738">
        <v>79829</v>
      </c>
      <c r="F1738" t="s">
        <v>8</v>
      </c>
    </row>
    <row r="1739" spans="1:6" x14ac:dyDescent="0.3">
      <c r="A1739">
        <v>2019</v>
      </c>
      <c r="B1739" t="s">
        <v>62</v>
      </c>
      <c r="C1739" t="s">
        <v>20</v>
      </c>
      <c r="D1739">
        <v>29045</v>
      </c>
      <c r="E1739">
        <v>56796</v>
      </c>
      <c r="F1739" t="s">
        <v>8</v>
      </c>
    </row>
    <row r="1740" spans="1:6" x14ac:dyDescent="0.3">
      <c r="A1740">
        <v>2019</v>
      </c>
      <c r="B1740" t="s">
        <v>62</v>
      </c>
      <c r="C1740" t="s">
        <v>21</v>
      </c>
      <c r="D1740">
        <v>15401</v>
      </c>
      <c r="E1740">
        <v>58293</v>
      </c>
      <c r="F1740" t="s">
        <v>10</v>
      </c>
    </row>
    <row r="1741" spans="1:6" x14ac:dyDescent="0.3">
      <c r="A1741">
        <v>2019</v>
      </c>
      <c r="B1741" t="s">
        <v>62</v>
      </c>
      <c r="C1741" t="s">
        <v>22</v>
      </c>
      <c r="D1741">
        <v>16569</v>
      </c>
      <c r="E1741">
        <v>65048</v>
      </c>
      <c r="F1741" t="s">
        <v>10</v>
      </c>
    </row>
    <row r="1742" spans="1:6" x14ac:dyDescent="0.3">
      <c r="A1742">
        <v>2019</v>
      </c>
      <c r="B1742" t="s">
        <v>62</v>
      </c>
      <c r="C1742" t="s">
        <v>23</v>
      </c>
      <c r="D1742">
        <v>20206</v>
      </c>
      <c r="E1742">
        <v>54829</v>
      </c>
      <c r="F1742" t="s">
        <v>8</v>
      </c>
    </row>
    <row r="1743" spans="1:6" x14ac:dyDescent="0.3">
      <c r="A1743">
        <v>2019</v>
      </c>
      <c r="B1743" t="s">
        <v>62</v>
      </c>
      <c r="C1743" t="s">
        <v>24</v>
      </c>
      <c r="D1743">
        <v>24001</v>
      </c>
      <c r="E1743">
        <v>61218</v>
      </c>
      <c r="F1743" t="s">
        <v>8</v>
      </c>
    </row>
    <row r="1744" spans="1:6" x14ac:dyDescent="0.3">
      <c r="A1744">
        <v>2019</v>
      </c>
      <c r="B1744" t="s">
        <v>62</v>
      </c>
      <c r="C1744" t="s">
        <v>25</v>
      </c>
      <c r="D1744">
        <v>9912</v>
      </c>
      <c r="E1744">
        <v>61405</v>
      </c>
      <c r="F1744" t="s">
        <v>10</v>
      </c>
    </row>
    <row r="1745" spans="1:6" x14ac:dyDescent="0.3">
      <c r="A1745">
        <v>2019</v>
      </c>
      <c r="B1745" t="s">
        <v>62</v>
      </c>
      <c r="C1745" t="s">
        <v>26</v>
      </c>
      <c r="D1745">
        <v>42175</v>
      </c>
      <c r="E1745">
        <v>83259</v>
      </c>
      <c r="F1745" t="s">
        <v>10</v>
      </c>
    </row>
    <row r="1746" spans="1:6" x14ac:dyDescent="0.3">
      <c r="A1746">
        <v>2019</v>
      </c>
      <c r="B1746" t="s">
        <v>62</v>
      </c>
      <c r="C1746" t="s">
        <v>27</v>
      </c>
      <c r="D1746">
        <v>47186</v>
      </c>
      <c r="E1746">
        <v>108580</v>
      </c>
      <c r="F1746" t="s">
        <v>10</v>
      </c>
    </row>
    <row r="1747" spans="1:6" x14ac:dyDescent="0.3">
      <c r="A1747">
        <v>2019</v>
      </c>
      <c r="B1747" t="s">
        <v>62</v>
      </c>
      <c r="C1747" t="s">
        <v>28</v>
      </c>
      <c r="D1747">
        <v>42271</v>
      </c>
      <c r="E1747">
        <v>74677</v>
      </c>
      <c r="F1747" t="s">
        <v>10</v>
      </c>
    </row>
    <row r="1748" spans="1:6" x14ac:dyDescent="0.3">
      <c r="A1748">
        <v>2019</v>
      </c>
      <c r="B1748" t="s">
        <v>62</v>
      </c>
      <c r="C1748" t="s">
        <v>29</v>
      </c>
      <c r="D1748">
        <v>29916</v>
      </c>
      <c r="E1748">
        <v>86794</v>
      </c>
      <c r="F1748" t="s">
        <v>10</v>
      </c>
    </row>
    <row r="1749" spans="1:6" x14ac:dyDescent="0.3">
      <c r="A1749">
        <v>2019</v>
      </c>
      <c r="B1749" t="s">
        <v>62</v>
      </c>
      <c r="C1749" t="s">
        <v>30</v>
      </c>
      <c r="D1749">
        <v>11953</v>
      </c>
      <c r="E1749">
        <v>47461</v>
      </c>
      <c r="F1749" t="s">
        <v>8</v>
      </c>
    </row>
    <row r="1750" spans="1:6" x14ac:dyDescent="0.3">
      <c r="A1750">
        <v>2019</v>
      </c>
      <c r="B1750" t="s">
        <v>62</v>
      </c>
      <c r="C1750" t="s">
        <v>31</v>
      </c>
      <c r="D1750">
        <v>33699</v>
      </c>
      <c r="E1750">
        <v>69932</v>
      </c>
      <c r="F1750" t="s">
        <v>8</v>
      </c>
    </row>
    <row r="1751" spans="1:6" x14ac:dyDescent="0.3">
      <c r="A1751">
        <v>2019</v>
      </c>
      <c r="B1751" t="s">
        <v>62</v>
      </c>
      <c r="C1751" t="s">
        <v>32</v>
      </c>
      <c r="D1751">
        <v>8994</v>
      </c>
      <c r="E1751">
        <v>56921</v>
      </c>
      <c r="F1751" t="s">
        <v>10</v>
      </c>
    </row>
    <row r="1752" spans="1:6" x14ac:dyDescent="0.3">
      <c r="A1752">
        <v>2019</v>
      </c>
      <c r="B1752" t="s">
        <v>62</v>
      </c>
      <c r="C1752" t="s">
        <v>33</v>
      </c>
      <c r="D1752">
        <v>11395</v>
      </c>
      <c r="E1752">
        <v>65204</v>
      </c>
      <c r="F1752" t="s">
        <v>8</v>
      </c>
    </row>
    <row r="1753" spans="1:6" x14ac:dyDescent="0.3">
      <c r="A1753">
        <v>2019</v>
      </c>
      <c r="B1753" t="s">
        <v>62</v>
      </c>
      <c r="C1753" t="s">
        <v>34</v>
      </c>
      <c r="D1753">
        <v>19521</v>
      </c>
      <c r="E1753">
        <v>64283</v>
      </c>
      <c r="F1753" t="s">
        <v>8</v>
      </c>
    </row>
    <row r="1754" spans="1:6" x14ac:dyDescent="0.3">
      <c r="A1754">
        <v>2019</v>
      </c>
      <c r="B1754" t="s">
        <v>62</v>
      </c>
      <c r="C1754" t="s">
        <v>35</v>
      </c>
      <c r="D1754">
        <v>11938</v>
      </c>
      <c r="E1754">
        <v>81584</v>
      </c>
      <c r="F1754" t="s">
        <v>10</v>
      </c>
    </row>
    <row r="1755" spans="1:6" x14ac:dyDescent="0.3">
      <c r="A1755">
        <v>2019</v>
      </c>
      <c r="B1755" t="s">
        <v>62</v>
      </c>
      <c r="C1755" t="s">
        <v>36</v>
      </c>
      <c r="D1755">
        <v>50907</v>
      </c>
      <c r="E1755">
        <v>94404</v>
      </c>
      <c r="F1755" t="s">
        <v>10</v>
      </c>
    </row>
    <row r="1756" spans="1:6" x14ac:dyDescent="0.3">
      <c r="A1756">
        <v>2019</v>
      </c>
      <c r="B1756" t="s">
        <v>62</v>
      </c>
      <c r="C1756" t="s">
        <v>37</v>
      </c>
      <c r="D1756">
        <v>10062</v>
      </c>
      <c r="E1756">
        <v>66086</v>
      </c>
      <c r="F1756" t="s">
        <v>8</v>
      </c>
    </row>
    <row r="1757" spans="1:6" x14ac:dyDescent="0.3">
      <c r="A1757">
        <v>2019</v>
      </c>
      <c r="B1757" t="s">
        <v>62</v>
      </c>
      <c r="C1757" t="s">
        <v>38</v>
      </c>
      <c r="D1757">
        <v>111646</v>
      </c>
      <c r="E1757">
        <v>98549</v>
      </c>
      <c r="F1757" t="s">
        <v>8</v>
      </c>
    </row>
    <row r="1758" spans="1:6" x14ac:dyDescent="0.3">
      <c r="A1758">
        <v>2019</v>
      </c>
      <c r="B1758" t="s">
        <v>62</v>
      </c>
      <c r="C1758" t="s">
        <v>39</v>
      </c>
      <c r="D1758">
        <v>57179</v>
      </c>
      <c r="E1758">
        <v>68617</v>
      </c>
      <c r="F1758" t="s">
        <v>10</v>
      </c>
    </row>
    <row r="1759" spans="1:6" x14ac:dyDescent="0.3">
      <c r="A1759">
        <v>2019</v>
      </c>
      <c r="B1759" t="s">
        <v>62</v>
      </c>
      <c r="C1759" t="s">
        <v>40</v>
      </c>
      <c r="D1759">
        <v>4917</v>
      </c>
      <c r="E1759">
        <v>65438</v>
      </c>
      <c r="F1759" t="s">
        <v>8</v>
      </c>
    </row>
    <row r="1760" spans="1:6" x14ac:dyDescent="0.3">
      <c r="A1760">
        <v>2019</v>
      </c>
      <c r="B1760" t="s">
        <v>62</v>
      </c>
      <c r="C1760" t="s">
        <v>41</v>
      </c>
      <c r="D1760">
        <v>52650</v>
      </c>
      <c r="E1760">
        <v>68445</v>
      </c>
      <c r="F1760" t="s">
        <v>10</v>
      </c>
    </row>
    <row r="1761" spans="1:6" x14ac:dyDescent="0.3">
      <c r="A1761">
        <v>2019</v>
      </c>
      <c r="B1761" t="s">
        <v>62</v>
      </c>
      <c r="C1761" t="s">
        <v>42</v>
      </c>
      <c r="D1761">
        <v>20434</v>
      </c>
      <c r="E1761">
        <v>56640</v>
      </c>
      <c r="F1761" t="s">
        <v>8</v>
      </c>
    </row>
    <row r="1762" spans="1:6" x14ac:dyDescent="0.3">
      <c r="A1762">
        <v>2019</v>
      </c>
      <c r="B1762" t="s">
        <v>62</v>
      </c>
      <c r="C1762" t="s">
        <v>43</v>
      </c>
      <c r="D1762">
        <v>24942</v>
      </c>
      <c r="E1762">
        <v>73873</v>
      </c>
      <c r="F1762" t="s">
        <v>8</v>
      </c>
    </row>
    <row r="1763" spans="1:6" x14ac:dyDescent="0.3">
      <c r="A1763">
        <v>2019</v>
      </c>
      <c r="B1763" t="s">
        <v>62</v>
      </c>
      <c r="C1763" t="s">
        <v>44</v>
      </c>
      <c r="D1763">
        <v>61779</v>
      </c>
      <c r="E1763">
        <v>82029</v>
      </c>
      <c r="F1763" t="s">
        <v>10</v>
      </c>
    </row>
    <row r="1764" spans="1:6" x14ac:dyDescent="0.3">
      <c r="A1764">
        <v>2019</v>
      </c>
      <c r="B1764" t="s">
        <v>62</v>
      </c>
      <c r="C1764" t="s">
        <v>45</v>
      </c>
      <c r="D1764">
        <v>8350</v>
      </c>
      <c r="E1764">
        <v>73763</v>
      </c>
      <c r="F1764" t="s">
        <v>10</v>
      </c>
    </row>
    <row r="1765" spans="1:6" x14ac:dyDescent="0.3">
      <c r="A1765">
        <v>2019</v>
      </c>
      <c r="B1765" t="s">
        <v>62</v>
      </c>
      <c r="C1765" t="s">
        <v>46</v>
      </c>
      <c r="D1765">
        <v>25902</v>
      </c>
      <c r="E1765">
        <v>55505</v>
      </c>
      <c r="F1765" t="s">
        <v>8</v>
      </c>
    </row>
    <row r="1766" spans="1:6" x14ac:dyDescent="0.3">
      <c r="A1766">
        <v>2019</v>
      </c>
      <c r="B1766" t="s">
        <v>62</v>
      </c>
      <c r="C1766" t="s">
        <v>47</v>
      </c>
      <c r="D1766">
        <v>5030</v>
      </c>
      <c r="E1766">
        <v>61293</v>
      </c>
      <c r="F1766" t="s">
        <v>8</v>
      </c>
    </row>
    <row r="1767" spans="1:6" x14ac:dyDescent="0.3">
      <c r="A1767">
        <v>2019</v>
      </c>
      <c r="B1767" t="s">
        <v>62</v>
      </c>
      <c r="C1767" t="s">
        <v>48</v>
      </c>
      <c r="D1767">
        <v>28315</v>
      </c>
      <c r="E1767">
        <v>62172</v>
      </c>
      <c r="F1767" t="s">
        <v>10</v>
      </c>
    </row>
    <row r="1768" spans="1:6" x14ac:dyDescent="0.3">
      <c r="A1768">
        <v>2019</v>
      </c>
      <c r="B1768" t="s">
        <v>62</v>
      </c>
      <c r="C1768" t="s">
        <v>49</v>
      </c>
      <c r="D1768">
        <v>129242</v>
      </c>
      <c r="E1768">
        <v>77507</v>
      </c>
      <c r="F1768" t="s">
        <v>10</v>
      </c>
    </row>
    <row r="1769" spans="1:6" x14ac:dyDescent="0.3">
      <c r="A1769">
        <v>2019</v>
      </c>
      <c r="B1769" t="s">
        <v>62</v>
      </c>
      <c r="C1769" t="s">
        <v>50</v>
      </c>
      <c r="D1769">
        <v>21911</v>
      </c>
      <c r="E1769">
        <v>62815</v>
      </c>
      <c r="F1769" t="s">
        <v>10</v>
      </c>
    </row>
    <row r="1770" spans="1:6" x14ac:dyDescent="0.3">
      <c r="A1770">
        <v>2019</v>
      </c>
      <c r="B1770" t="s">
        <v>62</v>
      </c>
      <c r="C1770" t="s">
        <v>51</v>
      </c>
      <c r="D1770">
        <v>5488</v>
      </c>
      <c r="E1770">
        <v>69457</v>
      </c>
      <c r="F1770" t="s">
        <v>10</v>
      </c>
    </row>
    <row r="1771" spans="1:6" x14ac:dyDescent="0.3">
      <c r="A1771">
        <v>2019</v>
      </c>
      <c r="B1771" t="s">
        <v>62</v>
      </c>
      <c r="C1771" t="s">
        <v>52</v>
      </c>
      <c r="D1771">
        <v>57146</v>
      </c>
      <c r="E1771">
        <v>90971</v>
      </c>
      <c r="F1771" t="s">
        <v>10</v>
      </c>
    </row>
    <row r="1772" spans="1:6" x14ac:dyDescent="0.3">
      <c r="A1772">
        <v>2019</v>
      </c>
      <c r="B1772" t="s">
        <v>62</v>
      </c>
      <c r="C1772" t="s">
        <v>53</v>
      </c>
      <c r="D1772">
        <v>39177</v>
      </c>
      <c r="E1772">
        <v>82348</v>
      </c>
      <c r="F1772" t="s">
        <v>8</v>
      </c>
    </row>
    <row r="1773" spans="1:6" x14ac:dyDescent="0.3">
      <c r="A1773">
        <v>2019</v>
      </c>
      <c r="B1773" t="s">
        <v>62</v>
      </c>
      <c r="C1773" t="s">
        <v>54</v>
      </c>
      <c r="D1773">
        <v>8077</v>
      </c>
      <c r="E1773">
        <v>54213</v>
      </c>
      <c r="F1773" t="s">
        <v>8</v>
      </c>
    </row>
    <row r="1774" spans="1:6" x14ac:dyDescent="0.3">
      <c r="A1774">
        <v>2019</v>
      </c>
      <c r="B1774" t="s">
        <v>62</v>
      </c>
      <c r="C1774" t="s">
        <v>55</v>
      </c>
      <c r="D1774">
        <v>23769</v>
      </c>
      <c r="E1774">
        <v>63868</v>
      </c>
      <c r="F1774" t="s">
        <v>10</v>
      </c>
    </row>
    <row r="1775" spans="1:6" x14ac:dyDescent="0.3">
      <c r="A1775">
        <v>2019</v>
      </c>
      <c r="B1775" t="s">
        <v>62</v>
      </c>
      <c r="C1775" t="s">
        <v>56</v>
      </c>
      <c r="D1775">
        <v>4417</v>
      </c>
      <c r="E1775">
        <v>56226</v>
      </c>
      <c r="F1775" t="s">
        <v>8</v>
      </c>
    </row>
    <row r="1776" spans="1:6" x14ac:dyDescent="0.3">
      <c r="A1776">
        <v>2019</v>
      </c>
      <c r="B1776" t="s">
        <v>63</v>
      </c>
      <c r="C1776" t="s">
        <v>7</v>
      </c>
      <c r="D1776">
        <v>12429</v>
      </c>
      <c r="E1776">
        <v>51641</v>
      </c>
      <c r="F1776" t="s">
        <v>8</v>
      </c>
    </row>
    <row r="1777" spans="1:6" x14ac:dyDescent="0.3">
      <c r="A1777">
        <v>2019</v>
      </c>
      <c r="B1777" t="s">
        <v>63</v>
      </c>
      <c r="C1777" t="s">
        <v>9</v>
      </c>
      <c r="D1777">
        <v>16509</v>
      </c>
      <c r="E1777">
        <v>56240</v>
      </c>
      <c r="F1777" t="s">
        <v>10</v>
      </c>
    </row>
    <row r="1778" spans="1:6" x14ac:dyDescent="0.3">
      <c r="A1778">
        <v>2019</v>
      </c>
      <c r="B1778" t="s">
        <v>63</v>
      </c>
      <c r="C1778" t="s">
        <v>11</v>
      </c>
      <c r="D1778">
        <v>15762</v>
      </c>
      <c r="E1778">
        <v>47521</v>
      </c>
      <c r="F1778" t="s">
        <v>10</v>
      </c>
    </row>
    <row r="1779" spans="1:6" x14ac:dyDescent="0.3">
      <c r="A1779">
        <v>2019</v>
      </c>
      <c r="B1779" t="s">
        <v>63</v>
      </c>
      <c r="C1779" t="s">
        <v>12</v>
      </c>
      <c r="D1779">
        <v>593987</v>
      </c>
      <c r="E1779">
        <v>56766</v>
      </c>
      <c r="F1779" t="s">
        <v>8</v>
      </c>
    </row>
    <row r="1780" spans="1:6" x14ac:dyDescent="0.3">
      <c r="A1780">
        <v>2019</v>
      </c>
      <c r="B1780" t="s">
        <v>63</v>
      </c>
      <c r="C1780" t="s">
        <v>13</v>
      </c>
      <c r="D1780">
        <v>21356</v>
      </c>
      <c r="E1780">
        <v>54754</v>
      </c>
      <c r="F1780" t="s">
        <v>8</v>
      </c>
    </row>
    <row r="1781" spans="1:6" x14ac:dyDescent="0.3">
      <c r="A1781">
        <v>2019</v>
      </c>
      <c r="B1781" t="s">
        <v>63</v>
      </c>
      <c r="C1781" t="s">
        <v>14</v>
      </c>
      <c r="D1781">
        <v>12701</v>
      </c>
      <c r="E1781">
        <v>59993</v>
      </c>
      <c r="F1781" t="s">
        <v>10</v>
      </c>
    </row>
    <row r="1782" spans="1:6" x14ac:dyDescent="0.3">
      <c r="A1782">
        <v>2019</v>
      </c>
      <c r="B1782" t="s">
        <v>63</v>
      </c>
      <c r="C1782" t="s">
        <v>15</v>
      </c>
      <c r="D1782">
        <v>4626</v>
      </c>
      <c r="E1782">
        <v>59083</v>
      </c>
      <c r="F1782" t="s">
        <v>8</v>
      </c>
    </row>
    <row r="1783" spans="1:6" x14ac:dyDescent="0.3">
      <c r="A1783">
        <v>2019</v>
      </c>
      <c r="B1783" t="s">
        <v>63</v>
      </c>
      <c r="C1783" t="s">
        <v>16</v>
      </c>
      <c r="D1783">
        <v>71929</v>
      </c>
      <c r="E1783">
        <v>55450</v>
      </c>
      <c r="F1783" t="s">
        <v>10</v>
      </c>
    </row>
    <row r="1784" spans="1:6" x14ac:dyDescent="0.3">
      <c r="A1784">
        <v>2019</v>
      </c>
      <c r="B1784" t="s">
        <v>63</v>
      </c>
      <c r="C1784" t="s">
        <v>17</v>
      </c>
      <c r="D1784">
        <v>28426</v>
      </c>
      <c r="E1784">
        <v>56819</v>
      </c>
      <c r="F1784" t="s">
        <v>8</v>
      </c>
    </row>
    <row r="1785" spans="1:6" x14ac:dyDescent="0.3">
      <c r="A1785">
        <v>2019</v>
      </c>
      <c r="B1785" t="s">
        <v>63</v>
      </c>
      <c r="C1785" t="s">
        <v>18</v>
      </c>
      <c r="D1785">
        <v>7292</v>
      </c>
      <c r="E1785">
        <v>46927</v>
      </c>
      <c r="F1785" t="s">
        <v>8</v>
      </c>
    </row>
    <row r="1786" spans="1:6" x14ac:dyDescent="0.3">
      <c r="A1786">
        <v>2019</v>
      </c>
      <c r="B1786" t="s">
        <v>63</v>
      </c>
      <c r="C1786" t="s">
        <v>19</v>
      </c>
      <c r="D1786">
        <v>34414</v>
      </c>
      <c r="E1786">
        <v>55347</v>
      </c>
      <c r="F1786" t="s">
        <v>10</v>
      </c>
    </row>
    <row r="1787" spans="1:6" x14ac:dyDescent="0.3">
      <c r="A1787">
        <v>2019</v>
      </c>
      <c r="B1787" t="s">
        <v>63</v>
      </c>
      <c r="C1787" t="s">
        <v>20</v>
      </c>
      <c r="D1787">
        <v>15254</v>
      </c>
      <c r="E1787">
        <v>52791</v>
      </c>
      <c r="F1787" t="s">
        <v>10</v>
      </c>
    </row>
    <row r="1788" spans="1:6" x14ac:dyDescent="0.3">
      <c r="A1788">
        <v>2019</v>
      </c>
      <c r="B1788" t="s">
        <v>63</v>
      </c>
      <c r="C1788" t="s">
        <v>21</v>
      </c>
      <c r="D1788">
        <v>11324</v>
      </c>
      <c r="E1788">
        <v>48092</v>
      </c>
      <c r="F1788" t="s">
        <v>8</v>
      </c>
    </row>
    <row r="1789" spans="1:6" x14ac:dyDescent="0.3">
      <c r="A1789">
        <v>2019</v>
      </c>
      <c r="B1789" t="s">
        <v>63</v>
      </c>
      <c r="C1789" t="s">
        <v>22</v>
      </c>
      <c r="D1789">
        <v>10129</v>
      </c>
      <c r="E1789">
        <v>47465</v>
      </c>
      <c r="F1789" t="s">
        <v>8</v>
      </c>
    </row>
    <row r="1790" spans="1:6" x14ac:dyDescent="0.3">
      <c r="A1790">
        <v>2019</v>
      </c>
      <c r="B1790" t="s">
        <v>63</v>
      </c>
      <c r="C1790" t="s">
        <v>23</v>
      </c>
      <c r="D1790">
        <v>17849</v>
      </c>
      <c r="E1790">
        <v>53340</v>
      </c>
      <c r="F1790" t="s">
        <v>10</v>
      </c>
    </row>
    <row r="1791" spans="1:6" x14ac:dyDescent="0.3">
      <c r="A1791">
        <v>2019</v>
      </c>
      <c r="B1791" t="s">
        <v>63</v>
      </c>
      <c r="C1791" t="s">
        <v>24</v>
      </c>
      <c r="D1791">
        <v>15003</v>
      </c>
      <c r="E1791">
        <v>48305</v>
      </c>
      <c r="F1791" t="s">
        <v>10</v>
      </c>
    </row>
    <row r="1792" spans="1:6" x14ac:dyDescent="0.3">
      <c r="A1792">
        <v>2019</v>
      </c>
      <c r="B1792" t="s">
        <v>63</v>
      </c>
      <c r="C1792" t="s">
        <v>25</v>
      </c>
      <c r="D1792">
        <v>6292</v>
      </c>
      <c r="E1792">
        <v>51937</v>
      </c>
      <c r="F1792" t="s">
        <v>10</v>
      </c>
    </row>
    <row r="1793" spans="1:6" x14ac:dyDescent="0.3">
      <c r="A1793">
        <v>2019</v>
      </c>
      <c r="B1793" t="s">
        <v>63</v>
      </c>
      <c r="C1793" t="s">
        <v>26</v>
      </c>
      <c r="D1793">
        <v>20270</v>
      </c>
      <c r="E1793">
        <v>59201</v>
      </c>
      <c r="F1793" t="s">
        <v>10</v>
      </c>
    </row>
    <row r="1794" spans="1:6" x14ac:dyDescent="0.3">
      <c r="A1794">
        <v>2019</v>
      </c>
      <c r="B1794" t="s">
        <v>63</v>
      </c>
      <c r="C1794" t="s">
        <v>27</v>
      </c>
      <c r="D1794">
        <v>61589</v>
      </c>
      <c r="E1794">
        <v>63794</v>
      </c>
      <c r="F1794" t="s">
        <v>10</v>
      </c>
    </row>
    <row r="1795" spans="1:6" x14ac:dyDescent="0.3">
      <c r="A1795">
        <v>2019</v>
      </c>
      <c r="B1795" t="s">
        <v>63</v>
      </c>
      <c r="C1795" t="s">
        <v>28</v>
      </c>
      <c r="D1795">
        <v>24957</v>
      </c>
      <c r="E1795">
        <v>54406</v>
      </c>
      <c r="F1795" t="s">
        <v>8</v>
      </c>
    </row>
    <row r="1796" spans="1:6" x14ac:dyDescent="0.3">
      <c r="A1796">
        <v>2019</v>
      </c>
      <c r="B1796" t="s">
        <v>63</v>
      </c>
      <c r="C1796" t="s">
        <v>29</v>
      </c>
      <c r="D1796">
        <v>17543</v>
      </c>
      <c r="E1796">
        <v>55720</v>
      </c>
      <c r="F1796" t="s">
        <v>8</v>
      </c>
    </row>
    <row r="1797" spans="1:6" x14ac:dyDescent="0.3">
      <c r="A1797">
        <v>2019</v>
      </c>
      <c r="B1797" t="s">
        <v>63</v>
      </c>
      <c r="C1797" t="s">
        <v>30</v>
      </c>
      <c r="D1797">
        <v>7420</v>
      </c>
      <c r="E1797">
        <v>46426</v>
      </c>
      <c r="F1797" t="s">
        <v>10</v>
      </c>
    </row>
    <row r="1798" spans="1:6" x14ac:dyDescent="0.3">
      <c r="A1798">
        <v>2019</v>
      </c>
      <c r="B1798" t="s">
        <v>63</v>
      </c>
      <c r="C1798" t="s">
        <v>31</v>
      </c>
      <c r="D1798">
        <v>48626</v>
      </c>
      <c r="E1798">
        <v>50800</v>
      </c>
      <c r="F1798" t="s">
        <v>8</v>
      </c>
    </row>
    <row r="1799" spans="1:6" x14ac:dyDescent="0.3">
      <c r="A1799">
        <v>2019</v>
      </c>
      <c r="B1799" t="s">
        <v>63</v>
      </c>
      <c r="C1799" t="s">
        <v>32</v>
      </c>
      <c r="D1799">
        <v>4448</v>
      </c>
      <c r="E1799">
        <v>52171</v>
      </c>
      <c r="F1799" t="s">
        <v>8</v>
      </c>
    </row>
    <row r="1800" spans="1:6" x14ac:dyDescent="0.3">
      <c r="A1800">
        <v>2019</v>
      </c>
      <c r="B1800" t="s">
        <v>63</v>
      </c>
      <c r="C1800" t="s">
        <v>33</v>
      </c>
      <c r="D1800">
        <v>13241</v>
      </c>
      <c r="E1800">
        <v>50565</v>
      </c>
      <c r="F1800" t="s">
        <v>10</v>
      </c>
    </row>
    <row r="1801" spans="1:6" x14ac:dyDescent="0.3">
      <c r="A1801">
        <v>2019</v>
      </c>
      <c r="B1801" t="s">
        <v>63</v>
      </c>
      <c r="C1801" t="s">
        <v>34</v>
      </c>
      <c r="D1801">
        <v>8681</v>
      </c>
      <c r="E1801">
        <v>59119</v>
      </c>
      <c r="F1801" t="s">
        <v>10</v>
      </c>
    </row>
    <row r="1802" spans="1:6" x14ac:dyDescent="0.3">
      <c r="A1802">
        <v>2019</v>
      </c>
      <c r="B1802" t="s">
        <v>63</v>
      </c>
      <c r="C1802" t="s">
        <v>35</v>
      </c>
      <c r="D1802">
        <v>4635</v>
      </c>
      <c r="E1802">
        <v>60599</v>
      </c>
      <c r="F1802" t="s">
        <v>8</v>
      </c>
    </row>
    <row r="1803" spans="1:6" x14ac:dyDescent="0.3">
      <c r="A1803">
        <v>2019</v>
      </c>
      <c r="B1803" t="s">
        <v>63</v>
      </c>
      <c r="C1803" t="s">
        <v>36</v>
      </c>
      <c r="D1803">
        <v>33411</v>
      </c>
      <c r="E1803">
        <v>58138</v>
      </c>
      <c r="F1803" t="s">
        <v>8</v>
      </c>
    </row>
    <row r="1804" spans="1:6" x14ac:dyDescent="0.3">
      <c r="A1804">
        <v>2019</v>
      </c>
      <c r="B1804" t="s">
        <v>63</v>
      </c>
      <c r="C1804" t="s">
        <v>37</v>
      </c>
      <c r="D1804">
        <v>9629</v>
      </c>
      <c r="E1804">
        <v>46621</v>
      </c>
      <c r="F1804" t="s">
        <v>10</v>
      </c>
    </row>
    <row r="1805" spans="1:6" x14ac:dyDescent="0.3">
      <c r="A1805">
        <v>2019</v>
      </c>
      <c r="B1805" t="s">
        <v>63</v>
      </c>
      <c r="C1805" t="s">
        <v>38</v>
      </c>
      <c r="D1805">
        <v>67533</v>
      </c>
      <c r="E1805">
        <v>57932</v>
      </c>
      <c r="F1805" t="s">
        <v>8</v>
      </c>
    </row>
    <row r="1806" spans="1:6" x14ac:dyDescent="0.3">
      <c r="A1806">
        <v>2019</v>
      </c>
      <c r="B1806" t="s">
        <v>63</v>
      </c>
      <c r="C1806" t="s">
        <v>39</v>
      </c>
      <c r="D1806">
        <v>26885</v>
      </c>
      <c r="E1806">
        <v>53135</v>
      </c>
      <c r="F1806" t="s">
        <v>10</v>
      </c>
    </row>
    <row r="1807" spans="1:6" x14ac:dyDescent="0.3">
      <c r="A1807">
        <v>2019</v>
      </c>
      <c r="B1807" t="s">
        <v>63</v>
      </c>
      <c r="C1807" t="s">
        <v>40</v>
      </c>
      <c r="D1807">
        <v>2484</v>
      </c>
      <c r="E1807">
        <v>55915</v>
      </c>
      <c r="F1807" t="s">
        <v>8</v>
      </c>
    </row>
    <row r="1808" spans="1:6" x14ac:dyDescent="0.3">
      <c r="A1808">
        <v>2019</v>
      </c>
      <c r="B1808" t="s">
        <v>63</v>
      </c>
      <c r="C1808" t="s">
        <v>41</v>
      </c>
      <c r="D1808">
        <v>34090</v>
      </c>
      <c r="E1808">
        <v>51314</v>
      </c>
      <c r="F1808" t="s">
        <v>8</v>
      </c>
    </row>
    <row r="1809" spans="1:6" x14ac:dyDescent="0.3">
      <c r="A1809">
        <v>2019</v>
      </c>
      <c r="B1809" t="s">
        <v>63</v>
      </c>
      <c r="C1809" t="s">
        <v>42</v>
      </c>
      <c r="D1809">
        <v>13367</v>
      </c>
      <c r="E1809">
        <v>50167</v>
      </c>
      <c r="F1809" t="s">
        <v>10</v>
      </c>
    </row>
    <row r="1810" spans="1:6" x14ac:dyDescent="0.3">
      <c r="A1810">
        <v>2019</v>
      </c>
      <c r="B1810" t="s">
        <v>63</v>
      </c>
      <c r="C1810" t="s">
        <v>43</v>
      </c>
      <c r="D1810">
        <v>15363</v>
      </c>
      <c r="E1810">
        <v>56908</v>
      </c>
      <c r="F1810" t="s">
        <v>10</v>
      </c>
    </row>
    <row r="1811" spans="1:6" x14ac:dyDescent="0.3">
      <c r="A1811">
        <v>2019</v>
      </c>
      <c r="B1811" t="s">
        <v>63</v>
      </c>
      <c r="C1811" t="s">
        <v>44</v>
      </c>
      <c r="D1811">
        <v>58709</v>
      </c>
      <c r="E1811">
        <v>56500</v>
      </c>
      <c r="F1811" t="s">
        <v>8</v>
      </c>
    </row>
    <row r="1812" spans="1:6" x14ac:dyDescent="0.3">
      <c r="A1812">
        <v>2019</v>
      </c>
      <c r="B1812" t="s">
        <v>63</v>
      </c>
      <c r="C1812" t="s">
        <v>45</v>
      </c>
      <c r="D1812">
        <v>4485</v>
      </c>
      <c r="E1812">
        <v>53941</v>
      </c>
      <c r="F1812" t="s">
        <v>8</v>
      </c>
    </row>
    <row r="1813" spans="1:6" x14ac:dyDescent="0.3">
      <c r="A1813">
        <v>2019</v>
      </c>
      <c r="B1813" t="s">
        <v>63</v>
      </c>
      <c r="C1813" t="s">
        <v>46</v>
      </c>
      <c r="D1813">
        <v>11574</v>
      </c>
      <c r="E1813">
        <v>51624</v>
      </c>
      <c r="F1813" t="s">
        <v>10</v>
      </c>
    </row>
    <row r="1814" spans="1:6" x14ac:dyDescent="0.3">
      <c r="A1814">
        <v>2019</v>
      </c>
      <c r="B1814" t="s">
        <v>63</v>
      </c>
      <c r="C1814" t="s">
        <v>47</v>
      </c>
      <c r="D1814">
        <v>2732</v>
      </c>
      <c r="E1814">
        <v>55512</v>
      </c>
      <c r="F1814" t="s">
        <v>10</v>
      </c>
    </row>
    <row r="1815" spans="1:6" x14ac:dyDescent="0.3">
      <c r="A1815">
        <v>2019</v>
      </c>
      <c r="B1815" t="s">
        <v>63</v>
      </c>
      <c r="C1815" t="s">
        <v>48</v>
      </c>
      <c r="D1815">
        <v>15761</v>
      </c>
      <c r="E1815">
        <v>56938</v>
      </c>
      <c r="F1815" t="s">
        <v>10</v>
      </c>
    </row>
    <row r="1816" spans="1:6" x14ac:dyDescent="0.3">
      <c r="A1816">
        <v>2019</v>
      </c>
      <c r="B1816" t="s">
        <v>63</v>
      </c>
      <c r="C1816" t="s">
        <v>49</v>
      </c>
      <c r="D1816">
        <v>87635</v>
      </c>
      <c r="E1816">
        <v>53096</v>
      </c>
      <c r="F1816" t="s">
        <v>10</v>
      </c>
    </row>
    <row r="1817" spans="1:6" x14ac:dyDescent="0.3">
      <c r="A1817">
        <v>2019</v>
      </c>
      <c r="B1817" t="s">
        <v>63</v>
      </c>
      <c r="C1817" t="s">
        <v>50</v>
      </c>
      <c r="D1817">
        <v>11679</v>
      </c>
      <c r="E1817">
        <v>48492</v>
      </c>
      <c r="F1817" t="s">
        <v>10</v>
      </c>
    </row>
    <row r="1818" spans="1:6" x14ac:dyDescent="0.3">
      <c r="A1818">
        <v>2019</v>
      </c>
      <c r="B1818" t="s">
        <v>63</v>
      </c>
      <c r="C1818" t="s">
        <v>51</v>
      </c>
      <c r="D1818">
        <v>2460</v>
      </c>
      <c r="E1818">
        <v>51259</v>
      </c>
      <c r="F1818" t="s">
        <v>8</v>
      </c>
    </row>
    <row r="1819" spans="1:6" x14ac:dyDescent="0.3">
      <c r="A1819">
        <v>2019</v>
      </c>
      <c r="B1819" t="s">
        <v>63</v>
      </c>
      <c r="C1819" t="s">
        <v>52</v>
      </c>
      <c r="D1819">
        <v>42910</v>
      </c>
      <c r="E1819">
        <v>54573</v>
      </c>
      <c r="F1819" t="s">
        <v>8</v>
      </c>
    </row>
    <row r="1820" spans="1:6" x14ac:dyDescent="0.3">
      <c r="A1820">
        <v>2019</v>
      </c>
      <c r="B1820" t="s">
        <v>63</v>
      </c>
      <c r="C1820" t="s">
        <v>53</v>
      </c>
      <c r="D1820">
        <v>56689</v>
      </c>
      <c r="E1820">
        <v>55782</v>
      </c>
      <c r="F1820" t="s">
        <v>10</v>
      </c>
    </row>
    <row r="1821" spans="1:6" x14ac:dyDescent="0.3">
      <c r="A1821">
        <v>2019</v>
      </c>
      <c r="B1821" t="s">
        <v>63</v>
      </c>
      <c r="C1821" t="s">
        <v>54</v>
      </c>
      <c r="D1821">
        <v>5679</v>
      </c>
      <c r="E1821">
        <v>50732</v>
      </c>
      <c r="F1821" t="s">
        <v>8</v>
      </c>
    </row>
    <row r="1822" spans="1:6" x14ac:dyDescent="0.3">
      <c r="A1822">
        <v>2019</v>
      </c>
      <c r="B1822" t="s">
        <v>63</v>
      </c>
      <c r="C1822" t="s">
        <v>55</v>
      </c>
      <c r="D1822">
        <v>25989</v>
      </c>
      <c r="E1822">
        <v>53663</v>
      </c>
      <c r="F1822" t="s">
        <v>8</v>
      </c>
    </row>
    <row r="1823" spans="1:6" x14ac:dyDescent="0.3">
      <c r="A1823">
        <v>2019</v>
      </c>
      <c r="B1823" t="s">
        <v>63</v>
      </c>
      <c r="C1823" t="s">
        <v>56</v>
      </c>
      <c r="D1823">
        <v>3268</v>
      </c>
      <c r="E1823">
        <v>47913</v>
      </c>
      <c r="F1823" t="s">
        <v>10</v>
      </c>
    </row>
    <row r="1824" spans="1:6" x14ac:dyDescent="0.3">
      <c r="A1824">
        <v>2019</v>
      </c>
      <c r="B1824" t="s">
        <v>64</v>
      </c>
      <c r="C1824" t="s">
        <v>7</v>
      </c>
      <c r="D1824">
        <v>10741</v>
      </c>
      <c r="E1824">
        <v>22222</v>
      </c>
      <c r="F1824" t="s">
        <v>10</v>
      </c>
    </row>
    <row r="1825" spans="1:6" x14ac:dyDescent="0.3">
      <c r="A1825">
        <v>2019</v>
      </c>
      <c r="B1825" t="s">
        <v>64</v>
      </c>
      <c r="C1825" t="s">
        <v>9</v>
      </c>
      <c r="D1825">
        <v>12771</v>
      </c>
      <c r="E1825">
        <v>29505</v>
      </c>
      <c r="F1825" t="s">
        <v>8</v>
      </c>
    </row>
    <row r="1826" spans="1:6" x14ac:dyDescent="0.3">
      <c r="A1826">
        <v>2019</v>
      </c>
      <c r="B1826" t="s">
        <v>64</v>
      </c>
      <c r="C1826" t="s">
        <v>11</v>
      </c>
      <c r="D1826">
        <v>7024</v>
      </c>
      <c r="E1826">
        <v>22181</v>
      </c>
      <c r="F1826" t="s">
        <v>8</v>
      </c>
    </row>
    <row r="1827" spans="1:6" x14ac:dyDescent="0.3">
      <c r="A1827">
        <v>2019</v>
      </c>
      <c r="B1827" t="s">
        <v>64</v>
      </c>
      <c r="C1827" t="s">
        <v>12</v>
      </c>
      <c r="D1827">
        <v>103495</v>
      </c>
      <c r="E1827">
        <v>35214</v>
      </c>
      <c r="F1827" t="s">
        <v>10</v>
      </c>
    </row>
    <row r="1828" spans="1:6" x14ac:dyDescent="0.3">
      <c r="A1828">
        <v>2019</v>
      </c>
      <c r="B1828" t="s">
        <v>64</v>
      </c>
      <c r="C1828" t="s">
        <v>13</v>
      </c>
      <c r="D1828">
        <v>16627</v>
      </c>
      <c r="E1828">
        <v>30462</v>
      </c>
      <c r="F1828" t="s">
        <v>8</v>
      </c>
    </row>
    <row r="1829" spans="1:6" x14ac:dyDescent="0.3">
      <c r="A1829">
        <v>2019</v>
      </c>
      <c r="B1829" t="s">
        <v>64</v>
      </c>
      <c r="C1829" t="s">
        <v>14</v>
      </c>
      <c r="D1829">
        <v>10338</v>
      </c>
      <c r="E1829">
        <v>29066</v>
      </c>
      <c r="F1829" t="s">
        <v>10</v>
      </c>
    </row>
    <row r="1830" spans="1:6" x14ac:dyDescent="0.3">
      <c r="A1830">
        <v>2019</v>
      </c>
      <c r="B1830" t="s">
        <v>64</v>
      </c>
      <c r="C1830" t="s">
        <v>15</v>
      </c>
      <c r="D1830">
        <v>2565</v>
      </c>
      <c r="E1830">
        <v>25997</v>
      </c>
      <c r="F1830" t="s">
        <v>8</v>
      </c>
    </row>
    <row r="1831" spans="1:6" x14ac:dyDescent="0.3">
      <c r="A1831">
        <v>2019</v>
      </c>
      <c r="B1831" t="s">
        <v>64</v>
      </c>
      <c r="C1831" t="s">
        <v>16</v>
      </c>
      <c r="D1831">
        <v>55396</v>
      </c>
      <c r="E1831">
        <v>30953</v>
      </c>
      <c r="F1831" t="s">
        <v>8</v>
      </c>
    </row>
    <row r="1832" spans="1:6" x14ac:dyDescent="0.3">
      <c r="A1832">
        <v>2019</v>
      </c>
      <c r="B1832" t="s">
        <v>64</v>
      </c>
      <c r="C1832" t="s">
        <v>17</v>
      </c>
      <c r="D1832">
        <v>23538</v>
      </c>
      <c r="E1832">
        <v>26142</v>
      </c>
      <c r="F1832" t="s">
        <v>10</v>
      </c>
    </row>
    <row r="1833" spans="1:6" x14ac:dyDescent="0.3">
      <c r="A1833">
        <v>2019</v>
      </c>
      <c r="B1833" t="s">
        <v>64</v>
      </c>
      <c r="C1833" t="s">
        <v>18</v>
      </c>
      <c r="D1833">
        <v>4906</v>
      </c>
      <c r="E1833">
        <v>22382</v>
      </c>
      <c r="F1833" t="s">
        <v>10</v>
      </c>
    </row>
    <row r="1834" spans="1:6" x14ac:dyDescent="0.3">
      <c r="A1834">
        <v>2019</v>
      </c>
      <c r="B1834" t="s">
        <v>64</v>
      </c>
      <c r="C1834" t="s">
        <v>19</v>
      </c>
      <c r="D1834">
        <v>32076</v>
      </c>
      <c r="E1834">
        <v>28930</v>
      </c>
      <c r="F1834" t="s">
        <v>8</v>
      </c>
    </row>
    <row r="1835" spans="1:6" x14ac:dyDescent="0.3">
      <c r="A1835">
        <v>2019</v>
      </c>
      <c r="B1835" t="s">
        <v>64</v>
      </c>
      <c r="C1835" t="s">
        <v>20</v>
      </c>
      <c r="D1835">
        <v>15273</v>
      </c>
      <c r="E1835">
        <v>24223</v>
      </c>
      <c r="F1835" t="s">
        <v>8</v>
      </c>
    </row>
    <row r="1836" spans="1:6" x14ac:dyDescent="0.3">
      <c r="A1836">
        <v>2019</v>
      </c>
      <c r="B1836" t="s">
        <v>64</v>
      </c>
      <c r="C1836" t="s">
        <v>21</v>
      </c>
      <c r="D1836">
        <v>8532</v>
      </c>
      <c r="E1836">
        <v>22280</v>
      </c>
      <c r="F1836" t="s">
        <v>10</v>
      </c>
    </row>
    <row r="1837" spans="1:6" x14ac:dyDescent="0.3">
      <c r="A1837">
        <v>2019</v>
      </c>
      <c r="B1837" t="s">
        <v>64</v>
      </c>
      <c r="C1837" t="s">
        <v>22</v>
      </c>
      <c r="D1837">
        <v>6839</v>
      </c>
      <c r="E1837">
        <v>22257</v>
      </c>
      <c r="F1837" t="s">
        <v>10</v>
      </c>
    </row>
    <row r="1838" spans="1:6" x14ac:dyDescent="0.3">
      <c r="A1838">
        <v>2019</v>
      </c>
      <c r="B1838" t="s">
        <v>64</v>
      </c>
      <c r="C1838" t="s">
        <v>23</v>
      </c>
      <c r="D1838">
        <v>10063</v>
      </c>
      <c r="E1838">
        <v>23160</v>
      </c>
      <c r="F1838" t="s">
        <v>10</v>
      </c>
    </row>
    <row r="1839" spans="1:6" x14ac:dyDescent="0.3">
      <c r="A1839">
        <v>2019</v>
      </c>
      <c r="B1839" t="s">
        <v>64</v>
      </c>
      <c r="C1839" t="s">
        <v>24</v>
      </c>
      <c r="D1839">
        <v>12015</v>
      </c>
      <c r="E1839">
        <v>26623</v>
      </c>
      <c r="F1839" t="s">
        <v>10</v>
      </c>
    </row>
    <row r="1840" spans="1:6" x14ac:dyDescent="0.3">
      <c r="A1840">
        <v>2019</v>
      </c>
      <c r="B1840" t="s">
        <v>64</v>
      </c>
      <c r="C1840" t="s">
        <v>25</v>
      </c>
      <c r="D1840">
        <v>5119</v>
      </c>
      <c r="E1840">
        <v>27119</v>
      </c>
      <c r="F1840" t="s">
        <v>10</v>
      </c>
    </row>
    <row r="1841" spans="1:6" x14ac:dyDescent="0.3">
      <c r="A1841">
        <v>2019</v>
      </c>
      <c r="B1841" t="s">
        <v>64</v>
      </c>
      <c r="C1841" t="s">
        <v>26</v>
      </c>
      <c r="D1841">
        <v>14733</v>
      </c>
      <c r="E1841">
        <v>29436</v>
      </c>
      <c r="F1841" t="s">
        <v>8</v>
      </c>
    </row>
    <row r="1842" spans="1:6" x14ac:dyDescent="0.3">
      <c r="A1842">
        <v>2019</v>
      </c>
      <c r="B1842" t="s">
        <v>64</v>
      </c>
      <c r="C1842" t="s">
        <v>27</v>
      </c>
      <c r="D1842">
        <v>20695</v>
      </c>
      <c r="E1842">
        <v>32779</v>
      </c>
      <c r="F1842" t="s">
        <v>8</v>
      </c>
    </row>
    <row r="1843" spans="1:6" x14ac:dyDescent="0.3">
      <c r="A1843">
        <v>2019</v>
      </c>
      <c r="B1843" t="s">
        <v>64</v>
      </c>
      <c r="C1843" t="s">
        <v>28</v>
      </c>
      <c r="D1843">
        <v>21783</v>
      </c>
      <c r="E1843">
        <v>25834</v>
      </c>
      <c r="F1843" t="s">
        <v>10</v>
      </c>
    </row>
    <row r="1844" spans="1:6" x14ac:dyDescent="0.3">
      <c r="A1844">
        <v>2019</v>
      </c>
      <c r="B1844" t="s">
        <v>64</v>
      </c>
      <c r="C1844" t="s">
        <v>29</v>
      </c>
      <c r="D1844">
        <v>14729</v>
      </c>
      <c r="E1844">
        <v>27386</v>
      </c>
      <c r="F1844" t="s">
        <v>8</v>
      </c>
    </row>
    <row r="1845" spans="1:6" x14ac:dyDescent="0.3">
      <c r="A1845">
        <v>2019</v>
      </c>
      <c r="B1845" t="s">
        <v>64</v>
      </c>
      <c r="C1845" t="s">
        <v>30</v>
      </c>
      <c r="D1845">
        <v>6381</v>
      </c>
      <c r="E1845">
        <v>23011</v>
      </c>
      <c r="F1845" t="s">
        <v>8</v>
      </c>
    </row>
    <row r="1846" spans="1:6" x14ac:dyDescent="0.3">
      <c r="A1846">
        <v>2019</v>
      </c>
      <c r="B1846" t="s">
        <v>64</v>
      </c>
      <c r="C1846" t="s">
        <v>31</v>
      </c>
      <c r="D1846">
        <v>14797</v>
      </c>
      <c r="E1846">
        <v>26276</v>
      </c>
      <c r="F1846" t="s">
        <v>10</v>
      </c>
    </row>
    <row r="1847" spans="1:6" x14ac:dyDescent="0.3">
      <c r="A1847">
        <v>2019</v>
      </c>
      <c r="B1847" t="s">
        <v>64</v>
      </c>
      <c r="C1847" t="s">
        <v>32</v>
      </c>
      <c r="D1847">
        <v>4978</v>
      </c>
      <c r="E1847">
        <v>24625</v>
      </c>
      <c r="F1847" t="s">
        <v>10</v>
      </c>
    </row>
    <row r="1848" spans="1:6" x14ac:dyDescent="0.3">
      <c r="A1848">
        <v>2019</v>
      </c>
      <c r="B1848" t="s">
        <v>64</v>
      </c>
      <c r="C1848" t="s">
        <v>33</v>
      </c>
      <c r="D1848">
        <v>5508</v>
      </c>
      <c r="E1848">
        <v>22253</v>
      </c>
      <c r="F1848" t="s">
        <v>8</v>
      </c>
    </row>
    <row r="1849" spans="1:6" x14ac:dyDescent="0.3">
      <c r="A1849">
        <v>2019</v>
      </c>
      <c r="B1849" t="s">
        <v>64</v>
      </c>
      <c r="C1849" t="s">
        <v>34</v>
      </c>
      <c r="D1849">
        <v>8246</v>
      </c>
      <c r="E1849">
        <v>39048</v>
      </c>
      <c r="F1849" t="s">
        <v>8</v>
      </c>
    </row>
    <row r="1850" spans="1:6" x14ac:dyDescent="0.3">
      <c r="A1850">
        <v>2019</v>
      </c>
      <c r="B1850" t="s">
        <v>64</v>
      </c>
      <c r="C1850" t="s">
        <v>35</v>
      </c>
      <c r="D1850">
        <v>4512</v>
      </c>
      <c r="E1850">
        <v>27058</v>
      </c>
      <c r="F1850" t="s">
        <v>10</v>
      </c>
    </row>
    <row r="1851" spans="1:6" x14ac:dyDescent="0.3">
      <c r="A1851">
        <v>2019</v>
      </c>
      <c r="B1851" t="s">
        <v>64</v>
      </c>
      <c r="C1851" t="s">
        <v>36</v>
      </c>
      <c r="D1851">
        <v>23501</v>
      </c>
      <c r="E1851">
        <v>30851</v>
      </c>
      <c r="F1851" t="s">
        <v>8</v>
      </c>
    </row>
    <row r="1852" spans="1:6" x14ac:dyDescent="0.3">
      <c r="A1852">
        <v>2019</v>
      </c>
      <c r="B1852" t="s">
        <v>64</v>
      </c>
      <c r="C1852" t="s">
        <v>37</v>
      </c>
      <c r="D1852">
        <v>4929</v>
      </c>
      <c r="E1852">
        <v>23901</v>
      </c>
      <c r="F1852" t="s">
        <v>10</v>
      </c>
    </row>
    <row r="1853" spans="1:6" x14ac:dyDescent="0.3">
      <c r="A1853">
        <v>2019</v>
      </c>
      <c r="B1853" t="s">
        <v>64</v>
      </c>
      <c r="C1853" t="s">
        <v>38</v>
      </c>
      <c r="D1853">
        <v>66166</v>
      </c>
      <c r="E1853">
        <v>38365</v>
      </c>
      <c r="F1853" t="s">
        <v>8</v>
      </c>
    </row>
    <row r="1854" spans="1:6" x14ac:dyDescent="0.3">
      <c r="A1854">
        <v>2019</v>
      </c>
      <c r="B1854" t="s">
        <v>64</v>
      </c>
      <c r="C1854" t="s">
        <v>39</v>
      </c>
      <c r="D1854">
        <v>25235</v>
      </c>
      <c r="E1854">
        <v>25111</v>
      </c>
      <c r="F1854" t="s">
        <v>8</v>
      </c>
    </row>
    <row r="1855" spans="1:6" x14ac:dyDescent="0.3">
      <c r="A1855">
        <v>2019</v>
      </c>
      <c r="B1855" t="s">
        <v>64</v>
      </c>
      <c r="C1855" t="s">
        <v>40</v>
      </c>
      <c r="D1855">
        <v>2600</v>
      </c>
      <c r="E1855">
        <v>23400</v>
      </c>
      <c r="F1855" t="s">
        <v>10</v>
      </c>
    </row>
    <row r="1856" spans="1:6" x14ac:dyDescent="0.3">
      <c r="A1856">
        <v>2019</v>
      </c>
      <c r="B1856" t="s">
        <v>64</v>
      </c>
      <c r="C1856" t="s">
        <v>41</v>
      </c>
      <c r="D1856">
        <v>28218</v>
      </c>
      <c r="E1856">
        <v>24856</v>
      </c>
      <c r="F1856" t="s">
        <v>10</v>
      </c>
    </row>
    <row r="1857" spans="1:6" x14ac:dyDescent="0.3">
      <c r="A1857">
        <v>2019</v>
      </c>
      <c r="B1857" t="s">
        <v>64</v>
      </c>
      <c r="C1857" t="s">
        <v>42</v>
      </c>
      <c r="D1857">
        <v>8969</v>
      </c>
      <c r="E1857">
        <v>23729</v>
      </c>
      <c r="F1857" t="s">
        <v>8</v>
      </c>
    </row>
    <row r="1858" spans="1:6" x14ac:dyDescent="0.3">
      <c r="A1858">
        <v>2019</v>
      </c>
      <c r="B1858" t="s">
        <v>64</v>
      </c>
      <c r="C1858" t="s">
        <v>43</v>
      </c>
      <c r="D1858">
        <v>13588</v>
      </c>
      <c r="E1858">
        <v>27379</v>
      </c>
      <c r="F1858" t="s">
        <v>8</v>
      </c>
    </row>
    <row r="1859" spans="1:6" x14ac:dyDescent="0.3">
      <c r="A1859">
        <v>2019</v>
      </c>
      <c r="B1859" t="s">
        <v>64</v>
      </c>
      <c r="C1859" t="s">
        <v>44</v>
      </c>
      <c r="D1859">
        <v>33146</v>
      </c>
      <c r="E1859">
        <v>26389</v>
      </c>
      <c r="F1859" t="s">
        <v>10</v>
      </c>
    </row>
    <row r="1860" spans="1:6" x14ac:dyDescent="0.3">
      <c r="A1860">
        <v>2019</v>
      </c>
      <c r="B1860" t="s">
        <v>64</v>
      </c>
      <c r="C1860" t="s">
        <v>45</v>
      </c>
      <c r="D1860">
        <v>3683</v>
      </c>
      <c r="E1860">
        <v>28353</v>
      </c>
      <c r="F1860" t="s">
        <v>10</v>
      </c>
    </row>
    <row r="1861" spans="1:6" x14ac:dyDescent="0.3">
      <c r="A1861">
        <v>2019</v>
      </c>
      <c r="B1861" t="s">
        <v>64</v>
      </c>
      <c r="C1861" t="s">
        <v>46</v>
      </c>
      <c r="D1861">
        <v>12337</v>
      </c>
      <c r="E1861">
        <v>23885</v>
      </c>
      <c r="F1861" t="s">
        <v>10</v>
      </c>
    </row>
    <row r="1862" spans="1:6" x14ac:dyDescent="0.3">
      <c r="A1862">
        <v>2019</v>
      </c>
      <c r="B1862" t="s">
        <v>64</v>
      </c>
      <c r="C1862" t="s">
        <v>47</v>
      </c>
      <c r="D1862">
        <v>3109</v>
      </c>
      <c r="E1862">
        <v>22460</v>
      </c>
      <c r="F1862" t="s">
        <v>10</v>
      </c>
    </row>
    <row r="1863" spans="1:6" x14ac:dyDescent="0.3">
      <c r="A1863">
        <v>2019</v>
      </c>
      <c r="B1863" t="s">
        <v>64</v>
      </c>
      <c r="C1863" t="s">
        <v>48</v>
      </c>
      <c r="D1863">
        <v>15932</v>
      </c>
      <c r="E1863">
        <v>28398</v>
      </c>
      <c r="F1863" t="s">
        <v>10</v>
      </c>
    </row>
    <row r="1864" spans="1:6" x14ac:dyDescent="0.3">
      <c r="A1864">
        <v>2019</v>
      </c>
      <c r="B1864" t="s">
        <v>64</v>
      </c>
      <c r="C1864" t="s">
        <v>49</v>
      </c>
      <c r="D1864">
        <v>60744</v>
      </c>
      <c r="E1864">
        <v>27234</v>
      </c>
      <c r="F1864" t="s">
        <v>8</v>
      </c>
    </row>
    <row r="1865" spans="1:6" x14ac:dyDescent="0.3">
      <c r="A1865">
        <v>2019</v>
      </c>
      <c r="B1865" t="s">
        <v>64</v>
      </c>
      <c r="C1865" t="s">
        <v>50</v>
      </c>
      <c r="D1865">
        <v>7068</v>
      </c>
      <c r="E1865">
        <v>25510</v>
      </c>
      <c r="F1865" t="s">
        <v>8</v>
      </c>
    </row>
    <row r="1866" spans="1:6" x14ac:dyDescent="0.3">
      <c r="A1866">
        <v>2019</v>
      </c>
      <c r="B1866" t="s">
        <v>64</v>
      </c>
      <c r="C1866" t="s">
        <v>51</v>
      </c>
      <c r="D1866">
        <v>2266</v>
      </c>
      <c r="E1866">
        <v>28375</v>
      </c>
      <c r="F1866" t="s">
        <v>10</v>
      </c>
    </row>
    <row r="1867" spans="1:6" x14ac:dyDescent="0.3">
      <c r="A1867">
        <v>2019</v>
      </c>
      <c r="B1867" t="s">
        <v>64</v>
      </c>
      <c r="C1867" t="s">
        <v>52</v>
      </c>
      <c r="D1867">
        <v>20269</v>
      </c>
      <c r="E1867">
        <v>26078</v>
      </c>
      <c r="F1867" t="s">
        <v>8</v>
      </c>
    </row>
    <row r="1868" spans="1:6" x14ac:dyDescent="0.3">
      <c r="A1868">
        <v>2019</v>
      </c>
      <c r="B1868" t="s">
        <v>64</v>
      </c>
      <c r="C1868" t="s">
        <v>53</v>
      </c>
      <c r="D1868">
        <v>20065</v>
      </c>
      <c r="E1868">
        <v>30250</v>
      </c>
      <c r="F1868" t="s">
        <v>8</v>
      </c>
    </row>
    <row r="1869" spans="1:6" x14ac:dyDescent="0.3">
      <c r="A1869">
        <v>2019</v>
      </c>
      <c r="B1869" t="s">
        <v>64</v>
      </c>
      <c r="C1869" t="s">
        <v>54</v>
      </c>
      <c r="D1869">
        <v>4646</v>
      </c>
      <c r="E1869">
        <v>23335</v>
      </c>
      <c r="F1869" t="s">
        <v>10</v>
      </c>
    </row>
    <row r="1870" spans="1:6" x14ac:dyDescent="0.3">
      <c r="A1870">
        <v>2019</v>
      </c>
      <c r="B1870" t="s">
        <v>64</v>
      </c>
      <c r="C1870" t="s">
        <v>55</v>
      </c>
      <c r="D1870">
        <v>16599</v>
      </c>
      <c r="E1870">
        <v>23248</v>
      </c>
      <c r="F1870" t="s">
        <v>10</v>
      </c>
    </row>
    <row r="1871" spans="1:6" x14ac:dyDescent="0.3">
      <c r="A1871">
        <v>2019</v>
      </c>
      <c r="B1871" t="s">
        <v>64</v>
      </c>
      <c r="C1871" t="s">
        <v>56</v>
      </c>
      <c r="D1871">
        <v>2355</v>
      </c>
      <c r="E1871">
        <v>25867</v>
      </c>
      <c r="F1871" t="s">
        <v>8</v>
      </c>
    </row>
    <row r="1872" spans="1:6" x14ac:dyDescent="0.3">
      <c r="A1872">
        <v>2019</v>
      </c>
      <c r="B1872" t="s">
        <v>65</v>
      </c>
      <c r="C1872" t="s">
        <v>7</v>
      </c>
      <c r="D1872">
        <v>9603</v>
      </c>
      <c r="E1872">
        <v>42539</v>
      </c>
      <c r="F1872" t="s">
        <v>8</v>
      </c>
    </row>
    <row r="1873" spans="1:6" x14ac:dyDescent="0.3">
      <c r="A1873">
        <v>2019</v>
      </c>
      <c r="B1873" t="s">
        <v>65</v>
      </c>
      <c r="C1873" t="s">
        <v>9</v>
      </c>
      <c r="D1873">
        <v>10297</v>
      </c>
      <c r="E1873">
        <v>43061</v>
      </c>
      <c r="F1873" t="s">
        <v>10</v>
      </c>
    </row>
    <row r="1874" spans="1:6" x14ac:dyDescent="0.3">
      <c r="A1874">
        <v>2019</v>
      </c>
      <c r="B1874" t="s">
        <v>65</v>
      </c>
      <c r="C1874" t="s">
        <v>11</v>
      </c>
      <c r="D1874">
        <v>5315</v>
      </c>
      <c r="E1874">
        <v>39179</v>
      </c>
      <c r="F1874" t="s">
        <v>8</v>
      </c>
    </row>
    <row r="1875" spans="1:6" x14ac:dyDescent="0.3">
      <c r="A1875">
        <v>2019</v>
      </c>
      <c r="B1875" t="s">
        <v>65</v>
      </c>
      <c r="C1875" t="s">
        <v>12</v>
      </c>
      <c r="D1875">
        <v>88470</v>
      </c>
      <c r="E1875">
        <v>46412</v>
      </c>
      <c r="F1875" t="s">
        <v>10</v>
      </c>
    </row>
    <row r="1876" spans="1:6" x14ac:dyDescent="0.3">
      <c r="A1876">
        <v>2019</v>
      </c>
      <c r="B1876" t="s">
        <v>65</v>
      </c>
      <c r="C1876" t="s">
        <v>13</v>
      </c>
      <c r="D1876">
        <v>15777</v>
      </c>
      <c r="E1876">
        <v>45558</v>
      </c>
      <c r="F1876" t="s">
        <v>8</v>
      </c>
    </row>
    <row r="1877" spans="1:6" x14ac:dyDescent="0.3">
      <c r="A1877">
        <v>2019</v>
      </c>
      <c r="B1877" t="s">
        <v>65</v>
      </c>
      <c r="C1877" t="s">
        <v>14</v>
      </c>
      <c r="D1877">
        <v>16529</v>
      </c>
      <c r="E1877">
        <v>39397</v>
      </c>
      <c r="F1877" t="s">
        <v>8</v>
      </c>
    </row>
    <row r="1878" spans="1:6" x14ac:dyDescent="0.3">
      <c r="A1878">
        <v>2019</v>
      </c>
      <c r="B1878" t="s">
        <v>65</v>
      </c>
      <c r="C1878" t="s">
        <v>15</v>
      </c>
      <c r="D1878">
        <v>2003</v>
      </c>
      <c r="E1878">
        <v>39610</v>
      </c>
      <c r="F1878" t="s">
        <v>10</v>
      </c>
    </row>
    <row r="1879" spans="1:6" x14ac:dyDescent="0.3">
      <c r="A1879">
        <v>2019</v>
      </c>
      <c r="B1879" t="s">
        <v>65</v>
      </c>
      <c r="C1879" t="s">
        <v>16</v>
      </c>
      <c r="D1879">
        <v>54928</v>
      </c>
      <c r="E1879">
        <v>41319</v>
      </c>
      <c r="F1879" t="s">
        <v>10</v>
      </c>
    </row>
    <row r="1880" spans="1:6" x14ac:dyDescent="0.3">
      <c r="A1880">
        <v>2019</v>
      </c>
      <c r="B1880" t="s">
        <v>65</v>
      </c>
      <c r="C1880" t="s">
        <v>17</v>
      </c>
      <c r="D1880">
        <v>18097</v>
      </c>
      <c r="E1880">
        <v>41520</v>
      </c>
      <c r="F1880" t="s">
        <v>8</v>
      </c>
    </row>
    <row r="1881" spans="1:6" x14ac:dyDescent="0.3">
      <c r="A1881">
        <v>2019</v>
      </c>
      <c r="B1881" t="s">
        <v>65</v>
      </c>
      <c r="C1881" t="s">
        <v>18</v>
      </c>
      <c r="D1881">
        <v>3888</v>
      </c>
      <c r="E1881">
        <v>36056</v>
      </c>
      <c r="F1881" t="s">
        <v>8</v>
      </c>
    </row>
    <row r="1882" spans="1:6" x14ac:dyDescent="0.3">
      <c r="A1882">
        <v>2019</v>
      </c>
      <c r="B1882" t="s">
        <v>65</v>
      </c>
      <c r="C1882" t="s">
        <v>19</v>
      </c>
      <c r="D1882">
        <v>39500</v>
      </c>
      <c r="E1882">
        <v>47240</v>
      </c>
      <c r="F1882" t="s">
        <v>10</v>
      </c>
    </row>
    <row r="1883" spans="1:6" x14ac:dyDescent="0.3">
      <c r="A1883">
        <v>2019</v>
      </c>
      <c r="B1883" t="s">
        <v>65</v>
      </c>
      <c r="C1883" t="s">
        <v>20</v>
      </c>
      <c r="D1883">
        <v>13113</v>
      </c>
      <c r="E1883">
        <v>37882</v>
      </c>
      <c r="F1883" t="s">
        <v>10</v>
      </c>
    </row>
    <row r="1884" spans="1:6" x14ac:dyDescent="0.3">
      <c r="A1884">
        <v>2019</v>
      </c>
      <c r="B1884" t="s">
        <v>65</v>
      </c>
      <c r="C1884" t="s">
        <v>21</v>
      </c>
      <c r="D1884">
        <v>8710</v>
      </c>
      <c r="E1884">
        <v>39069</v>
      </c>
      <c r="F1884" t="s">
        <v>10</v>
      </c>
    </row>
    <row r="1885" spans="1:6" x14ac:dyDescent="0.3">
      <c r="A1885">
        <v>2019</v>
      </c>
      <c r="B1885" t="s">
        <v>65</v>
      </c>
      <c r="C1885" t="s">
        <v>22</v>
      </c>
      <c r="D1885">
        <v>6031</v>
      </c>
      <c r="E1885">
        <v>39575</v>
      </c>
      <c r="F1885" t="s">
        <v>10</v>
      </c>
    </row>
    <row r="1886" spans="1:6" x14ac:dyDescent="0.3">
      <c r="A1886">
        <v>2019</v>
      </c>
      <c r="B1886" t="s">
        <v>65</v>
      </c>
      <c r="C1886" t="s">
        <v>23</v>
      </c>
      <c r="D1886">
        <v>10912</v>
      </c>
      <c r="E1886">
        <v>38330</v>
      </c>
      <c r="F1886" t="s">
        <v>10</v>
      </c>
    </row>
    <row r="1887" spans="1:6" x14ac:dyDescent="0.3">
      <c r="A1887">
        <v>2019</v>
      </c>
      <c r="B1887" t="s">
        <v>65</v>
      </c>
      <c r="C1887" t="s">
        <v>24</v>
      </c>
      <c r="D1887">
        <v>9250</v>
      </c>
      <c r="E1887">
        <v>42468</v>
      </c>
      <c r="F1887" t="s">
        <v>8</v>
      </c>
    </row>
    <row r="1888" spans="1:6" x14ac:dyDescent="0.3">
      <c r="A1888">
        <v>2019</v>
      </c>
      <c r="B1888" t="s">
        <v>65</v>
      </c>
      <c r="C1888" t="s">
        <v>25</v>
      </c>
      <c r="D1888">
        <v>4028</v>
      </c>
      <c r="E1888">
        <v>38993</v>
      </c>
      <c r="F1888" t="s">
        <v>8</v>
      </c>
    </row>
    <row r="1889" spans="1:6" x14ac:dyDescent="0.3">
      <c r="A1889">
        <v>2019</v>
      </c>
      <c r="B1889" t="s">
        <v>65</v>
      </c>
      <c r="C1889" t="s">
        <v>26</v>
      </c>
      <c r="D1889">
        <v>19506</v>
      </c>
      <c r="E1889">
        <v>47793</v>
      </c>
      <c r="F1889" t="s">
        <v>10</v>
      </c>
    </row>
    <row r="1890" spans="1:6" x14ac:dyDescent="0.3">
      <c r="A1890">
        <v>2019</v>
      </c>
      <c r="B1890" t="s">
        <v>65</v>
      </c>
      <c r="C1890" t="s">
        <v>27</v>
      </c>
      <c r="D1890">
        <v>21677</v>
      </c>
      <c r="E1890">
        <v>43032</v>
      </c>
      <c r="F1890" t="s">
        <v>8</v>
      </c>
    </row>
    <row r="1891" spans="1:6" x14ac:dyDescent="0.3">
      <c r="A1891">
        <v>2019</v>
      </c>
      <c r="B1891" t="s">
        <v>65</v>
      </c>
      <c r="C1891" t="s">
        <v>28</v>
      </c>
      <c r="D1891">
        <v>29930</v>
      </c>
      <c r="E1891">
        <v>38157</v>
      </c>
      <c r="F1891" t="s">
        <v>8</v>
      </c>
    </row>
    <row r="1892" spans="1:6" x14ac:dyDescent="0.3">
      <c r="A1892">
        <v>2019</v>
      </c>
      <c r="B1892" t="s">
        <v>65</v>
      </c>
      <c r="C1892" t="s">
        <v>29</v>
      </c>
      <c r="D1892">
        <v>16226</v>
      </c>
      <c r="E1892">
        <v>39237</v>
      </c>
      <c r="F1892" t="s">
        <v>10</v>
      </c>
    </row>
    <row r="1893" spans="1:6" x14ac:dyDescent="0.3">
      <c r="A1893">
        <v>2019</v>
      </c>
      <c r="B1893" t="s">
        <v>65</v>
      </c>
      <c r="C1893" t="s">
        <v>30</v>
      </c>
      <c r="D1893">
        <v>4726</v>
      </c>
      <c r="E1893">
        <v>39958</v>
      </c>
      <c r="F1893" t="s">
        <v>10</v>
      </c>
    </row>
    <row r="1894" spans="1:6" x14ac:dyDescent="0.3">
      <c r="A1894">
        <v>2019</v>
      </c>
      <c r="B1894" t="s">
        <v>65</v>
      </c>
      <c r="C1894" t="s">
        <v>31</v>
      </c>
      <c r="D1894">
        <v>13734</v>
      </c>
      <c r="E1894">
        <v>38705</v>
      </c>
      <c r="F1894" t="s">
        <v>8</v>
      </c>
    </row>
    <row r="1895" spans="1:6" x14ac:dyDescent="0.3">
      <c r="A1895">
        <v>2019</v>
      </c>
      <c r="B1895" t="s">
        <v>65</v>
      </c>
      <c r="C1895" t="s">
        <v>32</v>
      </c>
      <c r="D1895">
        <v>4094</v>
      </c>
      <c r="E1895">
        <v>35177</v>
      </c>
      <c r="F1895" t="s">
        <v>8</v>
      </c>
    </row>
    <row r="1896" spans="1:6" x14ac:dyDescent="0.3">
      <c r="A1896">
        <v>2019</v>
      </c>
      <c r="B1896" t="s">
        <v>65</v>
      </c>
      <c r="C1896" t="s">
        <v>33</v>
      </c>
      <c r="D1896">
        <v>4671</v>
      </c>
      <c r="E1896">
        <v>37310</v>
      </c>
      <c r="F1896" t="s">
        <v>10</v>
      </c>
    </row>
    <row r="1897" spans="1:6" x14ac:dyDescent="0.3">
      <c r="A1897">
        <v>2019</v>
      </c>
      <c r="B1897" t="s">
        <v>65</v>
      </c>
      <c r="C1897" t="s">
        <v>34</v>
      </c>
      <c r="D1897">
        <v>4959</v>
      </c>
      <c r="E1897">
        <v>42336</v>
      </c>
      <c r="F1897" t="s">
        <v>8</v>
      </c>
    </row>
    <row r="1898" spans="1:6" x14ac:dyDescent="0.3">
      <c r="A1898">
        <v>2019</v>
      </c>
      <c r="B1898" t="s">
        <v>65</v>
      </c>
      <c r="C1898" t="s">
        <v>35</v>
      </c>
      <c r="D1898">
        <v>3871</v>
      </c>
      <c r="E1898">
        <v>42646</v>
      </c>
      <c r="F1898" t="s">
        <v>10</v>
      </c>
    </row>
    <row r="1899" spans="1:6" x14ac:dyDescent="0.3">
      <c r="A1899">
        <v>2019</v>
      </c>
      <c r="B1899" t="s">
        <v>65</v>
      </c>
      <c r="C1899" t="s">
        <v>36</v>
      </c>
      <c r="D1899">
        <v>25881</v>
      </c>
      <c r="E1899">
        <v>41059</v>
      </c>
      <c r="F1899" t="s">
        <v>8</v>
      </c>
    </row>
    <row r="1900" spans="1:6" x14ac:dyDescent="0.3">
      <c r="A1900">
        <v>2019</v>
      </c>
      <c r="B1900" t="s">
        <v>65</v>
      </c>
      <c r="C1900" t="s">
        <v>37</v>
      </c>
      <c r="D1900">
        <v>3961</v>
      </c>
      <c r="E1900">
        <v>38578</v>
      </c>
      <c r="F1900" t="s">
        <v>8</v>
      </c>
    </row>
    <row r="1901" spans="1:6" x14ac:dyDescent="0.3">
      <c r="A1901">
        <v>2019</v>
      </c>
      <c r="B1901" t="s">
        <v>65</v>
      </c>
      <c r="C1901" t="s">
        <v>38</v>
      </c>
      <c r="D1901">
        <v>74536</v>
      </c>
      <c r="E1901">
        <v>46436</v>
      </c>
      <c r="F1901" t="s">
        <v>10</v>
      </c>
    </row>
    <row r="1902" spans="1:6" x14ac:dyDescent="0.3">
      <c r="A1902">
        <v>2019</v>
      </c>
      <c r="B1902" t="s">
        <v>65</v>
      </c>
      <c r="C1902" t="s">
        <v>39</v>
      </c>
      <c r="D1902">
        <v>23024</v>
      </c>
      <c r="E1902">
        <v>39978</v>
      </c>
      <c r="F1902" t="s">
        <v>10</v>
      </c>
    </row>
    <row r="1903" spans="1:6" x14ac:dyDescent="0.3">
      <c r="A1903">
        <v>2019</v>
      </c>
      <c r="B1903" t="s">
        <v>65</v>
      </c>
      <c r="C1903" t="s">
        <v>40</v>
      </c>
      <c r="D1903">
        <v>2040</v>
      </c>
      <c r="E1903">
        <v>40167</v>
      </c>
      <c r="F1903" t="s">
        <v>8</v>
      </c>
    </row>
    <row r="1904" spans="1:6" x14ac:dyDescent="0.3">
      <c r="A1904">
        <v>2019</v>
      </c>
      <c r="B1904" t="s">
        <v>65</v>
      </c>
      <c r="C1904" t="s">
        <v>41</v>
      </c>
      <c r="D1904">
        <v>23601</v>
      </c>
      <c r="E1904">
        <v>39039</v>
      </c>
      <c r="F1904" t="s">
        <v>8</v>
      </c>
    </row>
    <row r="1905" spans="1:6" x14ac:dyDescent="0.3">
      <c r="A1905">
        <v>2019</v>
      </c>
      <c r="B1905" t="s">
        <v>65</v>
      </c>
      <c r="C1905" t="s">
        <v>42</v>
      </c>
      <c r="D1905">
        <v>6751</v>
      </c>
      <c r="E1905">
        <v>40306</v>
      </c>
      <c r="F1905" t="s">
        <v>10</v>
      </c>
    </row>
    <row r="1906" spans="1:6" x14ac:dyDescent="0.3">
      <c r="A1906">
        <v>2019</v>
      </c>
      <c r="B1906" t="s">
        <v>65</v>
      </c>
      <c r="C1906" t="s">
        <v>43</v>
      </c>
      <c r="D1906">
        <v>22753</v>
      </c>
      <c r="E1906">
        <v>37901</v>
      </c>
      <c r="F1906" t="s">
        <v>10</v>
      </c>
    </row>
    <row r="1907" spans="1:6" x14ac:dyDescent="0.3">
      <c r="A1907">
        <v>2019</v>
      </c>
      <c r="B1907" t="s">
        <v>65</v>
      </c>
      <c r="C1907" t="s">
        <v>44</v>
      </c>
      <c r="D1907">
        <v>32259</v>
      </c>
      <c r="E1907">
        <v>38593</v>
      </c>
      <c r="F1907" t="s">
        <v>10</v>
      </c>
    </row>
    <row r="1908" spans="1:6" x14ac:dyDescent="0.3">
      <c r="A1908">
        <v>2019</v>
      </c>
      <c r="B1908" t="s">
        <v>65</v>
      </c>
      <c r="C1908" t="s">
        <v>45</v>
      </c>
      <c r="D1908">
        <v>3395</v>
      </c>
      <c r="E1908">
        <v>38566</v>
      </c>
      <c r="F1908" t="s">
        <v>10</v>
      </c>
    </row>
    <row r="1909" spans="1:6" x14ac:dyDescent="0.3">
      <c r="A1909">
        <v>2019</v>
      </c>
      <c r="B1909" t="s">
        <v>65</v>
      </c>
      <c r="C1909" t="s">
        <v>46</v>
      </c>
      <c r="D1909">
        <v>11490</v>
      </c>
      <c r="E1909">
        <v>38842</v>
      </c>
      <c r="F1909" t="s">
        <v>10</v>
      </c>
    </row>
    <row r="1910" spans="1:6" x14ac:dyDescent="0.3">
      <c r="A1910">
        <v>2019</v>
      </c>
      <c r="B1910" t="s">
        <v>65</v>
      </c>
      <c r="C1910" t="s">
        <v>47</v>
      </c>
      <c r="D1910">
        <v>2171</v>
      </c>
      <c r="E1910">
        <v>37403</v>
      </c>
      <c r="F1910" t="s">
        <v>8</v>
      </c>
    </row>
    <row r="1911" spans="1:6" x14ac:dyDescent="0.3">
      <c r="A1911">
        <v>2019</v>
      </c>
      <c r="B1911" t="s">
        <v>65</v>
      </c>
      <c r="C1911" t="s">
        <v>48</v>
      </c>
      <c r="D1911">
        <v>14618</v>
      </c>
      <c r="E1911">
        <v>40443</v>
      </c>
      <c r="F1911" t="s">
        <v>8</v>
      </c>
    </row>
    <row r="1912" spans="1:6" x14ac:dyDescent="0.3">
      <c r="A1912">
        <v>2019</v>
      </c>
      <c r="B1912" t="s">
        <v>65</v>
      </c>
      <c r="C1912" t="s">
        <v>49</v>
      </c>
      <c r="D1912">
        <v>56060</v>
      </c>
      <c r="E1912">
        <v>43841</v>
      </c>
      <c r="F1912" t="s">
        <v>10</v>
      </c>
    </row>
    <row r="1913" spans="1:6" x14ac:dyDescent="0.3">
      <c r="A1913">
        <v>2019</v>
      </c>
      <c r="B1913" t="s">
        <v>65</v>
      </c>
      <c r="C1913" t="s">
        <v>50</v>
      </c>
      <c r="D1913">
        <v>6084</v>
      </c>
      <c r="E1913">
        <v>40421</v>
      </c>
      <c r="F1913" t="s">
        <v>8</v>
      </c>
    </row>
    <row r="1914" spans="1:6" x14ac:dyDescent="0.3">
      <c r="A1914">
        <v>2019</v>
      </c>
      <c r="B1914" t="s">
        <v>65</v>
      </c>
      <c r="C1914" t="s">
        <v>51</v>
      </c>
      <c r="D1914">
        <v>1958</v>
      </c>
      <c r="E1914">
        <v>40757</v>
      </c>
      <c r="F1914" t="s">
        <v>8</v>
      </c>
    </row>
    <row r="1915" spans="1:6" x14ac:dyDescent="0.3">
      <c r="A1915">
        <v>2019</v>
      </c>
      <c r="B1915" t="s">
        <v>65</v>
      </c>
      <c r="C1915" t="s">
        <v>52</v>
      </c>
      <c r="D1915">
        <v>32154</v>
      </c>
      <c r="E1915">
        <v>48290</v>
      </c>
      <c r="F1915" t="s">
        <v>10</v>
      </c>
    </row>
    <row r="1916" spans="1:6" x14ac:dyDescent="0.3">
      <c r="A1916">
        <v>2019</v>
      </c>
      <c r="B1916" t="s">
        <v>65</v>
      </c>
      <c r="C1916" t="s">
        <v>53</v>
      </c>
      <c r="D1916">
        <v>19701</v>
      </c>
      <c r="E1916">
        <v>44822</v>
      </c>
      <c r="F1916" t="s">
        <v>10</v>
      </c>
    </row>
    <row r="1917" spans="1:6" x14ac:dyDescent="0.3">
      <c r="A1917">
        <v>2019</v>
      </c>
      <c r="B1917" t="s">
        <v>65</v>
      </c>
      <c r="C1917" t="s">
        <v>54</v>
      </c>
      <c r="D1917">
        <v>5237</v>
      </c>
      <c r="E1917">
        <v>35927</v>
      </c>
      <c r="F1917" t="s">
        <v>8</v>
      </c>
    </row>
    <row r="1918" spans="1:6" x14ac:dyDescent="0.3">
      <c r="A1918">
        <v>2019</v>
      </c>
      <c r="B1918" t="s">
        <v>65</v>
      </c>
      <c r="C1918" t="s">
        <v>55</v>
      </c>
      <c r="D1918">
        <v>14001</v>
      </c>
      <c r="E1918">
        <v>35242</v>
      </c>
      <c r="F1918" t="s">
        <v>8</v>
      </c>
    </row>
    <row r="1919" spans="1:6" x14ac:dyDescent="0.3">
      <c r="A1919">
        <v>2019</v>
      </c>
      <c r="B1919" t="s">
        <v>65</v>
      </c>
      <c r="C1919" t="s">
        <v>56</v>
      </c>
      <c r="D1919">
        <v>1656</v>
      </c>
      <c r="E1919">
        <v>41035</v>
      </c>
      <c r="F1919" t="s">
        <v>10</v>
      </c>
    </row>
    <row r="1920" spans="1:6" x14ac:dyDescent="0.3">
      <c r="A1920">
        <v>2019</v>
      </c>
      <c r="B1920" t="s">
        <v>65</v>
      </c>
      <c r="C1920" t="s">
        <v>46</v>
      </c>
      <c r="D1920">
        <v>11490</v>
      </c>
      <c r="E1920">
        <v>38842</v>
      </c>
      <c r="F1920" t="s">
        <v>8</v>
      </c>
    </row>
    <row r="1921" spans="1:6" x14ac:dyDescent="0.3">
      <c r="A1921">
        <v>2019</v>
      </c>
      <c r="B1921" t="s">
        <v>65</v>
      </c>
      <c r="C1921" t="s">
        <v>47</v>
      </c>
      <c r="D1921">
        <v>2171</v>
      </c>
      <c r="E1921">
        <v>37403</v>
      </c>
      <c r="F1921" t="s">
        <v>10</v>
      </c>
    </row>
    <row r="1922" spans="1:6" x14ac:dyDescent="0.3">
      <c r="A1922">
        <v>2019</v>
      </c>
      <c r="B1922" t="s">
        <v>65</v>
      </c>
      <c r="C1922" t="s">
        <v>48</v>
      </c>
      <c r="D1922">
        <v>14618</v>
      </c>
      <c r="E1922">
        <v>40443</v>
      </c>
      <c r="F1922" t="s">
        <v>8</v>
      </c>
    </row>
    <row r="1923" spans="1:6" x14ac:dyDescent="0.3">
      <c r="A1923">
        <v>2019</v>
      </c>
      <c r="B1923" t="s">
        <v>65</v>
      </c>
      <c r="C1923" t="s">
        <v>49</v>
      </c>
      <c r="D1923">
        <v>56060</v>
      </c>
      <c r="E1923">
        <v>43841</v>
      </c>
      <c r="F1923" t="s">
        <v>8</v>
      </c>
    </row>
    <row r="1924" spans="1:6" x14ac:dyDescent="0.3">
      <c r="A1924">
        <v>2019</v>
      </c>
      <c r="B1924" t="s">
        <v>65</v>
      </c>
      <c r="C1924" t="s">
        <v>50</v>
      </c>
      <c r="D1924">
        <v>6084</v>
      </c>
      <c r="E1924">
        <v>40421</v>
      </c>
      <c r="F1924" t="s">
        <v>10</v>
      </c>
    </row>
    <row r="1925" spans="1:6" x14ac:dyDescent="0.3">
      <c r="A1925">
        <v>2019</v>
      </c>
      <c r="B1925" t="s">
        <v>65</v>
      </c>
      <c r="C1925" t="s">
        <v>51</v>
      </c>
      <c r="D1925">
        <v>1958</v>
      </c>
      <c r="E1925">
        <v>40757</v>
      </c>
      <c r="F1925" t="s">
        <v>10</v>
      </c>
    </row>
    <row r="1926" spans="1:6" x14ac:dyDescent="0.3">
      <c r="A1926">
        <v>2019</v>
      </c>
      <c r="B1926" t="s">
        <v>65</v>
      </c>
      <c r="C1926" t="s">
        <v>52</v>
      </c>
      <c r="D1926">
        <v>32154</v>
      </c>
      <c r="E1926">
        <v>48290</v>
      </c>
      <c r="F1926" t="s">
        <v>8</v>
      </c>
    </row>
    <row r="1927" spans="1:6" x14ac:dyDescent="0.3">
      <c r="A1927">
        <v>2019</v>
      </c>
      <c r="B1927" t="s">
        <v>65</v>
      </c>
      <c r="C1927" t="s">
        <v>53</v>
      </c>
      <c r="D1927">
        <v>19701</v>
      </c>
      <c r="E1927">
        <v>44822</v>
      </c>
      <c r="F1927" t="s">
        <v>8</v>
      </c>
    </row>
    <row r="1928" spans="1:6" x14ac:dyDescent="0.3">
      <c r="A1928">
        <v>2019</v>
      </c>
      <c r="B1928" t="s">
        <v>65</v>
      </c>
      <c r="C1928" t="s">
        <v>54</v>
      </c>
      <c r="D1928">
        <v>5237</v>
      </c>
      <c r="E1928">
        <v>35927</v>
      </c>
      <c r="F1928" t="s">
        <v>10</v>
      </c>
    </row>
    <row r="1929" spans="1:6" x14ac:dyDescent="0.3">
      <c r="A1929">
        <v>2019</v>
      </c>
      <c r="B1929" t="s">
        <v>65</v>
      </c>
      <c r="C1929" t="s">
        <v>55</v>
      </c>
      <c r="D1929">
        <v>14001</v>
      </c>
      <c r="E1929">
        <v>35242</v>
      </c>
      <c r="F1929" t="s">
        <v>10</v>
      </c>
    </row>
    <row r="1930" spans="1:6" x14ac:dyDescent="0.3">
      <c r="A1930">
        <v>2019</v>
      </c>
      <c r="B1930" t="s">
        <v>65</v>
      </c>
      <c r="C1930" t="s">
        <v>56</v>
      </c>
      <c r="D1930">
        <v>1656</v>
      </c>
      <c r="E1930">
        <v>41035</v>
      </c>
      <c r="F1930" t="s">
        <v>10</v>
      </c>
    </row>
    <row r="1931" spans="1:6" x14ac:dyDescent="0.3">
      <c r="A1931">
        <v>2019</v>
      </c>
      <c r="B1931" t="s">
        <v>63</v>
      </c>
      <c r="C1931" t="s">
        <v>43</v>
      </c>
      <c r="D1931">
        <v>15363</v>
      </c>
      <c r="E1931">
        <v>56908</v>
      </c>
      <c r="F1931" t="s">
        <v>10</v>
      </c>
    </row>
    <row r="1932" spans="1:6" x14ac:dyDescent="0.3">
      <c r="A1932">
        <v>2019</v>
      </c>
      <c r="B1932" t="s">
        <v>63</v>
      </c>
      <c r="C1932" t="s">
        <v>44</v>
      </c>
      <c r="D1932">
        <v>58709</v>
      </c>
      <c r="E1932">
        <v>56500</v>
      </c>
      <c r="F1932" t="s">
        <v>10</v>
      </c>
    </row>
    <row r="1933" spans="1:6" x14ac:dyDescent="0.3">
      <c r="A1933">
        <v>2019</v>
      </c>
      <c r="B1933" t="s">
        <v>63</v>
      </c>
      <c r="C1933" t="s">
        <v>45</v>
      </c>
      <c r="D1933">
        <v>4485</v>
      </c>
      <c r="E1933">
        <v>53941</v>
      </c>
      <c r="F1933" t="s">
        <v>8</v>
      </c>
    </row>
    <row r="1934" spans="1:6" x14ac:dyDescent="0.3">
      <c r="A1934">
        <v>2019</v>
      </c>
      <c r="B1934" t="s">
        <v>63</v>
      </c>
      <c r="C1934" t="s">
        <v>46</v>
      </c>
      <c r="D1934">
        <v>11574</v>
      </c>
      <c r="E1934">
        <v>51624</v>
      </c>
      <c r="F1934" t="s">
        <v>8</v>
      </c>
    </row>
    <row r="1935" spans="1:6" x14ac:dyDescent="0.3">
      <c r="A1935">
        <v>2019</v>
      </c>
      <c r="B1935" t="s">
        <v>63</v>
      </c>
      <c r="C1935" t="s">
        <v>47</v>
      </c>
      <c r="D1935">
        <v>2732</v>
      </c>
      <c r="E1935">
        <v>55512</v>
      </c>
      <c r="F1935" t="s">
        <v>10</v>
      </c>
    </row>
    <row r="1936" spans="1:6" x14ac:dyDescent="0.3">
      <c r="A1936">
        <v>2019</v>
      </c>
      <c r="B1936" t="s">
        <v>63</v>
      </c>
      <c r="C1936" t="s">
        <v>48</v>
      </c>
      <c r="D1936">
        <v>15761</v>
      </c>
      <c r="E1936">
        <v>56938</v>
      </c>
      <c r="F1936" t="s">
        <v>8</v>
      </c>
    </row>
    <row r="1937" spans="1:6" x14ac:dyDescent="0.3">
      <c r="A1937">
        <v>2019</v>
      </c>
      <c r="B1937" t="s">
        <v>63</v>
      </c>
      <c r="C1937" t="s">
        <v>49</v>
      </c>
      <c r="D1937">
        <v>87635</v>
      </c>
      <c r="E1937">
        <v>53096</v>
      </c>
      <c r="F1937" t="s">
        <v>8</v>
      </c>
    </row>
    <row r="1938" spans="1:6" x14ac:dyDescent="0.3">
      <c r="A1938">
        <v>2019</v>
      </c>
      <c r="B1938" t="s">
        <v>63</v>
      </c>
      <c r="C1938" t="s">
        <v>50</v>
      </c>
      <c r="D1938">
        <v>11679</v>
      </c>
      <c r="E1938">
        <v>48492</v>
      </c>
      <c r="F1938" t="s">
        <v>10</v>
      </c>
    </row>
    <row r="1939" spans="1:6" x14ac:dyDescent="0.3">
      <c r="A1939">
        <v>2019</v>
      </c>
      <c r="B1939" t="s">
        <v>63</v>
      </c>
      <c r="C1939" t="s">
        <v>51</v>
      </c>
      <c r="D1939">
        <v>2460</v>
      </c>
      <c r="E1939">
        <v>51259</v>
      </c>
      <c r="F1939" t="s">
        <v>10</v>
      </c>
    </row>
    <row r="1940" spans="1:6" x14ac:dyDescent="0.3">
      <c r="A1940">
        <v>2019</v>
      </c>
      <c r="B1940" t="s">
        <v>63</v>
      </c>
      <c r="C1940" t="s">
        <v>52</v>
      </c>
      <c r="D1940">
        <v>42910</v>
      </c>
      <c r="E1940">
        <v>54573</v>
      </c>
      <c r="F1940" t="s">
        <v>8</v>
      </c>
    </row>
    <row r="1941" spans="1:6" x14ac:dyDescent="0.3">
      <c r="A1941">
        <v>2019</v>
      </c>
      <c r="B1941" t="s">
        <v>63</v>
      </c>
      <c r="C1941" t="s">
        <v>53</v>
      </c>
      <c r="D1941">
        <v>56689</v>
      </c>
      <c r="E1941">
        <v>55782</v>
      </c>
      <c r="F1941" t="s">
        <v>8</v>
      </c>
    </row>
    <row r="1942" spans="1:6" x14ac:dyDescent="0.3">
      <c r="A1942">
        <v>2019</v>
      </c>
      <c r="B1942" t="s">
        <v>63</v>
      </c>
      <c r="C1942" t="s">
        <v>54</v>
      </c>
      <c r="D1942">
        <v>5679</v>
      </c>
      <c r="E1942">
        <v>50732</v>
      </c>
      <c r="F1942" t="s">
        <v>10</v>
      </c>
    </row>
    <row r="1943" spans="1:6" x14ac:dyDescent="0.3">
      <c r="A1943">
        <v>2019</v>
      </c>
      <c r="B1943" t="s">
        <v>63</v>
      </c>
      <c r="C1943" t="s">
        <v>55</v>
      </c>
      <c r="D1943">
        <v>25989</v>
      </c>
      <c r="E1943">
        <v>53663</v>
      </c>
      <c r="F1943" t="s">
        <v>8</v>
      </c>
    </row>
    <row r="1944" spans="1:6" x14ac:dyDescent="0.3">
      <c r="A1944">
        <v>2019</v>
      </c>
      <c r="B1944" t="s">
        <v>63</v>
      </c>
      <c r="C1944" t="s">
        <v>56</v>
      </c>
      <c r="D1944">
        <v>3268</v>
      </c>
      <c r="E1944">
        <v>47913</v>
      </c>
      <c r="F1944" t="s">
        <v>10</v>
      </c>
    </row>
    <row r="1945" spans="1:6" x14ac:dyDescent="0.3">
      <c r="A1945">
        <v>2019</v>
      </c>
      <c r="B1945" t="s">
        <v>64</v>
      </c>
      <c r="C1945" t="s">
        <v>7</v>
      </c>
      <c r="D1945">
        <v>10741</v>
      </c>
      <c r="E1945">
        <v>22222</v>
      </c>
      <c r="F1945" t="s">
        <v>8</v>
      </c>
    </row>
    <row r="1946" spans="1:6" x14ac:dyDescent="0.3">
      <c r="A1946">
        <v>2019</v>
      </c>
      <c r="B1946" t="s">
        <v>64</v>
      </c>
      <c r="C1946" t="s">
        <v>9</v>
      </c>
      <c r="D1946">
        <v>12771</v>
      </c>
      <c r="E1946">
        <v>29505</v>
      </c>
      <c r="F1946" t="s">
        <v>8</v>
      </c>
    </row>
    <row r="1947" spans="1:6" x14ac:dyDescent="0.3">
      <c r="A1947">
        <v>2019</v>
      </c>
      <c r="B1947" t="s">
        <v>64</v>
      </c>
      <c r="C1947" t="s">
        <v>11</v>
      </c>
      <c r="D1947">
        <v>7024</v>
      </c>
      <c r="E1947">
        <v>22181</v>
      </c>
      <c r="F1947" t="s">
        <v>10</v>
      </c>
    </row>
    <row r="1948" spans="1:6" x14ac:dyDescent="0.3">
      <c r="A1948">
        <v>2019</v>
      </c>
      <c r="B1948" t="s">
        <v>64</v>
      </c>
      <c r="C1948" t="s">
        <v>12</v>
      </c>
      <c r="D1948">
        <v>103495</v>
      </c>
      <c r="E1948">
        <v>35214</v>
      </c>
      <c r="F1948" t="s">
        <v>10</v>
      </c>
    </row>
    <row r="1949" spans="1:6" x14ac:dyDescent="0.3">
      <c r="A1949">
        <v>2019</v>
      </c>
      <c r="B1949" t="s">
        <v>64</v>
      </c>
      <c r="C1949" t="s">
        <v>13</v>
      </c>
      <c r="D1949">
        <v>16627</v>
      </c>
      <c r="E1949">
        <v>30462</v>
      </c>
      <c r="F1949" t="s">
        <v>8</v>
      </c>
    </row>
    <row r="1950" spans="1:6" x14ac:dyDescent="0.3">
      <c r="A1950">
        <v>2019</v>
      </c>
      <c r="B1950" t="s">
        <v>64</v>
      </c>
      <c r="C1950" t="s">
        <v>14</v>
      </c>
      <c r="D1950">
        <v>10338</v>
      </c>
      <c r="E1950">
        <v>29066</v>
      </c>
      <c r="F1950" t="s">
        <v>8</v>
      </c>
    </row>
    <row r="1951" spans="1:6" x14ac:dyDescent="0.3">
      <c r="A1951">
        <v>2019</v>
      </c>
      <c r="B1951" t="s">
        <v>64</v>
      </c>
      <c r="C1951" t="s">
        <v>15</v>
      </c>
      <c r="D1951">
        <v>2565</v>
      </c>
      <c r="E1951">
        <v>25997</v>
      </c>
      <c r="F1951" t="s">
        <v>10</v>
      </c>
    </row>
    <row r="1952" spans="1:6" x14ac:dyDescent="0.3">
      <c r="A1952">
        <v>2019</v>
      </c>
      <c r="B1952" t="s">
        <v>64</v>
      </c>
      <c r="C1952" t="s">
        <v>16</v>
      </c>
      <c r="D1952">
        <v>55396</v>
      </c>
      <c r="E1952">
        <v>30953</v>
      </c>
      <c r="F1952" t="s">
        <v>10</v>
      </c>
    </row>
    <row r="1953" spans="1:6" x14ac:dyDescent="0.3">
      <c r="A1953">
        <v>2019</v>
      </c>
      <c r="B1953" t="s">
        <v>64</v>
      </c>
      <c r="C1953" t="s">
        <v>17</v>
      </c>
      <c r="D1953">
        <v>23538</v>
      </c>
      <c r="E1953">
        <v>26142</v>
      </c>
      <c r="F1953" t="s">
        <v>10</v>
      </c>
    </row>
    <row r="1954" spans="1:6" x14ac:dyDescent="0.3">
      <c r="A1954">
        <v>2019</v>
      </c>
      <c r="B1954" t="s">
        <v>64</v>
      </c>
      <c r="C1954" t="s">
        <v>18</v>
      </c>
      <c r="D1954">
        <v>4906</v>
      </c>
      <c r="E1954">
        <v>22382</v>
      </c>
      <c r="F1954" t="s">
        <v>10</v>
      </c>
    </row>
    <row r="1955" spans="1:6" x14ac:dyDescent="0.3">
      <c r="A1955">
        <v>2019</v>
      </c>
      <c r="B1955" t="s">
        <v>64</v>
      </c>
      <c r="C1955" t="s">
        <v>19</v>
      </c>
      <c r="D1955">
        <v>32076</v>
      </c>
      <c r="E1955">
        <v>28930</v>
      </c>
      <c r="F1955" t="s">
        <v>10</v>
      </c>
    </row>
    <row r="1956" spans="1:6" x14ac:dyDescent="0.3">
      <c r="A1956">
        <v>2019</v>
      </c>
      <c r="B1956" t="s">
        <v>64</v>
      </c>
      <c r="C1956" t="s">
        <v>20</v>
      </c>
      <c r="D1956">
        <v>15273</v>
      </c>
      <c r="E1956">
        <v>24223</v>
      </c>
      <c r="F1956" t="s">
        <v>8</v>
      </c>
    </row>
    <row r="1957" spans="1:6" x14ac:dyDescent="0.3">
      <c r="A1957">
        <v>2019</v>
      </c>
      <c r="B1957" t="s">
        <v>64</v>
      </c>
      <c r="C1957" t="s">
        <v>21</v>
      </c>
      <c r="D1957">
        <v>8532</v>
      </c>
      <c r="E1957">
        <v>22280</v>
      </c>
      <c r="F1957" t="s">
        <v>8</v>
      </c>
    </row>
    <row r="1958" spans="1:6" x14ac:dyDescent="0.3">
      <c r="A1958">
        <v>2019</v>
      </c>
      <c r="B1958" t="s">
        <v>64</v>
      </c>
      <c r="C1958" t="s">
        <v>22</v>
      </c>
      <c r="D1958">
        <v>6839</v>
      </c>
      <c r="E1958">
        <v>22257</v>
      </c>
      <c r="F1958" t="s">
        <v>10</v>
      </c>
    </row>
    <row r="1959" spans="1:6" x14ac:dyDescent="0.3">
      <c r="A1959">
        <v>2019</v>
      </c>
      <c r="B1959" t="s">
        <v>64</v>
      </c>
      <c r="C1959" t="s">
        <v>23</v>
      </c>
      <c r="D1959">
        <v>10063</v>
      </c>
      <c r="E1959">
        <v>23160</v>
      </c>
      <c r="F1959" t="s">
        <v>8</v>
      </c>
    </row>
    <row r="1960" spans="1:6" x14ac:dyDescent="0.3">
      <c r="A1960">
        <v>2019</v>
      </c>
      <c r="B1960" t="s">
        <v>64</v>
      </c>
      <c r="C1960" t="s">
        <v>24</v>
      </c>
      <c r="D1960">
        <v>12015</v>
      </c>
      <c r="E1960">
        <v>26623</v>
      </c>
      <c r="F1960" t="s">
        <v>8</v>
      </c>
    </row>
    <row r="1961" spans="1:6" x14ac:dyDescent="0.3">
      <c r="A1961">
        <v>2019</v>
      </c>
      <c r="B1961" t="s">
        <v>64</v>
      </c>
      <c r="C1961" t="s">
        <v>25</v>
      </c>
      <c r="D1961">
        <v>5119</v>
      </c>
      <c r="E1961">
        <v>27119</v>
      </c>
      <c r="F1961" t="s">
        <v>10</v>
      </c>
    </row>
    <row r="1962" spans="1:6" x14ac:dyDescent="0.3">
      <c r="A1962">
        <v>2019</v>
      </c>
      <c r="B1962" t="s">
        <v>64</v>
      </c>
      <c r="C1962" t="s">
        <v>26</v>
      </c>
      <c r="D1962">
        <v>14733</v>
      </c>
      <c r="E1962">
        <v>29436</v>
      </c>
      <c r="F1962" t="s">
        <v>10</v>
      </c>
    </row>
    <row r="1963" spans="1:6" x14ac:dyDescent="0.3">
      <c r="A1963">
        <v>2019</v>
      </c>
      <c r="B1963" t="s">
        <v>64</v>
      </c>
      <c r="C1963" t="s">
        <v>27</v>
      </c>
      <c r="D1963">
        <v>20695</v>
      </c>
      <c r="E1963">
        <v>32779</v>
      </c>
      <c r="F1963" t="s">
        <v>8</v>
      </c>
    </row>
    <row r="1964" spans="1:6" x14ac:dyDescent="0.3">
      <c r="A1964">
        <v>2019</v>
      </c>
      <c r="B1964" t="s">
        <v>64</v>
      </c>
      <c r="C1964" t="s">
        <v>28</v>
      </c>
      <c r="D1964">
        <v>21783</v>
      </c>
      <c r="E1964">
        <v>25834</v>
      </c>
      <c r="F1964" t="s">
        <v>8</v>
      </c>
    </row>
    <row r="1965" spans="1:6" x14ac:dyDescent="0.3">
      <c r="A1965">
        <v>2019</v>
      </c>
      <c r="B1965" t="s">
        <v>64</v>
      </c>
      <c r="C1965" t="s">
        <v>29</v>
      </c>
      <c r="D1965">
        <v>14729</v>
      </c>
      <c r="E1965">
        <v>27386</v>
      </c>
      <c r="F1965" t="s">
        <v>10</v>
      </c>
    </row>
    <row r="1966" spans="1:6" x14ac:dyDescent="0.3">
      <c r="A1966">
        <v>2019</v>
      </c>
      <c r="B1966" t="s">
        <v>64</v>
      </c>
      <c r="C1966" t="s">
        <v>30</v>
      </c>
      <c r="D1966">
        <v>6381</v>
      </c>
      <c r="E1966">
        <v>23011</v>
      </c>
      <c r="F1966" t="s">
        <v>8</v>
      </c>
    </row>
    <row r="1967" spans="1:6" x14ac:dyDescent="0.3">
      <c r="A1967">
        <v>2019</v>
      </c>
      <c r="B1967" t="s">
        <v>64</v>
      </c>
      <c r="C1967" t="s">
        <v>31</v>
      </c>
      <c r="D1967">
        <v>14797</v>
      </c>
      <c r="E1967">
        <v>26276</v>
      </c>
      <c r="F1967" t="s">
        <v>10</v>
      </c>
    </row>
    <row r="1968" spans="1:6" x14ac:dyDescent="0.3">
      <c r="A1968">
        <v>2019</v>
      </c>
      <c r="B1968" t="s">
        <v>64</v>
      </c>
      <c r="C1968" t="s">
        <v>32</v>
      </c>
      <c r="D1968">
        <v>4978</v>
      </c>
      <c r="E1968">
        <v>24625</v>
      </c>
      <c r="F1968" t="s">
        <v>8</v>
      </c>
    </row>
    <row r="1969" spans="1:6" x14ac:dyDescent="0.3">
      <c r="A1969">
        <v>2019</v>
      </c>
      <c r="B1969" t="s">
        <v>64</v>
      </c>
      <c r="C1969" t="s">
        <v>33</v>
      </c>
      <c r="D1969">
        <v>5508</v>
      </c>
      <c r="E1969">
        <v>22253</v>
      </c>
      <c r="F1969" t="s">
        <v>8</v>
      </c>
    </row>
    <row r="1970" spans="1:6" x14ac:dyDescent="0.3">
      <c r="A1970">
        <v>2019</v>
      </c>
      <c r="B1970" t="s">
        <v>64</v>
      </c>
      <c r="C1970" t="s">
        <v>34</v>
      </c>
      <c r="D1970">
        <v>8246</v>
      </c>
      <c r="E1970">
        <v>39048</v>
      </c>
      <c r="F1970" t="s">
        <v>10</v>
      </c>
    </row>
    <row r="1971" spans="1:6" x14ac:dyDescent="0.3">
      <c r="A1971">
        <v>2019</v>
      </c>
      <c r="B1971" t="s">
        <v>64</v>
      </c>
      <c r="C1971" t="s">
        <v>35</v>
      </c>
      <c r="D1971">
        <v>4512</v>
      </c>
      <c r="E1971">
        <v>27058</v>
      </c>
      <c r="F1971" t="s">
        <v>10</v>
      </c>
    </row>
    <row r="1972" spans="1:6" x14ac:dyDescent="0.3">
      <c r="A1972">
        <v>2019</v>
      </c>
      <c r="B1972" t="s">
        <v>64</v>
      </c>
      <c r="C1972" t="s">
        <v>36</v>
      </c>
      <c r="D1972">
        <v>23501</v>
      </c>
      <c r="E1972">
        <v>30851</v>
      </c>
      <c r="F1972" t="s">
        <v>8</v>
      </c>
    </row>
    <row r="1973" spans="1:6" x14ac:dyDescent="0.3">
      <c r="A1973">
        <v>2019</v>
      </c>
      <c r="B1973" t="s">
        <v>64</v>
      </c>
      <c r="C1973" t="s">
        <v>37</v>
      </c>
      <c r="D1973">
        <v>4929</v>
      </c>
      <c r="E1973">
        <v>23901</v>
      </c>
      <c r="F1973" t="s">
        <v>8</v>
      </c>
    </row>
    <row r="1974" spans="1:6" x14ac:dyDescent="0.3">
      <c r="A1974">
        <v>2019</v>
      </c>
      <c r="B1974" t="s">
        <v>64</v>
      </c>
      <c r="C1974" t="s">
        <v>38</v>
      </c>
      <c r="D1974">
        <v>66166</v>
      </c>
      <c r="E1974">
        <v>38365</v>
      </c>
      <c r="F1974" t="s">
        <v>10</v>
      </c>
    </row>
    <row r="1975" spans="1:6" x14ac:dyDescent="0.3">
      <c r="A1975">
        <v>2019</v>
      </c>
      <c r="B1975" t="s">
        <v>64</v>
      </c>
      <c r="C1975" t="s">
        <v>39</v>
      </c>
      <c r="D1975">
        <v>25235</v>
      </c>
      <c r="E1975">
        <v>25111</v>
      </c>
      <c r="F1975" t="s">
        <v>10</v>
      </c>
    </row>
    <row r="1976" spans="1:6" x14ac:dyDescent="0.3">
      <c r="A1976">
        <v>2019</v>
      </c>
      <c r="B1976" t="s">
        <v>64</v>
      </c>
      <c r="C1976" t="s">
        <v>40</v>
      </c>
      <c r="D1976">
        <v>2600</v>
      </c>
      <c r="E1976">
        <v>23400</v>
      </c>
      <c r="F1976" t="s">
        <v>10</v>
      </c>
    </row>
    <row r="1977" spans="1:6" x14ac:dyDescent="0.3">
      <c r="A1977">
        <v>2019</v>
      </c>
      <c r="B1977" t="s">
        <v>64</v>
      </c>
      <c r="C1977" t="s">
        <v>41</v>
      </c>
      <c r="D1977">
        <v>28218</v>
      </c>
      <c r="E1977">
        <v>24856</v>
      </c>
      <c r="F1977" t="s">
        <v>10</v>
      </c>
    </row>
    <row r="1978" spans="1:6" x14ac:dyDescent="0.3">
      <c r="A1978">
        <v>2019</v>
      </c>
      <c r="B1978" t="s">
        <v>64</v>
      </c>
      <c r="C1978" t="s">
        <v>42</v>
      </c>
      <c r="D1978">
        <v>8969</v>
      </c>
      <c r="E1978">
        <v>23729</v>
      </c>
      <c r="F1978" t="s">
        <v>10</v>
      </c>
    </row>
    <row r="1979" spans="1:6" x14ac:dyDescent="0.3">
      <c r="A1979">
        <v>2019</v>
      </c>
      <c r="B1979" t="s">
        <v>64</v>
      </c>
      <c r="C1979" t="s">
        <v>43</v>
      </c>
      <c r="D1979">
        <v>13588</v>
      </c>
      <c r="E1979">
        <v>27379</v>
      </c>
      <c r="F1979" t="s">
        <v>8</v>
      </c>
    </row>
    <row r="1980" spans="1:6" x14ac:dyDescent="0.3">
      <c r="A1980">
        <v>2019</v>
      </c>
      <c r="B1980" t="s">
        <v>64</v>
      </c>
      <c r="C1980" t="s">
        <v>44</v>
      </c>
      <c r="D1980">
        <v>33146</v>
      </c>
      <c r="E1980">
        <v>26389</v>
      </c>
      <c r="F1980" t="s">
        <v>8</v>
      </c>
    </row>
    <row r="1981" spans="1:6" x14ac:dyDescent="0.3">
      <c r="A1981">
        <v>2019</v>
      </c>
      <c r="B1981" t="s">
        <v>64</v>
      </c>
      <c r="C1981" t="s">
        <v>45</v>
      </c>
      <c r="D1981">
        <v>3683</v>
      </c>
      <c r="E1981">
        <v>28353</v>
      </c>
      <c r="F1981" t="s">
        <v>10</v>
      </c>
    </row>
    <row r="1982" spans="1:6" x14ac:dyDescent="0.3">
      <c r="A1982">
        <v>2019</v>
      </c>
      <c r="B1982" t="s">
        <v>64</v>
      </c>
      <c r="C1982" t="s">
        <v>46</v>
      </c>
      <c r="D1982">
        <v>12337</v>
      </c>
      <c r="E1982">
        <v>23885</v>
      </c>
      <c r="F1982" t="s">
        <v>8</v>
      </c>
    </row>
    <row r="1983" spans="1:6" x14ac:dyDescent="0.3">
      <c r="A1983">
        <v>2019</v>
      </c>
      <c r="B1983" t="s">
        <v>64</v>
      </c>
      <c r="C1983" t="s">
        <v>47</v>
      </c>
      <c r="D1983">
        <v>3109</v>
      </c>
      <c r="E1983">
        <v>22460</v>
      </c>
      <c r="F1983" t="s">
        <v>8</v>
      </c>
    </row>
    <row r="1984" spans="1:6" x14ac:dyDescent="0.3">
      <c r="A1984">
        <v>2019</v>
      </c>
      <c r="B1984" t="s">
        <v>64</v>
      </c>
      <c r="C1984" t="s">
        <v>48</v>
      </c>
      <c r="D1984">
        <v>15932</v>
      </c>
      <c r="E1984">
        <v>28398</v>
      </c>
      <c r="F1984" t="s">
        <v>10</v>
      </c>
    </row>
    <row r="1985" spans="1:6" x14ac:dyDescent="0.3">
      <c r="A1985">
        <v>2019</v>
      </c>
      <c r="B1985" t="s">
        <v>64</v>
      </c>
      <c r="C1985" t="s">
        <v>49</v>
      </c>
      <c r="D1985">
        <v>60744</v>
      </c>
      <c r="E1985">
        <v>27234</v>
      </c>
      <c r="F1985" t="s">
        <v>10</v>
      </c>
    </row>
    <row r="1986" spans="1:6" x14ac:dyDescent="0.3">
      <c r="A1986">
        <v>2019</v>
      </c>
      <c r="B1986" t="s">
        <v>64</v>
      </c>
      <c r="C1986" t="s">
        <v>50</v>
      </c>
      <c r="D1986">
        <v>7068</v>
      </c>
      <c r="E1986">
        <v>25510</v>
      </c>
      <c r="F1986" t="s">
        <v>8</v>
      </c>
    </row>
    <row r="1987" spans="1:6" x14ac:dyDescent="0.3">
      <c r="A1987">
        <v>2019</v>
      </c>
      <c r="B1987" t="s">
        <v>64</v>
      </c>
      <c r="C1987" t="s">
        <v>51</v>
      </c>
      <c r="D1987">
        <v>2266</v>
      </c>
      <c r="E1987">
        <v>28375</v>
      </c>
      <c r="F1987" t="s">
        <v>8</v>
      </c>
    </row>
    <row r="1988" spans="1:6" x14ac:dyDescent="0.3">
      <c r="A1988">
        <v>2019</v>
      </c>
      <c r="B1988" t="s">
        <v>64</v>
      </c>
      <c r="C1988" t="s">
        <v>52</v>
      </c>
      <c r="D1988">
        <v>20269</v>
      </c>
      <c r="E1988">
        <v>26078</v>
      </c>
      <c r="F1988" t="s">
        <v>10</v>
      </c>
    </row>
    <row r="1989" spans="1:6" x14ac:dyDescent="0.3">
      <c r="A1989">
        <v>2019</v>
      </c>
      <c r="B1989" t="s">
        <v>64</v>
      </c>
      <c r="C1989" t="s">
        <v>53</v>
      </c>
      <c r="D1989">
        <v>20065</v>
      </c>
      <c r="E1989">
        <v>30250</v>
      </c>
      <c r="F1989" t="s">
        <v>8</v>
      </c>
    </row>
    <row r="1990" spans="1:6" x14ac:dyDescent="0.3">
      <c r="A1990">
        <v>2019</v>
      </c>
      <c r="B1990" t="s">
        <v>64</v>
      </c>
      <c r="C1990" t="s">
        <v>54</v>
      </c>
      <c r="D1990">
        <v>4646</v>
      </c>
      <c r="E1990">
        <v>23335</v>
      </c>
      <c r="F1990" t="s">
        <v>10</v>
      </c>
    </row>
    <row r="1991" spans="1:6" x14ac:dyDescent="0.3">
      <c r="A1991">
        <v>2019</v>
      </c>
      <c r="B1991" t="s">
        <v>64</v>
      </c>
      <c r="C1991" t="s">
        <v>55</v>
      </c>
      <c r="D1991">
        <v>16599</v>
      </c>
      <c r="E1991">
        <v>23248</v>
      </c>
      <c r="F1991" t="s">
        <v>8</v>
      </c>
    </row>
    <row r="1992" spans="1:6" x14ac:dyDescent="0.3">
      <c r="A1992">
        <v>2019</v>
      </c>
      <c r="B1992" t="s">
        <v>64</v>
      </c>
      <c r="C1992" t="s">
        <v>56</v>
      </c>
      <c r="D1992">
        <v>2355</v>
      </c>
      <c r="E1992">
        <v>25867</v>
      </c>
      <c r="F1992" t="s">
        <v>8</v>
      </c>
    </row>
    <row r="1993" spans="1:6" x14ac:dyDescent="0.3">
      <c r="A1993">
        <v>2019</v>
      </c>
      <c r="B1993" t="s">
        <v>65</v>
      </c>
      <c r="C1993" t="s">
        <v>7</v>
      </c>
      <c r="D1993">
        <v>9603</v>
      </c>
      <c r="E1993">
        <v>42539</v>
      </c>
      <c r="F1993" t="s">
        <v>10</v>
      </c>
    </row>
    <row r="1994" spans="1:6" x14ac:dyDescent="0.3">
      <c r="A1994">
        <v>2019</v>
      </c>
      <c r="B1994" t="s">
        <v>65</v>
      </c>
      <c r="C1994" t="s">
        <v>9</v>
      </c>
      <c r="D1994">
        <v>10297</v>
      </c>
      <c r="E1994">
        <v>43061</v>
      </c>
      <c r="F1994" t="s">
        <v>10</v>
      </c>
    </row>
    <row r="1995" spans="1:6" x14ac:dyDescent="0.3">
      <c r="A1995">
        <v>2019</v>
      </c>
      <c r="B1995" t="s">
        <v>65</v>
      </c>
      <c r="C1995" t="s">
        <v>11</v>
      </c>
      <c r="D1995">
        <v>5315</v>
      </c>
      <c r="E1995">
        <v>39179</v>
      </c>
      <c r="F1995" t="s">
        <v>8</v>
      </c>
    </row>
    <row r="1996" spans="1:6" x14ac:dyDescent="0.3">
      <c r="A1996">
        <v>2019</v>
      </c>
      <c r="B1996" t="s">
        <v>65</v>
      </c>
      <c r="C1996" t="s">
        <v>12</v>
      </c>
      <c r="D1996">
        <v>88470</v>
      </c>
      <c r="E1996">
        <v>46412</v>
      </c>
      <c r="F1996" t="s">
        <v>8</v>
      </c>
    </row>
    <row r="1997" spans="1:6" x14ac:dyDescent="0.3">
      <c r="A1997">
        <v>2019</v>
      </c>
      <c r="B1997" t="s">
        <v>65</v>
      </c>
      <c r="C1997" t="s">
        <v>13</v>
      </c>
      <c r="D1997">
        <v>15777</v>
      </c>
      <c r="E1997">
        <v>45558</v>
      </c>
      <c r="F1997" t="s">
        <v>10</v>
      </c>
    </row>
    <row r="1998" spans="1:6" x14ac:dyDescent="0.3">
      <c r="A1998">
        <v>2019</v>
      </c>
      <c r="B1998" t="s">
        <v>65</v>
      </c>
      <c r="C1998" t="s">
        <v>14</v>
      </c>
      <c r="D1998">
        <v>16529</v>
      </c>
      <c r="E1998">
        <v>39397</v>
      </c>
      <c r="F1998" t="s">
        <v>10</v>
      </c>
    </row>
    <row r="1999" spans="1:6" x14ac:dyDescent="0.3">
      <c r="A1999">
        <v>2019</v>
      </c>
      <c r="B1999" t="s">
        <v>65</v>
      </c>
      <c r="C1999" t="s">
        <v>15</v>
      </c>
      <c r="D1999">
        <v>2003</v>
      </c>
      <c r="E1999">
        <v>39610</v>
      </c>
      <c r="F1999" t="s">
        <v>10</v>
      </c>
    </row>
    <row r="2000" spans="1:6" x14ac:dyDescent="0.3">
      <c r="A2000">
        <v>2019</v>
      </c>
      <c r="B2000" t="s">
        <v>65</v>
      </c>
      <c r="C2000" t="s">
        <v>16</v>
      </c>
      <c r="D2000">
        <v>54928</v>
      </c>
      <c r="E2000">
        <v>41319</v>
      </c>
      <c r="F2000" t="s">
        <v>10</v>
      </c>
    </row>
    <row r="2001" spans="1:6" x14ac:dyDescent="0.3">
      <c r="A2001">
        <v>2019</v>
      </c>
      <c r="B2001" t="s">
        <v>65</v>
      </c>
      <c r="C2001" t="s">
        <v>17</v>
      </c>
      <c r="D2001">
        <v>18097</v>
      </c>
      <c r="E2001">
        <v>41520</v>
      </c>
      <c r="F2001" t="s">
        <v>10</v>
      </c>
    </row>
    <row r="2002" spans="1:6" x14ac:dyDescent="0.3">
      <c r="A2002">
        <v>2019</v>
      </c>
      <c r="B2002" t="s">
        <v>65</v>
      </c>
      <c r="C2002" t="s">
        <v>18</v>
      </c>
      <c r="D2002">
        <v>3888</v>
      </c>
      <c r="E2002">
        <v>36056</v>
      </c>
      <c r="F2002" t="s">
        <v>8</v>
      </c>
    </row>
    <row r="2003" spans="1:6" x14ac:dyDescent="0.3">
      <c r="A2003">
        <v>2019</v>
      </c>
      <c r="B2003" t="s">
        <v>65</v>
      </c>
      <c r="C2003" t="s">
        <v>19</v>
      </c>
      <c r="D2003">
        <v>39500</v>
      </c>
      <c r="E2003">
        <v>47240</v>
      </c>
      <c r="F2003" t="s">
        <v>8</v>
      </c>
    </row>
    <row r="2004" spans="1:6" x14ac:dyDescent="0.3">
      <c r="A2004">
        <v>2019</v>
      </c>
      <c r="B2004" t="s">
        <v>65</v>
      </c>
      <c r="C2004" t="s">
        <v>20</v>
      </c>
      <c r="D2004">
        <v>13113</v>
      </c>
      <c r="E2004">
        <v>37882</v>
      </c>
      <c r="F2004" t="s">
        <v>10</v>
      </c>
    </row>
    <row r="2005" spans="1:6" x14ac:dyDescent="0.3">
      <c r="A2005">
        <v>2019</v>
      </c>
      <c r="B2005" t="s">
        <v>65</v>
      </c>
      <c r="C2005" t="s">
        <v>21</v>
      </c>
      <c r="D2005">
        <v>8710</v>
      </c>
      <c r="E2005">
        <v>39069</v>
      </c>
      <c r="F2005" t="s">
        <v>8</v>
      </c>
    </row>
    <row r="2006" spans="1:6" x14ac:dyDescent="0.3">
      <c r="A2006">
        <v>2019</v>
      </c>
      <c r="B2006" t="s">
        <v>65</v>
      </c>
      <c r="C2006" t="s">
        <v>22</v>
      </c>
      <c r="D2006">
        <v>6031</v>
      </c>
      <c r="E2006">
        <v>39575</v>
      </c>
      <c r="F2006" t="s">
        <v>8</v>
      </c>
    </row>
    <row r="2007" spans="1:6" x14ac:dyDescent="0.3">
      <c r="A2007">
        <v>2019</v>
      </c>
      <c r="B2007" t="s">
        <v>65</v>
      </c>
      <c r="C2007" t="s">
        <v>23</v>
      </c>
      <c r="D2007">
        <v>10912</v>
      </c>
      <c r="E2007">
        <v>38330</v>
      </c>
      <c r="F2007" t="s">
        <v>10</v>
      </c>
    </row>
    <row r="2008" spans="1:6" x14ac:dyDescent="0.3">
      <c r="A2008">
        <v>2019</v>
      </c>
      <c r="B2008" t="s">
        <v>65</v>
      </c>
      <c r="C2008" t="s">
        <v>24</v>
      </c>
      <c r="D2008">
        <v>9250</v>
      </c>
      <c r="E2008">
        <v>42468</v>
      </c>
      <c r="F2008" t="s">
        <v>10</v>
      </c>
    </row>
    <row r="2009" spans="1:6" x14ac:dyDescent="0.3">
      <c r="A2009">
        <v>2019</v>
      </c>
      <c r="B2009" t="s">
        <v>65</v>
      </c>
      <c r="C2009" t="s">
        <v>25</v>
      </c>
      <c r="D2009">
        <v>4028</v>
      </c>
      <c r="E2009">
        <v>38993</v>
      </c>
      <c r="F2009" t="s">
        <v>8</v>
      </c>
    </row>
    <row r="2010" spans="1:6" x14ac:dyDescent="0.3">
      <c r="A2010">
        <v>2019</v>
      </c>
      <c r="B2010" t="s">
        <v>65</v>
      </c>
      <c r="C2010" t="s">
        <v>26</v>
      </c>
      <c r="D2010">
        <v>19506</v>
      </c>
      <c r="E2010">
        <v>47793</v>
      </c>
      <c r="F2010" t="s">
        <v>8</v>
      </c>
    </row>
    <row r="2011" spans="1:6" x14ac:dyDescent="0.3">
      <c r="A2011">
        <v>2019</v>
      </c>
      <c r="B2011" t="s">
        <v>65</v>
      </c>
      <c r="C2011" t="s">
        <v>27</v>
      </c>
      <c r="D2011">
        <v>21677</v>
      </c>
      <c r="E2011">
        <v>43032</v>
      </c>
      <c r="F2011" t="s">
        <v>10</v>
      </c>
    </row>
    <row r="2012" spans="1:6" x14ac:dyDescent="0.3">
      <c r="A2012">
        <v>2019</v>
      </c>
      <c r="B2012" t="s">
        <v>65</v>
      </c>
      <c r="C2012" t="s">
        <v>28</v>
      </c>
      <c r="D2012">
        <v>29930</v>
      </c>
      <c r="E2012">
        <v>38157</v>
      </c>
      <c r="F2012" t="s">
        <v>8</v>
      </c>
    </row>
    <row r="2013" spans="1:6" x14ac:dyDescent="0.3">
      <c r="A2013">
        <v>2019</v>
      </c>
      <c r="B2013" t="s">
        <v>65</v>
      </c>
      <c r="C2013" t="s">
        <v>29</v>
      </c>
      <c r="D2013">
        <v>16226</v>
      </c>
      <c r="E2013">
        <v>39237</v>
      </c>
      <c r="F2013" t="s">
        <v>10</v>
      </c>
    </row>
    <row r="2014" spans="1:6" x14ac:dyDescent="0.3">
      <c r="A2014">
        <v>2019</v>
      </c>
      <c r="B2014" t="s">
        <v>65</v>
      </c>
      <c r="C2014" t="s">
        <v>30</v>
      </c>
      <c r="D2014">
        <v>4726</v>
      </c>
      <c r="E2014">
        <v>39958</v>
      </c>
      <c r="F2014" t="s">
        <v>8</v>
      </c>
    </row>
    <row r="2015" spans="1:6" x14ac:dyDescent="0.3">
      <c r="A2015">
        <v>2019</v>
      </c>
      <c r="B2015" t="s">
        <v>65</v>
      </c>
      <c r="C2015" t="s">
        <v>31</v>
      </c>
      <c r="D2015">
        <v>13734</v>
      </c>
      <c r="E2015">
        <v>38705</v>
      </c>
      <c r="F2015" t="s">
        <v>8</v>
      </c>
    </row>
    <row r="2016" spans="1:6" x14ac:dyDescent="0.3">
      <c r="A2016">
        <v>2019</v>
      </c>
      <c r="B2016" t="s">
        <v>65</v>
      </c>
      <c r="C2016" t="s">
        <v>32</v>
      </c>
      <c r="D2016">
        <v>4094</v>
      </c>
      <c r="E2016">
        <v>35177</v>
      </c>
      <c r="F2016" t="s">
        <v>10</v>
      </c>
    </row>
    <row r="2017" spans="1:6" x14ac:dyDescent="0.3">
      <c r="A2017">
        <v>2019</v>
      </c>
      <c r="B2017" t="s">
        <v>65</v>
      </c>
      <c r="C2017" t="s">
        <v>33</v>
      </c>
      <c r="D2017">
        <v>4671</v>
      </c>
      <c r="E2017">
        <v>37310</v>
      </c>
      <c r="F2017" t="s">
        <v>10</v>
      </c>
    </row>
    <row r="2018" spans="1:6" x14ac:dyDescent="0.3">
      <c r="A2018">
        <v>2019</v>
      </c>
      <c r="B2018" t="s">
        <v>65</v>
      </c>
      <c r="C2018" t="s">
        <v>34</v>
      </c>
      <c r="D2018">
        <v>4959</v>
      </c>
      <c r="E2018">
        <v>42336</v>
      </c>
      <c r="F2018" t="s">
        <v>8</v>
      </c>
    </row>
    <row r="2019" spans="1:6" x14ac:dyDescent="0.3">
      <c r="A2019">
        <v>2019</v>
      </c>
      <c r="B2019" t="s">
        <v>65</v>
      </c>
      <c r="C2019" t="s">
        <v>35</v>
      </c>
      <c r="D2019">
        <v>3871</v>
      </c>
      <c r="E2019">
        <v>42646</v>
      </c>
      <c r="F2019" t="s">
        <v>8</v>
      </c>
    </row>
    <row r="2020" spans="1:6" x14ac:dyDescent="0.3">
      <c r="A2020">
        <v>2019</v>
      </c>
      <c r="B2020" t="s">
        <v>65</v>
      </c>
      <c r="C2020" t="s">
        <v>36</v>
      </c>
      <c r="D2020">
        <v>25881</v>
      </c>
      <c r="E2020">
        <v>41059</v>
      </c>
      <c r="F2020" t="s">
        <v>10</v>
      </c>
    </row>
    <row r="2021" spans="1:6" x14ac:dyDescent="0.3">
      <c r="A2021">
        <v>2019</v>
      </c>
      <c r="B2021" t="s">
        <v>65</v>
      </c>
      <c r="C2021" t="s">
        <v>37</v>
      </c>
      <c r="D2021">
        <v>3961</v>
      </c>
      <c r="E2021">
        <v>38578</v>
      </c>
      <c r="F2021" t="s">
        <v>10</v>
      </c>
    </row>
    <row r="2022" spans="1:6" x14ac:dyDescent="0.3">
      <c r="A2022">
        <v>2019</v>
      </c>
      <c r="B2022" t="s">
        <v>65</v>
      </c>
      <c r="C2022" t="s">
        <v>38</v>
      </c>
      <c r="D2022">
        <v>74536</v>
      </c>
      <c r="E2022">
        <v>46436</v>
      </c>
      <c r="F2022" t="s">
        <v>10</v>
      </c>
    </row>
    <row r="2023" spans="1:6" x14ac:dyDescent="0.3">
      <c r="A2023">
        <v>2019</v>
      </c>
      <c r="B2023" t="s">
        <v>65</v>
      </c>
      <c r="C2023" t="s">
        <v>39</v>
      </c>
      <c r="D2023">
        <v>23024</v>
      </c>
      <c r="E2023">
        <v>39978</v>
      </c>
      <c r="F2023" t="s">
        <v>10</v>
      </c>
    </row>
    <row r="2024" spans="1:6" x14ac:dyDescent="0.3">
      <c r="A2024">
        <v>2019</v>
      </c>
      <c r="B2024" t="s">
        <v>65</v>
      </c>
      <c r="C2024" t="s">
        <v>40</v>
      </c>
      <c r="D2024">
        <v>2040</v>
      </c>
      <c r="E2024">
        <v>40167</v>
      </c>
      <c r="F2024" t="s">
        <v>10</v>
      </c>
    </row>
    <row r="2025" spans="1:6" x14ac:dyDescent="0.3">
      <c r="A2025">
        <v>2019</v>
      </c>
      <c r="B2025" t="s">
        <v>65</v>
      </c>
      <c r="C2025" t="s">
        <v>41</v>
      </c>
      <c r="D2025">
        <v>23601</v>
      </c>
      <c r="E2025">
        <v>39039</v>
      </c>
      <c r="F2025" t="s">
        <v>8</v>
      </c>
    </row>
    <row r="2026" spans="1:6" x14ac:dyDescent="0.3">
      <c r="A2026">
        <v>2019</v>
      </c>
      <c r="B2026" t="s">
        <v>65</v>
      </c>
      <c r="C2026" t="s">
        <v>42</v>
      </c>
      <c r="D2026">
        <v>6751</v>
      </c>
      <c r="E2026">
        <v>40306</v>
      </c>
      <c r="F2026" t="s">
        <v>8</v>
      </c>
    </row>
    <row r="2027" spans="1:6" x14ac:dyDescent="0.3">
      <c r="A2027">
        <v>2019</v>
      </c>
      <c r="B2027" t="s">
        <v>65</v>
      </c>
      <c r="C2027" t="s">
        <v>43</v>
      </c>
      <c r="D2027">
        <v>22753</v>
      </c>
      <c r="E2027">
        <v>37901</v>
      </c>
      <c r="F2027" t="s">
        <v>10</v>
      </c>
    </row>
    <row r="2028" spans="1:6" x14ac:dyDescent="0.3">
      <c r="A2028">
        <v>2019</v>
      </c>
      <c r="B2028" t="s">
        <v>65</v>
      </c>
      <c r="C2028" t="s">
        <v>44</v>
      </c>
      <c r="D2028">
        <v>32259</v>
      </c>
      <c r="E2028">
        <v>38593</v>
      </c>
      <c r="F2028" t="s">
        <v>8</v>
      </c>
    </row>
    <row r="2029" spans="1:6" x14ac:dyDescent="0.3">
      <c r="A2029">
        <v>2019</v>
      </c>
      <c r="B2029" t="s">
        <v>65</v>
      </c>
      <c r="C2029" t="s">
        <v>45</v>
      </c>
      <c r="D2029">
        <v>3395</v>
      </c>
      <c r="E2029">
        <v>38566</v>
      </c>
      <c r="F2029" t="s">
        <v>8</v>
      </c>
    </row>
    <row r="2030" spans="1:6" x14ac:dyDescent="0.3">
      <c r="A2030">
        <v>2019</v>
      </c>
      <c r="B2030" t="s">
        <v>65</v>
      </c>
      <c r="C2030" t="s">
        <v>46</v>
      </c>
      <c r="D2030">
        <v>11490</v>
      </c>
      <c r="E2030">
        <v>38842</v>
      </c>
      <c r="F2030" t="s">
        <v>10</v>
      </c>
    </row>
    <row r="2031" spans="1:6" x14ac:dyDescent="0.3">
      <c r="A2031">
        <v>2019</v>
      </c>
      <c r="B2031" t="s">
        <v>65</v>
      </c>
      <c r="C2031" t="s">
        <v>47</v>
      </c>
      <c r="D2031">
        <v>2171</v>
      </c>
      <c r="E2031">
        <v>37403</v>
      </c>
      <c r="F2031" t="s">
        <v>10</v>
      </c>
    </row>
    <row r="2032" spans="1:6" x14ac:dyDescent="0.3">
      <c r="A2032">
        <v>2019</v>
      </c>
      <c r="B2032" t="s">
        <v>65</v>
      </c>
      <c r="C2032" t="s">
        <v>48</v>
      </c>
      <c r="D2032">
        <v>14618</v>
      </c>
      <c r="E2032">
        <v>40443</v>
      </c>
      <c r="F2032" t="s">
        <v>8</v>
      </c>
    </row>
    <row r="2033" spans="1:6" x14ac:dyDescent="0.3">
      <c r="A2033">
        <v>2019</v>
      </c>
      <c r="B2033" t="s">
        <v>65</v>
      </c>
      <c r="C2033" t="s">
        <v>49</v>
      </c>
      <c r="D2033">
        <v>56060</v>
      </c>
      <c r="E2033">
        <v>43841</v>
      </c>
      <c r="F2033" t="s">
        <v>8</v>
      </c>
    </row>
    <row r="2034" spans="1:6" x14ac:dyDescent="0.3">
      <c r="A2034">
        <v>2019</v>
      </c>
      <c r="B2034" t="s">
        <v>65</v>
      </c>
      <c r="C2034" t="s">
        <v>50</v>
      </c>
      <c r="D2034">
        <v>6084</v>
      </c>
      <c r="E2034">
        <v>40421</v>
      </c>
      <c r="F2034" t="s">
        <v>10</v>
      </c>
    </row>
    <row r="2035" spans="1:6" x14ac:dyDescent="0.3">
      <c r="A2035">
        <v>2019</v>
      </c>
      <c r="B2035" t="s">
        <v>65</v>
      </c>
      <c r="C2035" t="s">
        <v>51</v>
      </c>
      <c r="D2035">
        <v>1958</v>
      </c>
      <c r="E2035">
        <v>40757</v>
      </c>
      <c r="F2035" t="s">
        <v>8</v>
      </c>
    </row>
    <row r="2036" spans="1:6" x14ac:dyDescent="0.3">
      <c r="A2036">
        <v>2019</v>
      </c>
      <c r="B2036" t="s">
        <v>65</v>
      </c>
      <c r="C2036" t="s">
        <v>52</v>
      </c>
      <c r="D2036">
        <v>32154</v>
      </c>
      <c r="E2036">
        <v>48290</v>
      </c>
      <c r="F2036" t="s">
        <v>10</v>
      </c>
    </row>
    <row r="2037" spans="1:6" x14ac:dyDescent="0.3">
      <c r="A2037">
        <v>2019</v>
      </c>
      <c r="B2037" t="s">
        <v>65</v>
      </c>
      <c r="C2037" t="s">
        <v>53</v>
      </c>
      <c r="D2037">
        <v>19701</v>
      </c>
      <c r="E2037">
        <v>44822</v>
      </c>
      <c r="F2037" t="s">
        <v>8</v>
      </c>
    </row>
    <row r="2038" spans="1:6" x14ac:dyDescent="0.3">
      <c r="A2038">
        <v>2019</v>
      </c>
      <c r="B2038" t="s">
        <v>65</v>
      </c>
      <c r="C2038" t="s">
        <v>54</v>
      </c>
      <c r="D2038">
        <v>5237</v>
      </c>
      <c r="E2038">
        <v>35927</v>
      </c>
      <c r="F2038" t="s">
        <v>8</v>
      </c>
    </row>
    <row r="2039" spans="1:6" x14ac:dyDescent="0.3">
      <c r="A2039">
        <v>2019</v>
      </c>
      <c r="B2039" t="s">
        <v>65</v>
      </c>
      <c r="C2039" t="s">
        <v>55</v>
      </c>
      <c r="D2039">
        <v>14001</v>
      </c>
      <c r="E2039">
        <v>35242</v>
      </c>
      <c r="F2039" t="s">
        <v>10</v>
      </c>
    </row>
    <row r="2040" spans="1:6" x14ac:dyDescent="0.3">
      <c r="A2040">
        <v>2019</v>
      </c>
      <c r="B2040" t="s">
        <v>65</v>
      </c>
      <c r="C2040" t="s">
        <v>56</v>
      </c>
      <c r="D2040">
        <v>1656</v>
      </c>
      <c r="E2040">
        <v>41035</v>
      </c>
      <c r="F2040" t="s">
        <v>10</v>
      </c>
    </row>
    <row r="2041" spans="1:6" x14ac:dyDescent="0.3">
      <c r="A2041">
        <v>2019</v>
      </c>
      <c r="B2041" t="s">
        <v>65</v>
      </c>
      <c r="C2041" t="s">
        <v>46</v>
      </c>
      <c r="D2041">
        <v>11490</v>
      </c>
      <c r="E2041">
        <v>38842</v>
      </c>
      <c r="F2041" t="s">
        <v>8</v>
      </c>
    </row>
    <row r="2042" spans="1:6" x14ac:dyDescent="0.3">
      <c r="A2042">
        <v>2019</v>
      </c>
      <c r="B2042" t="s">
        <v>65</v>
      </c>
      <c r="C2042" t="s">
        <v>47</v>
      </c>
      <c r="D2042">
        <v>2171</v>
      </c>
      <c r="E2042">
        <v>37403</v>
      </c>
      <c r="F2042" t="s">
        <v>8</v>
      </c>
    </row>
    <row r="2043" spans="1:6" x14ac:dyDescent="0.3">
      <c r="A2043">
        <v>2019</v>
      </c>
      <c r="B2043" t="s">
        <v>65</v>
      </c>
      <c r="C2043" t="s">
        <v>48</v>
      </c>
      <c r="D2043">
        <v>14618</v>
      </c>
      <c r="E2043">
        <v>40443</v>
      </c>
      <c r="F2043" t="s">
        <v>10</v>
      </c>
    </row>
    <row r="2044" spans="1:6" x14ac:dyDescent="0.3">
      <c r="A2044">
        <v>2019</v>
      </c>
      <c r="B2044" t="s">
        <v>65</v>
      </c>
      <c r="C2044" t="s">
        <v>49</v>
      </c>
      <c r="D2044">
        <v>56060</v>
      </c>
      <c r="E2044">
        <v>43841</v>
      </c>
      <c r="F2044" t="s">
        <v>10</v>
      </c>
    </row>
    <row r="2045" spans="1:6" x14ac:dyDescent="0.3">
      <c r="A2045">
        <v>2019</v>
      </c>
      <c r="B2045" t="s">
        <v>65</v>
      </c>
      <c r="C2045" t="s">
        <v>50</v>
      </c>
      <c r="D2045">
        <v>6084</v>
      </c>
      <c r="E2045">
        <v>40421</v>
      </c>
      <c r="F2045" t="s">
        <v>10</v>
      </c>
    </row>
    <row r="2046" spans="1:6" x14ac:dyDescent="0.3">
      <c r="A2046">
        <v>2019</v>
      </c>
      <c r="B2046" t="s">
        <v>65</v>
      </c>
      <c r="C2046" t="s">
        <v>51</v>
      </c>
      <c r="D2046">
        <v>1958</v>
      </c>
      <c r="E2046">
        <v>40757</v>
      </c>
      <c r="F2046" t="s">
        <v>10</v>
      </c>
    </row>
    <row r="2047" spans="1:6" x14ac:dyDescent="0.3">
      <c r="A2047">
        <v>2022</v>
      </c>
      <c r="B2047" t="s">
        <v>6</v>
      </c>
      <c r="C2047" t="s">
        <v>11</v>
      </c>
      <c r="D2047">
        <v>2565</v>
      </c>
      <c r="E2047">
        <v>55909</v>
      </c>
      <c r="F2047" t="s">
        <v>10</v>
      </c>
    </row>
    <row r="2048" spans="1:6" x14ac:dyDescent="0.3">
      <c r="A2048">
        <v>2022</v>
      </c>
      <c r="B2048" t="s">
        <v>6</v>
      </c>
      <c r="C2048" t="s">
        <v>12</v>
      </c>
      <c r="D2048">
        <v>17651</v>
      </c>
      <c r="E2048">
        <v>48534</v>
      </c>
      <c r="F2048" t="s">
        <v>8</v>
      </c>
    </row>
    <row r="2049" spans="1:6" x14ac:dyDescent="0.3">
      <c r="A2049">
        <v>2022</v>
      </c>
      <c r="B2049" t="s">
        <v>6</v>
      </c>
      <c r="C2049" t="s">
        <v>13</v>
      </c>
      <c r="D2049">
        <v>3312</v>
      </c>
      <c r="E2049">
        <v>97879</v>
      </c>
      <c r="F2049" t="s">
        <v>8</v>
      </c>
    </row>
    <row r="2050" spans="1:6" x14ac:dyDescent="0.3">
      <c r="A2050">
        <v>2022</v>
      </c>
      <c r="B2050" t="s">
        <v>6</v>
      </c>
      <c r="C2050" t="s">
        <v>14</v>
      </c>
      <c r="D2050">
        <v>467</v>
      </c>
      <c r="E2050">
        <v>49142</v>
      </c>
      <c r="F2050" t="s">
        <v>10</v>
      </c>
    </row>
    <row r="2051" spans="1:6" x14ac:dyDescent="0.3">
      <c r="A2051">
        <v>2022</v>
      </c>
      <c r="B2051" t="s">
        <v>6</v>
      </c>
      <c r="C2051" t="s">
        <v>15</v>
      </c>
      <c r="D2051">
        <v>186</v>
      </c>
      <c r="E2051">
        <v>49290</v>
      </c>
      <c r="F2051" t="s">
        <v>8</v>
      </c>
    </row>
    <row r="2052" spans="1:6" x14ac:dyDescent="0.3">
      <c r="A2052">
        <v>2022</v>
      </c>
      <c r="B2052" t="s">
        <v>6</v>
      </c>
      <c r="C2052" t="s">
        <v>16</v>
      </c>
      <c r="D2052">
        <v>5394</v>
      </c>
      <c r="E2052">
        <v>43717</v>
      </c>
      <c r="F2052" t="s">
        <v>8</v>
      </c>
    </row>
    <row r="2053" spans="1:6" x14ac:dyDescent="0.3">
      <c r="A2053">
        <v>2022</v>
      </c>
      <c r="B2053" t="s">
        <v>6</v>
      </c>
      <c r="C2053" t="s">
        <v>17</v>
      </c>
      <c r="D2053">
        <v>2794</v>
      </c>
      <c r="E2053">
        <v>51978</v>
      </c>
      <c r="F2053" t="s">
        <v>10</v>
      </c>
    </row>
    <row r="2054" spans="1:6" x14ac:dyDescent="0.3">
      <c r="A2054">
        <v>2022</v>
      </c>
      <c r="B2054" t="s">
        <v>6</v>
      </c>
      <c r="C2054" t="s">
        <v>18</v>
      </c>
      <c r="D2054">
        <v>2531</v>
      </c>
      <c r="E2054">
        <v>48820</v>
      </c>
      <c r="F2054" t="s">
        <v>10</v>
      </c>
    </row>
    <row r="2055" spans="1:6" x14ac:dyDescent="0.3">
      <c r="A2055">
        <v>2022</v>
      </c>
      <c r="B2055" t="s">
        <v>6</v>
      </c>
      <c r="C2055" t="s">
        <v>19</v>
      </c>
      <c r="D2055">
        <v>2818</v>
      </c>
      <c r="E2055">
        <v>58259</v>
      </c>
      <c r="F2055" t="s">
        <v>8</v>
      </c>
    </row>
    <row r="2056" spans="1:6" x14ac:dyDescent="0.3">
      <c r="A2056">
        <v>2022</v>
      </c>
      <c r="B2056" t="s">
        <v>6</v>
      </c>
      <c r="C2056" t="s">
        <v>20</v>
      </c>
      <c r="D2056">
        <v>2302</v>
      </c>
      <c r="E2056">
        <v>56732</v>
      </c>
      <c r="F2056" t="s">
        <v>8</v>
      </c>
    </row>
    <row r="2057" spans="1:6" x14ac:dyDescent="0.3">
      <c r="A2057">
        <v>2022</v>
      </c>
      <c r="B2057" t="s">
        <v>6</v>
      </c>
      <c r="C2057" t="s">
        <v>21</v>
      </c>
      <c r="D2057">
        <v>2911</v>
      </c>
      <c r="E2057">
        <v>51588</v>
      </c>
      <c r="F2057" t="s">
        <v>10</v>
      </c>
    </row>
    <row r="2058" spans="1:6" x14ac:dyDescent="0.3">
      <c r="A2058">
        <v>2022</v>
      </c>
      <c r="B2058" t="s">
        <v>6</v>
      </c>
      <c r="C2058" t="s">
        <v>22</v>
      </c>
      <c r="D2058">
        <v>2613</v>
      </c>
      <c r="E2058">
        <v>53721</v>
      </c>
      <c r="F2058" t="s">
        <v>8</v>
      </c>
    </row>
    <row r="2059" spans="1:6" x14ac:dyDescent="0.3">
      <c r="A2059">
        <v>2022</v>
      </c>
      <c r="B2059" t="s">
        <v>6</v>
      </c>
      <c r="C2059" t="s">
        <v>23</v>
      </c>
      <c r="D2059">
        <v>1632</v>
      </c>
      <c r="E2059">
        <v>60605</v>
      </c>
      <c r="F2059" t="s">
        <v>10</v>
      </c>
    </row>
    <row r="2060" spans="1:6" x14ac:dyDescent="0.3">
      <c r="A2060">
        <v>2022</v>
      </c>
      <c r="B2060" t="s">
        <v>6</v>
      </c>
      <c r="C2060" t="s">
        <v>24</v>
      </c>
      <c r="D2060">
        <v>3143</v>
      </c>
      <c r="E2060">
        <v>92727</v>
      </c>
      <c r="F2060" t="s">
        <v>8</v>
      </c>
    </row>
    <row r="2061" spans="1:6" x14ac:dyDescent="0.3">
      <c r="A2061">
        <v>2022</v>
      </c>
      <c r="B2061" t="s">
        <v>6</v>
      </c>
      <c r="C2061" t="s">
        <v>25</v>
      </c>
      <c r="D2061">
        <v>1581</v>
      </c>
      <c r="E2061">
        <v>47422</v>
      </c>
      <c r="F2061" t="s">
        <v>8</v>
      </c>
    </row>
    <row r="2062" spans="1:6" x14ac:dyDescent="0.3">
      <c r="A2062">
        <v>2022</v>
      </c>
      <c r="B2062" t="s">
        <v>6</v>
      </c>
      <c r="C2062" t="s">
        <v>26</v>
      </c>
      <c r="D2062">
        <v>720</v>
      </c>
      <c r="E2062">
        <v>52887</v>
      </c>
      <c r="F2062" t="s">
        <v>10</v>
      </c>
    </row>
    <row r="2063" spans="1:6" x14ac:dyDescent="0.3">
      <c r="A2063">
        <v>2022</v>
      </c>
      <c r="B2063" t="s">
        <v>6</v>
      </c>
      <c r="C2063" t="s">
        <v>27</v>
      </c>
      <c r="D2063">
        <v>999</v>
      </c>
      <c r="E2063">
        <v>70628</v>
      </c>
      <c r="F2063" t="s">
        <v>10</v>
      </c>
    </row>
    <row r="2064" spans="1:6" x14ac:dyDescent="0.3">
      <c r="A2064">
        <v>2021</v>
      </c>
      <c r="B2064" t="s">
        <v>62</v>
      </c>
      <c r="C2064" t="s">
        <v>34</v>
      </c>
      <c r="D2064">
        <v>20106</v>
      </c>
      <c r="E2064">
        <v>68008</v>
      </c>
      <c r="F2064" t="s">
        <v>8</v>
      </c>
    </row>
    <row r="2065" spans="1:6" x14ac:dyDescent="0.3">
      <c r="A2065">
        <v>2021</v>
      </c>
      <c r="B2065" t="s">
        <v>62</v>
      </c>
      <c r="C2065" t="s">
        <v>35</v>
      </c>
      <c r="D2065">
        <v>12808</v>
      </c>
      <c r="E2065">
        <v>86647</v>
      </c>
      <c r="F2065" t="s">
        <v>8</v>
      </c>
    </row>
    <row r="2066" spans="1:6" x14ac:dyDescent="0.3">
      <c r="A2066">
        <v>2021</v>
      </c>
      <c r="B2066" t="s">
        <v>62</v>
      </c>
      <c r="C2066" t="s">
        <v>36</v>
      </c>
      <c r="D2066">
        <v>52040</v>
      </c>
      <c r="E2066">
        <v>100022</v>
      </c>
      <c r="F2066" t="s">
        <v>10</v>
      </c>
    </row>
    <row r="2067" spans="1:6" x14ac:dyDescent="0.3">
      <c r="A2067">
        <v>2021</v>
      </c>
      <c r="B2067" t="s">
        <v>62</v>
      </c>
      <c r="C2067" t="s">
        <v>37</v>
      </c>
      <c r="D2067">
        <v>11347</v>
      </c>
      <c r="E2067">
        <v>70156</v>
      </c>
      <c r="F2067" t="s">
        <v>10</v>
      </c>
    </row>
    <row r="2068" spans="1:6" x14ac:dyDescent="0.3">
      <c r="A2068">
        <v>2021</v>
      </c>
      <c r="B2068" t="s">
        <v>62</v>
      </c>
      <c r="C2068" t="s">
        <v>38</v>
      </c>
      <c r="D2068">
        <v>112890</v>
      </c>
      <c r="E2068">
        <v>105615</v>
      </c>
      <c r="F2068" t="s">
        <v>10</v>
      </c>
    </row>
    <row r="2069" spans="1:6" x14ac:dyDescent="0.3">
      <c r="A2069">
        <v>2021</v>
      </c>
      <c r="B2069" t="s">
        <v>62</v>
      </c>
      <c r="C2069" t="s">
        <v>39</v>
      </c>
      <c r="D2069">
        <v>61321</v>
      </c>
      <c r="E2069">
        <v>73705</v>
      </c>
      <c r="F2069" t="s">
        <v>10</v>
      </c>
    </row>
    <row r="2070" spans="1:6" x14ac:dyDescent="0.3">
      <c r="A2070">
        <v>2021</v>
      </c>
      <c r="B2070" t="s">
        <v>62</v>
      </c>
      <c r="C2070" t="s">
        <v>40</v>
      </c>
      <c r="D2070">
        <v>5198</v>
      </c>
      <c r="E2070">
        <v>69897</v>
      </c>
      <c r="F2070" t="s">
        <v>10</v>
      </c>
    </row>
    <row r="2071" spans="1:6" x14ac:dyDescent="0.3">
      <c r="A2071">
        <v>2021</v>
      </c>
      <c r="B2071" t="s">
        <v>62</v>
      </c>
      <c r="C2071" t="s">
        <v>41</v>
      </c>
      <c r="D2071">
        <v>54330</v>
      </c>
      <c r="E2071">
        <v>72752</v>
      </c>
      <c r="F2071" t="s">
        <v>8</v>
      </c>
    </row>
    <row r="2072" spans="1:6" x14ac:dyDescent="0.3">
      <c r="A2072">
        <v>2021</v>
      </c>
      <c r="B2072" t="s">
        <v>62</v>
      </c>
      <c r="C2072" t="s">
        <v>42</v>
      </c>
      <c r="D2072">
        <v>21148</v>
      </c>
      <c r="E2072">
        <v>60841</v>
      </c>
      <c r="F2072" t="s">
        <v>8</v>
      </c>
    </row>
    <row r="2073" spans="1:6" x14ac:dyDescent="0.3">
      <c r="A2073">
        <v>2021</v>
      </c>
      <c r="B2073" t="s">
        <v>62</v>
      </c>
      <c r="C2073" t="s">
        <v>43</v>
      </c>
      <c r="D2073">
        <v>26161</v>
      </c>
      <c r="E2073">
        <v>79460</v>
      </c>
      <c r="F2073" t="s">
        <v>10</v>
      </c>
    </row>
    <row r="2074" spans="1:6" x14ac:dyDescent="0.3">
      <c r="A2074">
        <v>2021</v>
      </c>
      <c r="B2074" t="s">
        <v>62</v>
      </c>
      <c r="C2074" t="s">
        <v>44</v>
      </c>
      <c r="D2074">
        <v>64541</v>
      </c>
      <c r="E2074">
        <v>87681</v>
      </c>
      <c r="F2074" t="s">
        <v>8</v>
      </c>
    </row>
    <row r="2075" spans="1:6" x14ac:dyDescent="0.3">
      <c r="A2075">
        <v>2021</v>
      </c>
      <c r="B2075" t="s">
        <v>62</v>
      </c>
      <c r="C2075" t="s">
        <v>45</v>
      </c>
      <c r="D2075">
        <v>9043</v>
      </c>
      <c r="E2075">
        <v>74454</v>
      </c>
      <c r="F2075" t="s">
        <v>8</v>
      </c>
    </row>
    <row r="2076" spans="1:6" x14ac:dyDescent="0.3">
      <c r="A2076">
        <v>2021</v>
      </c>
      <c r="B2076" t="s">
        <v>62</v>
      </c>
      <c r="C2076" t="s">
        <v>46</v>
      </c>
      <c r="D2076">
        <v>29329</v>
      </c>
      <c r="E2076">
        <v>58492</v>
      </c>
      <c r="F2076" t="s">
        <v>10</v>
      </c>
    </row>
    <row r="2077" spans="1:6" x14ac:dyDescent="0.3">
      <c r="A2077">
        <v>2021</v>
      </c>
      <c r="B2077" t="s">
        <v>62</v>
      </c>
      <c r="C2077" t="s">
        <v>47</v>
      </c>
      <c r="D2077">
        <v>5498</v>
      </c>
      <c r="E2077">
        <v>64619</v>
      </c>
      <c r="F2077" t="s">
        <v>10</v>
      </c>
    </row>
    <row r="2078" spans="1:6" x14ac:dyDescent="0.3">
      <c r="A2078">
        <v>2021</v>
      </c>
      <c r="B2078" t="s">
        <v>62</v>
      </c>
      <c r="C2078" t="s">
        <v>48</v>
      </c>
      <c r="D2078">
        <v>30774</v>
      </c>
      <c r="E2078">
        <v>68990</v>
      </c>
      <c r="F2078" t="s">
        <v>8</v>
      </c>
    </row>
    <row r="2079" spans="1:6" x14ac:dyDescent="0.3">
      <c r="A2079">
        <v>2021</v>
      </c>
      <c r="B2079" t="s">
        <v>62</v>
      </c>
      <c r="C2079" t="s">
        <v>49</v>
      </c>
      <c r="D2079">
        <v>139953</v>
      </c>
      <c r="E2079">
        <v>83197</v>
      </c>
      <c r="F2079" t="s">
        <v>8</v>
      </c>
    </row>
    <row r="2080" spans="1:6" x14ac:dyDescent="0.3">
      <c r="A2080">
        <v>2021</v>
      </c>
      <c r="B2080" t="s">
        <v>62</v>
      </c>
      <c r="C2080" t="s">
        <v>50</v>
      </c>
      <c r="D2080">
        <v>24485</v>
      </c>
      <c r="E2080">
        <v>70641</v>
      </c>
      <c r="F2080" t="s">
        <v>10</v>
      </c>
    </row>
    <row r="2081" spans="1:6" x14ac:dyDescent="0.3">
      <c r="A2081">
        <v>2021</v>
      </c>
      <c r="B2081" t="s">
        <v>62</v>
      </c>
      <c r="C2081" t="s">
        <v>51</v>
      </c>
      <c r="D2081">
        <v>5970</v>
      </c>
      <c r="E2081">
        <v>74986</v>
      </c>
      <c r="F2081" t="s">
        <v>8</v>
      </c>
    </row>
    <row r="2082" spans="1:6" x14ac:dyDescent="0.3">
      <c r="A2082">
        <v>2021</v>
      </c>
      <c r="B2082" t="s">
        <v>62</v>
      </c>
      <c r="C2082" t="s">
        <v>52</v>
      </c>
      <c r="D2082">
        <v>59342</v>
      </c>
      <c r="E2082">
        <v>96327</v>
      </c>
      <c r="F2082" t="s">
        <v>10</v>
      </c>
    </row>
    <row r="2083" spans="1:6" x14ac:dyDescent="0.3">
      <c r="A2083">
        <v>2021</v>
      </c>
      <c r="B2083" t="s">
        <v>62</v>
      </c>
      <c r="C2083" t="s">
        <v>53</v>
      </c>
      <c r="D2083">
        <v>41249</v>
      </c>
      <c r="E2083">
        <v>91460</v>
      </c>
      <c r="F2083" t="s">
        <v>8</v>
      </c>
    </row>
    <row r="2084" spans="1:6" x14ac:dyDescent="0.3">
      <c r="A2084">
        <v>2021</v>
      </c>
      <c r="B2084" t="s">
        <v>62</v>
      </c>
      <c r="C2084" t="s">
        <v>54</v>
      </c>
      <c r="D2084">
        <v>8381</v>
      </c>
      <c r="E2084">
        <v>58180</v>
      </c>
      <c r="F2084" t="s">
        <v>8</v>
      </c>
    </row>
    <row r="2085" spans="1:6" x14ac:dyDescent="0.3">
      <c r="A2085">
        <v>2021</v>
      </c>
      <c r="B2085" t="s">
        <v>62</v>
      </c>
      <c r="C2085" t="s">
        <v>55</v>
      </c>
      <c r="D2085">
        <v>26927</v>
      </c>
      <c r="E2085">
        <v>69192</v>
      </c>
      <c r="F2085" t="s">
        <v>10</v>
      </c>
    </row>
    <row r="2086" spans="1:6" x14ac:dyDescent="0.3">
      <c r="A2086">
        <v>2021</v>
      </c>
      <c r="B2086" t="s">
        <v>62</v>
      </c>
      <c r="C2086" t="s">
        <v>56</v>
      </c>
      <c r="D2086">
        <v>4728</v>
      </c>
      <c r="E2086">
        <v>62253</v>
      </c>
      <c r="F2086" t="s">
        <v>10</v>
      </c>
    </row>
    <row r="2087" spans="1:6" x14ac:dyDescent="0.3">
      <c r="A2087">
        <v>2021</v>
      </c>
      <c r="B2087" t="s">
        <v>63</v>
      </c>
      <c r="C2087" t="s">
        <v>7</v>
      </c>
      <c r="D2087">
        <v>13692</v>
      </c>
      <c r="E2087">
        <v>53785</v>
      </c>
      <c r="F2087" t="s">
        <v>8</v>
      </c>
    </row>
    <row r="2088" spans="1:6" x14ac:dyDescent="0.3">
      <c r="A2088">
        <v>2021</v>
      </c>
      <c r="B2088" t="s">
        <v>63</v>
      </c>
      <c r="C2088" t="s">
        <v>9</v>
      </c>
      <c r="D2088">
        <v>19924</v>
      </c>
      <c r="E2088">
        <v>58632</v>
      </c>
      <c r="F2088" t="s">
        <v>8</v>
      </c>
    </row>
    <row r="2089" spans="1:6" x14ac:dyDescent="0.3">
      <c r="A2089">
        <v>2021</v>
      </c>
      <c r="B2089" t="s">
        <v>63</v>
      </c>
      <c r="C2089" t="s">
        <v>11</v>
      </c>
      <c r="D2089">
        <v>15780</v>
      </c>
      <c r="E2089">
        <v>49983</v>
      </c>
      <c r="F2089" t="s">
        <v>10</v>
      </c>
    </row>
    <row r="2090" spans="1:6" x14ac:dyDescent="0.3">
      <c r="A2090">
        <v>2021</v>
      </c>
      <c r="B2090" t="s">
        <v>63</v>
      </c>
      <c r="C2090" t="s">
        <v>12</v>
      </c>
      <c r="D2090">
        <v>639529</v>
      </c>
      <c r="E2090">
        <v>59909</v>
      </c>
      <c r="F2090" t="s">
        <v>10</v>
      </c>
    </row>
    <row r="2091" spans="1:6" x14ac:dyDescent="0.3">
      <c r="A2091">
        <v>2021</v>
      </c>
      <c r="B2091" t="s">
        <v>63</v>
      </c>
      <c r="C2091" t="s">
        <v>13</v>
      </c>
      <c r="D2091">
        <v>21747</v>
      </c>
      <c r="E2091">
        <v>57600</v>
      </c>
      <c r="F2091" t="s">
        <v>10</v>
      </c>
    </row>
    <row r="2092" spans="1:6" x14ac:dyDescent="0.3">
      <c r="A2092">
        <v>2021</v>
      </c>
      <c r="B2092" t="s">
        <v>63</v>
      </c>
      <c r="C2092" t="s">
        <v>14</v>
      </c>
      <c r="D2092">
        <v>13478</v>
      </c>
      <c r="E2092">
        <v>63419</v>
      </c>
      <c r="F2092" t="s">
        <v>10</v>
      </c>
    </row>
    <row r="2093" spans="1:6" x14ac:dyDescent="0.3">
      <c r="A2093">
        <v>2021</v>
      </c>
      <c r="B2093" t="s">
        <v>63</v>
      </c>
      <c r="C2093" t="s">
        <v>15</v>
      </c>
      <c r="D2093">
        <v>5386</v>
      </c>
      <c r="E2093">
        <v>61284</v>
      </c>
      <c r="F2093" t="s">
        <v>10</v>
      </c>
    </row>
    <row r="2094" spans="1:6" x14ac:dyDescent="0.3">
      <c r="A2094">
        <v>2021</v>
      </c>
      <c r="B2094" t="s">
        <v>63</v>
      </c>
      <c r="C2094" t="s">
        <v>16</v>
      </c>
      <c r="D2094">
        <v>76615</v>
      </c>
      <c r="E2094">
        <v>58039</v>
      </c>
      <c r="F2094" t="s">
        <v>8</v>
      </c>
    </row>
    <row r="2095" spans="1:6" x14ac:dyDescent="0.3">
      <c r="A2095">
        <v>2021</v>
      </c>
      <c r="B2095" t="s">
        <v>63</v>
      </c>
      <c r="C2095" t="s">
        <v>17</v>
      </c>
      <c r="D2095">
        <v>29998</v>
      </c>
      <c r="E2095">
        <v>59810</v>
      </c>
      <c r="F2095" t="s">
        <v>8</v>
      </c>
    </row>
    <row r="2096" spans="1:6" x14ac:dyDescent="0.3">
      <c r="A2096">
        <v>2021</v>
      </c>
      <c r="B2096" t="s">
        <v>63</v>
      </c>
      <c r="C2096" t="s">
        <v>18</v>
      </c>
      <c r="D2096">
        <v>8163</v>
      </c>
      <c r="E2096">
        <v>49475</v>
      </c>
      <c r="F2096" t="s">
        <v>10</v>
      </c>
    </row>
    <row r="2097" spans="1:6" x14ac:dyDescent="0.3">
      <c r="A2097">
        <v>2021</v>
      </c>
      <c r="B2097" t="s">
        <v>63</v>
      </c>
      <c r="C2097" t="s">
        <v>19</v>
      </c>
      <c r="D2097">
        <v>35102</v>
      </c>
      <c r="E2097">
        <v>58038</v>
      </c>
      <c r="F2097" t="s">
        <v>8</v>
      </c>
    </row>
    <row r="2098" spans="1:6" x14ac:dyDescent="0.3">
      <c r="A2098">
        <v>2021</v>
      </c>
      <c r="B2098" t="s">
        <v>63</v>
      </c>
      <c r="C2098" t="s">
        <v>20</v>
      </c>
      <c r="D2098">
        <v>16247</v>
      </c>
      <c r="E2098">
        <v>55107</v>
      </c>
      <c r="F2098" t="s">
        <v>8</v>
      </c>
    </row>
    <row r="2099" spans="1:6" x14ac:dyDescent="0.3">
      <c r="A2099">
        <v>2021</v>
      </c>
      <c r="B2099" t="s">
        <v>63</v>
      </c>
      <c r="C2099" t="s">
        <v>21</v>
      </c>
      <c r="D2099">
        <v>11966</v>
      </c>
      <c r="E2099">
        <v>50392</v>
      </c>
      <c r="F2099" t="s">
        <v>10</v>
      </c>
    </row>
    <row r="2100" spans="1:6" x14ac:dyDescent="0.3">
      <c r="A2100">
        <v>2021</v>
      </c>
      <c r="B2100" t="s">
        <v>63</v>
      </c>
      <c r="C2100" t="s">
        <v>22</v>
      </c>
      <c r="D2100">
        <v>10085</v>
      </c>
      <c r="E2100">
        <v>49909</v>
      </c>
      <c r="F2100" t="s">
        <v>10</v>
      </c>
    </row>
    <row r="2101" spans="1:6" x14ac:dyDescent="0.3">
      <c r="A2101">
        <v>2021</v>
      </c>
      <c r="B2101" t="s">
        <v>63</v>
      </c>
      <c r="C2101" t="s">
        <v>23</v>
      </c>
      <c r="D2101">
        <v>18442</v>
      </c>
      <c r="E2101">
        <v>55141</v>
      </c>
      <c r="F2101" t="s">
        <v>8</v>
      </c>
    </row>
    <row r="2102" spans="1:6" x14ac:dyDescent="0.3">
      <c r="A2102">
        <v>2021</v>
      </c>
      <c r="B2102" t="s">
        <v>63</v>
      </c>
      <c r="C2102" t="s">
        <v>24</v>
      </c>
      <c r="D2102">
        <v>16110</v>
      </c>
      <c r="E2102">
        <v>50832</v>
      </c>
      <c r="F2102" t="s">
        <v>8</v>
      </c>
    </row>
    <row r="2103" spans="1:6" x14ac:dyDescent="0.3">
      <c r="A2103">
        <v>2021</v>
      </c>
      <c r="B2103" t="s">
        <v>63</v>
      </c>
      <c r="C2103" t="s">
        <v>25</v>
      </c>
      <c r="D2103">
        <v>5474</v>
      </c>
      <c r="E2103">
        <v>55342</v>
      </c>
      <c r="F2103" t="s">
        <v>10</v>
      </c>
    </row>
    <row r="2104" spans="1:6" x14ac:dyDescent="0.3">
      <c r="A2104">
        <v>2021</v>
      </c>
      <c r="B2104" t="s">
        <v>63</v>
      </c>
      <c r="C2104" t="s">
        <v>26</v>
      </c>
      <c r="D2104">
        <v>21419</v>
      </c>
      <c r="E2104">
        <v>61476</v>
      </c>
      <c r="F2104" t="s">
        <v>8</v>
      </c>
    </row>
    <row r="2105" spans="1:6" x14ac:dyDescent="0.3">
      <c r="A2105">
        <v>2021</v>
      </c>
      <c r="B2105" t="s">
        <v>63</v>
      </c>
      <c r="C2105" t="s">
        <v>27</v>
      </c>
      <c r="D2105">
        <v>68761</v>
      </c>
      <c r="E2105">
        <v>65886</v>
      </c>
      <c r="F2105" t="s">
        <v>10</v>
      </c>
    </row>
    <row r="2106" spans="1:6" x14ac:dyDescent="0.3">
      <c r="A2106">
        <v>2021</v>
      </c>
      <c r="B2106" t="s">
        <v>63</v>
      </c>
      <c r="C2106" t="s">
        <v>28</v>
      </c>
      <c r="D2106">
        <v>25357</v>
      </c>
      <c r="E2106">
        <v>56845</v>
      </c>
      <c r="F2106" t="s">
        <v>8</v>
      </c>
    </row>
    <row r="2107" spans="1:6" x14ac:dyDescent="0.3">
      <c r="A2107">
        <v>2021</v>
      </c>
      <c r="B2107" t="s">
        <v>63</v>
      </c>
      <c r="C2107" t="s">
        <v>29</v>
      </c>
      <c r="D2107">
        <v>20728</v>
      </c>
      <c r="E2107">
        <v>58656</v>
      </c>
      <c r="F2107" t="s">
        <v>8</v>
      </c>
    </row>
    <row r="2108" spans="1:6" x14ac:dyDescent="0.3">
      <c r="A2108">
        <v>2021</v>
      </c>
      <c r="B2108" t="s">
        <v>63</v>
      </c>
      <c r="C2108" t="s">
        <v>30</v>
      </c>
      <c r="D2108">
        <v>7557</v>
      </c>
      <c r="E2108">
        <v>48620</v>
      </c>
      <c r="F2108" t="s">
        <v>10</v>
      </c>
    </row>
    <row r="2109" spans="1:6" x14ac:dyDescent="0.3">
      <c r="A2109">
        <v>2021</v>
      </c>
      <c r="B2109" t="s">
        <v>63</v>
      </c>
      <c r="C2109" t="s">
        <v>31</v>
      </c>
      <c r="D2109">
        <v>52078</v>
      </c>
      <c r="E2109">
        <v>53562</v>
      </c>
      <c r="F2109" t="s">
        <v>10</v>
      </c>
    </row>
    <row r="2110" spans="1:6" x14ac:dyDescent="0.3">
      <c r="A2110">
        <v>2021</v>
      </c>
      <c r="B2110" t="s">
        <v>63</v>
      </c>
      <c r="C2110" t="s">
        <v>32</v>
      </c>
      <c r="D2110">
        <v>4834</v>
      </c>
      <c r="E2110">
        <v>55258</v>
      </c>
      <c r="F2110" t="s">
        <v>8</v>
      </c>
    </row>
    <row r="2111" spans="1:6" x14ac:dyDescent="0.3">
      <c r="A2111">
        <v>2021</v>
      </c>
      <c r="B2111" t="s">
        <v>63</v>
      </c>
      <c r="C2111" t="s">
        <v>33</v>
      </c>
      <c r="D2111">
        <v>11559</v>
      </c>
      <c r="E2111">
        <v>54735</v>
      </c>
      <c r="F2111" t="s">
        <v>8</v>
      </c>
    </row>
    <row r="2112" spans="1:6" x14ac:dyDescent="0.3">
      <c r="A2112">
        <v>2021</v>
      </c>
      <c r="B2112" t="s">
        <v>63</v>
      </c>
      <c r="C2112" t="s">
        <v>34</v>
      </c>
      <c r="D2112">
        <v>8934</v>
      </c>
      <c r="E2112">
        <v>60808</v>
      </c>
      <c r="F2112" t="s">
        <v>10</v>
      </c>
    </row>
    <row r="2113" spans="1:6" x14ac:dyDescent="0.3">
      <c r="A2113">
        <v>2021</v>
      </c>
      <c r="B2113" t="s">
        <v>63</v>
      </c>
      <c r="C2113" t="s">
        <v>35</v>
      </c>
      <c r="D2113">
        <v>4773</v>
      </c>
      <c r="E2113">
        <v>64363</v>
      </c>
      <c r="F2113" t="s">
        <v>10</v>
      </c>
    </row>
    <row r="2114" spans="1:6" x14ac:dyDescent="0.3">
      <c r="A2114">
        <v>2021</v>
      </c>
      <c r="B2114" t="s">
        <v>63</v>
      </c>
      <c r="C2114" t="s">
        <v>36</v>
      </c>
      <c r="D2114">
        <v>40687</v>
      </c>
      <c r="E2114">
        <v>61124</v>
      </c>
      <c r="F2114" t="s">
        <v>10</v>
      </c>
    </row>
    <row r="2115" spans="1:6" x14ac:dyDescent="0.3">
      <c r="A2115">
        <v>2021</v>
      </c>
      <c r="B2115" t="s">
        <v>63</v>
      </c>
      <c r="C2115" t="s">
        <v>37</v>
      </c>
      <c r="D2115">
        <v>10974</v>
      </c>
      <c r="E2115">
        <v>48852</v>
      </c>
      <c r="F2115" t="s">
        <v>10</v>
      </c>
    </row>
    <row r="2116" spans="1:6" x14ac:dyDescent="0.3">
      <c r="A2116">
        <v>2021</v>
      </c>
      <c r="B2116" t="s">
        <v>63</v>
      </c>
      <c r="C2116" t="s">
        <v>38</v>
      </c>
      <c r="D2116">
        <v>67202</v>
      </c>
      <c r="E2116">
        <v>60638</v>
      </c>
      <c r="F2116" t="s">
        <v>10</v>
      </c>
    </row>
    <row r="2117" spans="1:6" x14ac:dyDescent="0.3">
      <c r="A2117">
        <v>2021</v>
      </c>
      <c r="B2117" t="s">
        <v>63</v>
      </c>
      <c r="C2117" t="s">
        <v>39</v>
      </c>
      <c r="D2117">
        <v>28199</v>
      </c>
      <c r="E2117">
        <v>56123</v>
      </c>
      <c r="F2117" t="s">
        <v>8</v>
      </c>
    </row>
    <row r="2118" spans="1:6" x14ac:dyDescent="0.3">
      <c r="A2118">
        <v>2021</v>
      </c>
      <c r="B2118" t="s">
        <v>63</v>
      </c>
      <c r="C2118" t="s">
        <v>40</v>
      </c>
      <c r="D2118">
        <v>2581</v>
      </c>
      <c r="E2118">
        <v>58585</v>
      </c>
      <c r="F2118" t="s">
        <v>8</v>
      </c>
    </row>
    <row r="2119" spans="1:6" x14ac:dyDescent="0.3">
      <c r="A2119">
        <v>2021</v>
      </c>
      <c r="B2119" t="s">
        <v>63</v>
      </c>
      <c r="C2119" t="s">
        <v>41</v>
      </c>
      <c r="D2119">
        <v>35525</v>
      </c>
      <c r="E2119">
        <v>53891</v>
      </c>
      <c r="F2119" t="s">
        <v>10</v>
      </c>
    </row>
    <row r="2120" spans="1:6" x14ac:dyDescent="0.3">
      <c r="A2120">
        <v>2021</v>
      </c>
      <c r="B2120" t="s">
        <v>63</v>
      </c>
      <c r="C2120" t="s">
        <v>42</v>
      </c>
      <c r="D2120">
        <v>13345</v>
      </c>
      <c r="E2120">
        <v>52841</v>
      </c>
      <c r="F2120" t="s">
        <v>8</v>
      </c>
    </row>
    <row r="2121" spans="1:6" x14ac:dyDescent="0.3">
      <c r="A2121">
        <v>2021</v>
      </c>
      <c r="B2121" t="s">
        <v>63</v>
      </c>
      <c r="C2121" t="s">
        <v>43</v>
      </c>
      <c r="D2121">
        <v>16113</v>
      </c>
      <c r="E2121">
        <v>57842</v>
      </c>
      <c r="F2121" t="s">
        <v>8</v>
      </c>
    </row>
    <row r="2122" spans="1:6" x14ac:dyDescent="0.3">
      <c r="A2122">
        <v>2021</v>
      </c>
      <c r="B2122" t="s">
        <v>63</v>
      </c>
      <c r="C2122" t="s">
        <v>44</v>
      </c>
      <c r="D2122">
        <v>57945</v>
      </c>
      <c r="E2122">
        <v>59416</v>
      </c>
      <c r="F2122" t="s">
        <v>10</v>
      </c>
    </row>
    <row r="2123" spans="1:6" x14ac:dyDescent="0.3">
      <c r="A2123">
        <v>2021</v>
      </c>
      <c r="B2123" t="s">
        <v>63</v>
      </c>
      <c r="C2123" t="s">
        <v>45</v>
      </c>
      <c r="D2123">
        <v>4664</v>
      </c>
      <c r="E2123">
        <v>56458</v>
      </c>
      <c r="F2123" t="s">
        <v>10</v>
      </c>
    </row>
    <row r="2124" spans="1:6" x14ac:dyDescent="0.3">
      <c r="A2124">
        <v>2021</v>
      </c>
      <c r="B2124" t="s">
        <v>63</v>
      </c>
      <c r="C2124" t="s">
        <v>46</v>
      </c>
      <c r="D2124">
        <v>12757</v>
      </c>
      <c r="E2124">
        <v>53296</v>
      </c>
      <c r="F2124" t="s">
        <v>8</v>
      </c>
    </row>
    <row r="2125" spans="1:6" x14ac:dyDescent="0.3">
      <c r="A2125">
        <v>2021</v>
      </c>
      <c r="B2125" t="s">
        <v>63</v>
      </c>
      <c r="C2125" t="s">
        <v>47</v>
      </c>
      <c r="D2125">
        <v>2904</v>
      </c>
      <c r="E2125">
        <v>58412</v>
      </c>
      <c r="F2125" t="s">
        <v>8</v>
      </c>
    </row>
    <row r="2126" spans="1:6" x14ac:dyDescent="0.3">
      <c r="A2126">
        <v>2021</v>
      </c>
      <c r="B2126" t="s">
        <v>63</v>
      </c>
      <c r="C2126" t="s">
        <v>48</v>
      </c>
      <c r="D2126">
        <v>16563</v>
      </c>
      <c r="E2126">
        <v>59183</v>
      </c>
      <c r="F2126" t="s">
        <v>10</v>
      </c>
    </row>
    <row r="2127" spans="1:6" x14ac:dyDescent="0.3">
      <c r="A2127">
        <v>2021</v>
      </c>
      <c r="B2127" t="s">
        <v>63</v>
      </c>
      <c r="C2127" t="s">
        <v>49</v>
      </c>
      <c r="D2127">
        <v>94237</v>
      </c>
      <c r="E2127">
        <v>55322</v>
      </c>
      <c r="F2127" t="s">
        <v>8</v>
      </c>
    </row>
    <row r="2128" spans="1:6" x14ac:dyDescent="0.3">
      <c r="A2128">
        <v>2021</v>
      </c>
      <c r="B2128" t="s">
        <v>63</v>
      </c>
      <c r="C2128" t="s">
        <v>50</v>
      </c>
      <c r="D2128">
        <v>12857</v>
      </c>
      <c r="E2128">
        <v>50983</v>
      </c>
      <c r="F2128" t="s">
        <v>10</v>
      </c>
    </row>
    <row r="2129" spans="1:6" x14ac:dyDescent="0.3">
      <c r="A2129">
        <v>2021</v>
      </c>
      <c r="B2129" t="s">
        <v>63</v>
      </c>
      <c r="C2129" t="s">
        <v>51</v>
      </c>
      <c r="D2129">
        <v>2503</v>
      </c>
      <c r="E2129">
        <v>54501</v>
      </c>
      <c r="F2129" t="s">
        <v>8</v>
      </c>
    </row>
    <row r="2130" spans="1:6" x14ac:dyDescent="0.3">
      <c r="A2130">
        <v>2021</v>
      </c>
      <c r="B2130" t="s">
        <v>63</v>
      </c>
      <c r="C2130" t="s">
        <v>52</v>
      </c>
      <c r="D2130">
        <v>50144</v>
      </c>
      <c r="E2130">
        <v>56876</v>
      </c>
      <c r="F2130" t="s">
        <v>8</v>
      </c>
    </row>
    <row r="2131" spans="1:6" x14ac:dyDescent="0.3">
      <c r="A2131">
        <v>2021</v>
      </c>
      <c r="B2131" t="s">
        <v>63</v>
      </c>
      <c r="C2131" t="s">
        <v>53</v>
      </c>
      <c r="D2131">
        <v>64023</v>
      </c>
      <c r="E2131">
        <v>59267</v>
      </c>
      <c r="F2131" t="s">
        <v>10</v>
      </c>
    </row>
    <row r="2132" spans="1:6" x14ac:dyDescent="0.3">
      <c r="A2132">
        <v>2021</v>
      </c>
      <c r="B2132" t="s">
        <v>63</v>
      </c>
      <c r="C2132" t="s">
        <v>54</v>
      </c>
      <c r="D2132">
        <v>5755</v>
      </c>
      <c r="E2132">
        <v>53876</v>
      </c>
      <c r="F2132" t="s">
        <v>10</v>
      </c>
    </row>
    <row r="2133" spans="1:6" x14ac:dyDescent="0.3">
      <c r="A2133">
        <v>2021</v>
      </c>
      <c r="B2133" t="s">
        <v>63</v>
      </c>
      <c r="C2133" t="s">
        <v>55</v>
      </c>
      <c r="D2133">
        <v>29257</v>
      </c>
      <c r="E2133">
        <v>56951</v>
      </c>
      <c r="F2133" t="s">
        <v>8</v>
      </c>
    </row>
    <row r="2134" spans="1:6" x14ac:dyDescent="0.3">
      <c r="A2134">
        <v>2021</v>
      </c>
      <c r="B2134" t="s">
        <v>63</v>
      </c>
      <c r="C2134" t="s">
        <v>56</v>
      </c>
      <c r="D2134">
        <v>3384</v>
      </c>
      <c r="E2134">
        <v>50083</v>
      </c>
      <c r="F2134" t="s">
        <v>8</v>
      </c>
    </row>
    <row r="2135" spans="1:6" x14ac:dyDescent="0.3">
      <c r="A2135">
        <v>2021</v>
      </c>
      <c r="B2135" t="s">
        <v>64</v>
      </c>
      <c r="C2135" t="s">
        <v>7</v>
      </c>
      <c r="D2135">
        <v>11180</v>
      </c>
      <c r="E2135">
        <v>23618</v>
      </c>
      <c r="F2135" t="s">
        <v>10</v>
      </c>
    </row>
    <row r="2136" spans="1:6" x14ac:dyDescent="0.3">
      <c r="A2136">
        <v>2021</v>
      </c>
      <c r="B2136" t="s">
        <v>61</v>
      </c>
      <c r="C2136" t="s">
        <v>38</v>
      </c>
      <c r="D2136">
        <v>63310</v>
      </c>
      <c r="E2136">
        <v>197494</v>
      </c>
      <c r="F2136" t="s">
        <v>10</v>
      </c>
    </row>
    <row r="2137" spans="1:6" x14ac:dyDescent="0.3">
      <c r="A2137">
        <v>2021</v>
      </c>
      <c r="B2137" t="s">
        <v>61</v>
      </c>
      <c r="C2137" t="s">
        <v>39</v>
      </c>
      <c r="D2137">
        <v>28672</v>
      </c>
      <c r="E2137">
        <v>95886</v>
      </c>
      <c r="F2137" t="s">
        <v>10</v>
      </c>
    </row>
    <row r="2138" spans="1:6" x14ac:dyDescent="0.3">
      <c r="A2138">
        <v>2021</v>
      </c>
      <c r="B2138" t="s">
        <v>61</v>
      </c>
      <c r="C2138" t="s">
        <v>40</v>
      </c>
      <c r="D2138">
        <v>2985</v>
      </c>
      <c r="E2138">
        <v>71784</v>
      </c>
      <c r="F2138" t="s">
        <v>10</v>
      </c>
    </row>
    <row r="2139" spans="1:6" x14ac:dyDescent="0.3">
      <c r="A2139">
        <v>2021</v>
      </c>
      <c r="B2139" t="s">
        <v>61</v>
      </c>
      <c r="C2139" t="s">
        <v>41</v>
      </c>
      <c r="D2139">
        <v>29119</v>
      </c>
      <c r="E2139">
        <v>81683</v>
      </c>
      <c r="F2139" t="s">
        <v>10</v>
      </c>
    </row>
    <row r="2140" spans="1:6" x14ac:dyDescent="0.3">
      <c r="A2140">
        <v>2021</v>
      </c>
      <c r="B2140" t="s">
        <v>61</v>
      </c>
      <c r="C2140" t="s">
        <v>42</v>
      </c>
      <c r="D2140">
        <v>11672</v>
      </c>
      <c r="E2140">
        <v>65814</v>
      </c>
      <c r="F2140" t="s">
        <v>8</v>
      </c>
    </row>
    <row r="2141" spans="1:6" x14ac:dyDescent="0.3">
      <c r="A2141">
        <v>2021</v>
      </c>
      <c r="B2141" t="s">
        <v>61</v>
      </c>
      <c r="C2141" t="s">
        <v>43</v>
      </c>
      <c r="D2141">
        <v>13190</v>
      </c>
      <c r="E2141">
        <v>79291</v>
      </c>
      <c r="F2141" t="s">
        <v>8</v>
      </c>
    </row>
    <row r="2142" spans="1:6" x14ac:dyDescent="0.3">
      <c r="A2142">
        <v>2021</v>
      </c>
      <c r="B2142" t="s">
        <v>61</v>
      </c>
      <c r="C2142" t="s">
        <v>44</v>
      </c>
      <c r="D2142">
        <v>29264</v>
      </c>
      <c r="E2142">
        <v>96778</v>
      </c>
      <c r="F2142" t="s">
        <v>10</v>
      </c>
    </row>
    <row r="2143" spans="1:6" x14ac:dyDescent="0.3">
      <c r="A2143">
        <v>2021</v>
      </c>
      <c r="B2143" t="s">
        <v>61</v>
      </c>
      <c r="C2143" t="s">
        <v>45</v>
      </c>
      <c r="D2143">
        <v>2934</v>
      </c>
      <c r="E2143">
        <v>97537</v>
      </c>
      <c r="F2143" t="s">
        <v>8</v>
      </c>
    </row>
    <row r="2144" spans="1:6" x14ac:dyDescent="0.3">
      <c r="A2144">
        <v>2021</v>
      </c>
      <c r="B2144" t="s">
        <v>61</v>
      </c>
      <c r="C2144" t="s">
        <v>46</v>
      </c>
      <c r="D2144">
        <v>14196</v>
      </c>
      <c r="E2144">
        <v>70481</v>
      </c>
      <c r="F2144" t="s">
        <v>8</v>
      </c>
    </row>
    <row r="2145" spans="1:6" x14ac:dyDescent="0.3">
      <c r="A2145">
        <v>2021</v>
      </c>
      <c r="B2145" t="s">
        <v>61</v>
      </c>
      <c r="C2145" t="s">
        <v>47</v>
      </c>
      <c r="D2145">
        <v>3315</v>
      </c>
      <c r="E2145">
        <v>69499</v>
      </c>
      <c r="F2145" t="s">
        <v>10</v>
      </c>
    </row>
    <row r="2146" spans="1:6" x14ac:dyDescent="0.3">
      <c r="A2146">
        <v>2021</v>
      </c>
      <c r="B2146" t="s">
        <v>61</v>
      </c>
      <c r="C2146" t="s">
        <v>48</v>
      </c>
      <c r="D2146">
        <v>16270</v>
      </c>
      <c r="E2146">
        <v>83805</v>
      </c>
      <c r="F2146" t="s">
        <v>10</v>
      </c>
    </row>
    <row r="2147" spans="1:6" x14ac:dyDescent="0.3">
      <c r="A2147">
        <v>2021</v>
      </c>
      <c r="B2147" t="s">
        <v>61</v>
      </c>
      <c r="C2147" t="s">
        <v>49</v>
      </c>
      <c r="D2147">
        <v>76169</v>
      </c>
      <c r="E2147">
        <v>92718</v>
      </c>
      <c r="F2147" t="s">
        <v>8</v>
      </c>
    </row>
    <row r="2148" spans="1:6" x14ac:dyDescent="0.3">
      <c r="A2148">
        <v>2021</v>
      </c>
      <c r="B2148" t="s">
        <v>61</v>
      </c>
      <c r="C2148" t="s">
        <v>50</v>
      </c>
      <c r="D2148">
        <v>11885</v>
      </c>
      <c r="E2148">
        <v>76967</v>
      </c>
      <c r="F2148" t="s">
        <v>8</v>
      </c>
    </row>
    <row r="2149" spans="1:6" x14ac:dyDescent="0.3">
      <c r="A2149">
        <v>2021</v>
      </c>
      <c r="B2149" t="s">
        <v>61</v>
      </c>
      <c r="C2149" t="s">
        <v>51</v>
      </c>
      <c r="D2149">
        <v>1709</v>
      </c>
      <c r="E2149">
        <v>80642</v>
      </c>
      <c r="F2149" t="s">
        <v>10</v>
      </c>
    </row>
    <row r="2150" spans="1:6" x14ac:dyDescent="0.3">
      <c r="A2150">
        <v>2021</v>
      </c>
      <c r="B2150" t="s">
        <v>61</v>
      </c>
      <c r="C2150" t="s">
        <v>52</v>
      </c>
      <c r="D2150">
        <v>22249</v>
      </c>
      <c r="E2150">
        <v>94029</v>
      </c>
      <c r="F2150" t="s">
        <v>8</v>
      </c>
    </row>
    <row r="2151" spans="1:6" x14ac:dyDescent="0.3">
      <c r="A2151">
        <v>2021</v>
      </c>
      <c r="B2151" t="s">
        <v>61</v>
      </c>
      <c r="C2151" t="s">
        <v>53</v>
      </c>
      <c r="D2151">
        <v>17624</v>
      </c>
      <c r="E2151">
        <v>91242</v>
      </c>
      <c r="F2151" t="s">
        <v>10</v>
      </c>
    </row>
    <row r="2152" spans="1:6" x14ac:dyDescent="0.3">
      <c r="A2152">
        <v>2021</v>
      </c>
      <c r="B2152" t="s">
        <v>61</v>
      </c>
      <c r="C2152" t="s">
        <v>54</v>
      </c>
      <c r="D2152">
        <v>4003</v>
      </c>
      <c r="E2152">
        <v>60528</v>
      </c>
      <c r="F2152" t="s">
        <v>8</v>
      </c>
    </row>
    <row r="2153" spans="1:6" x14ac:dyDescent="0.3">
      <c r="A2153">
        <v>2021</v>
      </c>
      <c r="B2153" t="s">
        <v>61</v>
      </c>
      <c r="C2153" t="s">
        <v>55</v>
      </c>
      <c r="D2153">
        <v>14066</v>
      </c>
      <c r="E2153">
        <v>80040</v>
      </c>
      <c r="F2153" t="s">
        <v>8</v>
      </c>
    </row>
    <row r="2154" spans="1:6" x14ac:dyDescent="0.3">
      <c r="A2154">
        <v>2021</v>
      </c>
      <c r="B2154" t="s">
        <v>61</v>
      </c>
      <c r="C2154" t="s">
        <v>56</v>
      </c>
      <c r="D2154">
        <v>2306</v>
      </c>
      <c r="E2154">
        <v>66849</v>
      </c>
      <c r="F2154" t="s">
        <v>10</v>
      </c>
    </row>
    <row r="2155" spans="1:6" x14ac:dyDescent="0.3">
      <c r="A2155">
        <v>2021</v>
      </c>
      <c r="B2155" t="s">
        <v>62</v>
      </c>
      <c r="C2155" t="s">
        <v>7</v>
      </c>
      <c r="D2155">
        <v>22186</v>
      </c>
      <c r="E2155">
        <v>63061</v>
      </c>
      <c r="F2155" t="s">
        <v>10</v>
      </c>
    </row>
    <row r="2156" spans="1:6" x14ac:dyDescent="0.3">
      <c r="A2156">
        <v>2021</v>
      </c>
      <c r="B2156" t="s">
        <v>62</v>
      </c>
      <c r="C2156" t="s">
        <v>9</v>
      </c>
      <c r="D2156">
        <v>38940</v>
      </c>
      <c r="E2156">
        <v>64892</v>
      </c>
      <c r="F2156" t="s">
        <v>8</v>
      </c>
    </row>
    <row r="2157" spans="1:6" x14ac:dyDescent="0.3">
      <c r="A2157">
        <v>2021</v>
      </c>
      <c r="B2157" t="s">
        <v>62</v>
      </c>
      <c r="C2157" t="s">
        <v>11</v>
      </c>
      <c r="D2157">
        <v>14911</v>
      </c>
      <c r="E2157">
        <v>69354</v>
      </c>
      <c r="F2157" t="s">
        <v>8</v>
      </c>
    </row>
    <row r="2158" spans="1:6" x14ac:dyDescent="0.3">
      <c r="A2158">
        <v>2021</v>
      </c>
      <c r="B2158" t="s">
        <v>62</v>
      </c>
      <c r="C2158" t="s">
        <v>12</v>
      </c>
      <c r="D2158">
        <v>215691</v>
      </c>
      <c r="E2158">
        <v>101348</v>
      </c>
      <c r="F2158" t="s">
        <v>10</v>
      </c>
    </row>
    <row r="2159" spans="1:6" x14ac:dyDescent="0.3">
      <c r="A2159">
        <v>2021</v>
      </c>
      <c r="B2159" t="s">
        <v>62</v>
      </c>
      <c r="C2159" t="s">
        <v>13</v>
      </c>
      <c r="D2159">
        <v>55003</v>
      </c>
      <c r="E2159">
        <v>92477</v>
      </c>
      <c r="F2159" t="s">
        <v>10</v>
      </c>
    </row>
    <row r="2160" spans="1:6" x14ac:dyDescent="0.3">
      <c r="A2160">
        <v>2021</v>
      </c>
      <c r="B2160" t="s">
        <v>62</v>
      </c>
      <c r="C2160" t="s">
        <v>14</v>
      </c>
      <c r="D2160">
        <v>23755</v>
      </c>
      <c r="E2160">
        <v>98139</v>
      </c>
      <c r="F2160" t="s">
        <v>10</v>
      </c>
    </row>
    <row r="2161" spans="1:6" x14ac:dyDescent="0.3">
      <c r="A2161">
        <v>2021</v>
      </c>
      <c r="B2161" t="s">
        <v>62</v>
      </c>
      <c r="C2161" t="s">
        <v>15</v>
      </c>
      <c r="D2161">
        <v>9421</v>
      </c>
      <c r="E2161">
        <v>88658</v>
      </c>
      <c r="F2161" t="s">
        <v>10</v>
      </c>
    </row>
    <row r="2162" spans="1:6" x14ac:dyDescent="0.3">
      <c r="A2162">
        <v>2021</v>
      </c>
      <c r="B2162" t="s">
        <v>62</v>
      </c>
      <c r="C2162" t="s">
        <v>16</v>
      </c>
      <c r="D2162">
        <v>170397</v>
      </c>
      <c r="E2162">
        <v>69740</v>
      </c>
      <c r="F2162" t="s">
        <v>10</v>
      </c>
    </row>
    <row r="2163" spans="1:6" x14ac:dyDescent="0.3">
      <c r="A2163">
        <v>2021</v>
      </c>
      <c r="B2163" t="s">
        <v>62</v>
      </c>
      <c r="C2163" t="s">
        <v>17</v>
      </c>
      <c r="D2163">
        <v>56304</v>
      </c>
      <c r="E2163">
        <v>77861</v>
      </c>
      <c r="F2163" t="s">
        <v>8</v>
      </c>
    </row>
    <row r="2164" spans="1:6" x14ac:dyDescent="0.3">
      <c r="A2164">
        <v>2021</v>
      </c>
      <c r="B2164" t="s">
        <v>62</v>
      </c>
      <c r="C2164" t="s">
        <v>18</v>
      </c>
      <c r="D2164">
        <v>11359</v>
      </c>
      <c r="E2164">
        <v>61072</v>
      </c>
      <c r="F2164" t="s">
        <v>8</v>
      </c>
    </row>
    <row r="2165" spans="1:6" x14ac:dyDescent="0.3">
      <c r="A2165">
        <v>2021</v>
      </c>
      <c r="B2165" t="s">
        <v>62</v>
      </c>
      <c r="C2165" t="s">
        <v>19</v>
      </c>
      <c r="D2165">
        <v>75870</v>
      </c>
      <c r="E2165">
        <v>84228</v>
      </c>
      <c r="F2165" t="s">
        <v>10</v>
      </c>
    </row>
    <row r="2166" spans="1:6" x14ac:dyDescent="0.3">
      <c r="A2166">
        <v>2021</v>
      </c>
      <c r="B2166" t="s">
        <v>62</v>
      </c>
      <c r="C2166" t="s">
        <v>20</v>
      </c>
      <c r="D2166">
        <v>30165</v>
      </c>
      <c r="E2166">
        <v>59817</v>
      </c>
      <c r="F2166" t="s">
        <v>8</v>
      </c>
    </row>
    <row r="2167" spans="1:6" x14ac:dyDescent="0.3">
      <c r="A2167">
        <v>2021</v>
      </c>
      <c r="B2167" t="s">
        <v>62</v>
      </c>
      <c r="C2167" t="s">
        <v>21</v>
      </c>
      <c r="D2167">
        <v>16421</v>
      </c>
      <c r="E2167">
        <v>62755</v>
      </c>
      <c r="F2167" t="s">
        <v>8</v>
      </c>
    </row>
    <row r="2168" spans="1:6" x14ac:dyDescent="0.3">
      <c r="A2168">
        <v>2021</v>
      </c>
      <c r="B2168" t="s">
        <v>62</v>
      </c>
      <c r="C2168" t="s">
        <v>22</v>
      </c>
      <c r="D2168">
        <v>16598</v>
      </c>
      <c r="E2168">
        <v>70554</v>
      </c>
      <c r="F2168" t="s">
        <v>10</v>
      </c>
    </row>
    <row r="2169" spans="1:6" x14ac:dyDescent="0.3">
      <c r="A2169">
        <v>2021</v>
      </c>
      <c r="B2169" t="s">
        <v>62</v>
      </c>
      <c r="C2169" t="s">
        <v>23</v>
      </c>
      <c r="D2169">
        <v>20866</v>
      </c>
      <c r="E2169">
        <v>58511</v>
      </c>
      <c r="F2169" t="s">
        <v>10</v>
      </c>
    </row>
    <row r="2170" spans="1:6" x14ac:dyDescent="0.3">
      <c r="A2170">
        <v>2021</v>
      </c>
      <c r="B2170" t="s">
        <v>62</v>
      </c>
      <c r="C2170" t="s">
        <v>24</v>
      </c>
      <c r="D2170">
        <v>25304</v>
      </c>
      <c r="E2170">
        <v>63624</v>
      </c>
      <c r="F2170" t="s">
        <v>8</v>
      </c>
    </row>
    <row r="2171" spans="1:6" x14ac:dyDescent="0.3">
      <c r="A2171">
        <v>2021</v>
      </c>
      <c r="B2171" t="s">
        <v>62</v>
      </c>
      <c r="C2171" t="s">
        <v>25</v>
      </c>
      <c r="D2171">
        <v>10504</v>
      </c>
      <c r="E2171">
        <v>66893</v>
      </c>
      <c r="F2171" t="s">
        <v>8</v>
      </c>
    </row>
    <row r="2172" spans="1:6" x14ac:dyDescent="0.3">
      <c r="A2172">
        <v>2021</v>
      </c>
      <c r="B2172" t="s">
        <v>62</v>
      </c>
      <c r="C2172" t="s">
        <v>26</v>
      </c>
      <c r="D2172">
        <v>44172</v>
      </c>
      <c r="E2172">
        <v>88573</v>
      </c>
      <c r="F2172" t="s">
        <v>10</v>
      </c>
    </row>
    <row r="2173" spans="1:6" x14ac:dyDescent="0.3">
      <c r="A2173">
        <v>2021</v>
      </c>
      <c r="B2173" t="s">
        <v>62</v>
      </c>
      <c r="C2173" t="s">
        <v>27</v>
      </c>
      <c r="D2173">
        <v>47892</v>
      </c>
      <c r="E2173">
        <v>119872</v>
      </c>
      <c r="F2173" t="s">
        <v>8</v>
      </c>
    </row>
    <row r="2174" spans="1:6" x14ac:dyDescent="0.3">
      <c r="A2174">
        <v>2021</v>
      </c>
      <c r="B2174" t="s">
        <v>62</v>
      </c>
      <c r="C2174" t="s">
        <v>28</v>
      </c>
      <c r="D2174">
        <v>44483</v>
      </c>
      <c r="E2174">
        <v>76805</v>
      </c>
      <c r="F2174" t="s">
        <v>10</v>
      </c>
    </row>
    <row r="2175" spans="1:6" x14ac:dyDescent="0.3">
      <c r="A2175">
        <v>2021</v>
      </c>
      <c r="B2175" t="s">
        <v>62</v>
      </c>
      <c r="C2175" t="s">
        <v>29</v>
      </c>
      <c r="D2175">
        <v>32903</v>
      </c>
      <c r="E2175">
        <v>91736</v>
      </c>
      <c r="F2175" t="s">
        <v>8</v>
      </c>
    </row>
    <row r="2176" spans="1:6" x14ac:dyDescent="0.3">
      <c r="A2176">
        <v>2021</v>
      </c>
      <c r="B2176" t="s">
        <v>62</v>
      </c>
      <c r="C2176" t="s">
        <v>30</v>
      </c>
      <c r="D2176">
        <v>12421</v>
      </c>
      <c r="E2176">
        <v>49023</v>
      </c>
      <c r="F2176" t="s">
        <v>8</v>
      </c>
    </row>
    <row r="2177" spans="1:6" x14ac:dyDescent="0.3">
      <c r="A2177">
        <v>2021</v>
      </c>
      <c r="B2177" t="s">
        <v>62</v>
      </c>
      <c r="C2177" t="s">
        <v>31</v>
      </c>
      <c r="D2177">
        <v>34349</v>
      </c>
      <c r="E2177">
        <v>74700</v>
      </c>
      <c r="F2177" t="s">
        <v>10</v>
      </c>
    </row>
    <row r="2178" spans="1:6" x14ac:dyDescent="0.3">
      <c r="A2178">
        <v>2021</v>
      </c>
      <c r="B2178" t="s">
        <v>62</v>
      </c>
      <c r="C2178" t="s">
        <v>32</v>
      </c>
      <c r="D2178">
        <v>9482</v>
      </c>
      <c r="E2178">
        <v>60553</v>
      </c>
      <c r="F2178" t="s">
        <v>10</v>
      </c>
    </row>
    <row r="2179" spans="1:6" x14ac:dyDescent="0.3">
      <c r="A2179">
        <v>2021</v>
      </c>
      <c r="B2179" t="s">
        <v>62</v>
      </c>
      <c r="C2179" t="s">
        <v>33</v>
      </c>
      <c r="D2179">
        <v>11737</v>
      </c>
      <c r="E2179">
        <v>66603</v>
      </c>
      <c r="F2179" t="s">
        <v>8</v>
      </c>
    </row>
    <row r="2180" spans="1:6" x14ac:dyDescent="0.3">
      <c r="A2180">
        <v>2021</v>
      </c>
      <c r="B2180" t="s">
        <v>62</v>
      </c>
      <c r="C2180" t="s">
        <v>34</v>
      </c>
      <c r="D2180">
        <v>20106</v>
      </c>
      <c r="E2180">
        <v>68008</v>
      </c>
      <c r="F2180" t="s">
        <v>8</v>
      </c>
    </row>
    <row r="2181" spans="1:6" x14ac:dyDescent="0.3">
      <c r="A2181">
        <v>2021</v>
      </c>
      <c r="B2181" t="s">
        <v>62</v>
      </c>
      <c r="C2181" t="s">
        <v>35</v>
      </c>
      <c r="D2181">
        <v>12808</v>
      </c>
      <c r="E2181">
        <v>86647</v>
      </c>
      <c r="F2181" t="s">
        <v>10</v>
      </c>
    </row>
    <row r="2182" spans="1:6" x14ac:dyDescent="0.3">
      <c r="A2182">
        <v>2021</v>
      </c>
      <c r="B2182" t="s">
        <v>62</v>
      </c>
      <c r="C2182" t="s">
        <v>36</v>
      </c>
      <c r="D2182">
        <v>52040</v>
      </c>
      <c r="E2182">
        <v>100022</v>
      </c>
      <c r="F2182" t="s">
        <v>10</v>
      </c>
    </row>
    <row r="2183" spans="1:6" x14ac:dyDescent="0.3">
      <c r="A2183">
        <v>2021</v>
      </c>
      <c r="B2183" t="s">
        <v>62</v>
      </c>
      <c r="C2183" t="s">
        <v>37</v>
      </c>
      <c r="D2183">
        <v>11347</v>
      </c>
      <c r="E2183">
        <v>70156</v>
      </c>
      <c r="F2183" t="s">
        <v>10</v>
      </c>
    </row>
    <row r="2184" spans="1:6" x14ac:dyDescent="0.3">
      <c r="A2184">
        <v>2021</v>
      </c>
      <c r="B2184" t="s">
        <v>62</v>
      </c>
      <c r="C2184" t="s">
        <v>38</v>
      </c>
      <c r="D2184">
        <v>112890</v>
      </c>
      <c r="E2184">
        <v>105615</v>
      </c>
      <c r="F2184" t="s">
        <v>10</v>
      </c>
    </row>
    <row r="2185" spans="1:6" x14ac:dyDescent="0.3">
      <c r="A2185">
        <v>2021</v>
      </c>
      <c r="B2185" t="s">
        <v>62</v>
      </c>
      <c r="C2185" t="s">
        <v>39</v>
      </c>
      <c r="D2185">
        <v>61321</v>
      </c>
      <c r="E2185">
        <v>73705</v>
      </c>
      <c r="F2185" t="s">
        <v>10</v>
      </c>
    </row>
    <row r="2186" spans="1:6" x14ac:dyDescent="0.3">
      <c r="A2186">
        <v>2021</v>
      </c>
      <c r="B2186" t="s">
        <v>62</v>
      </c>
      <c r="C2186" t="s">
        <v>40</v>
      </c>
      <c r="D2186">
        <v>5198</v>
      </c>
      <c r="E2186">
        <v>69897</v>
      </c>
      <c r="F2186" t="s">
        <v>8</v>
      </c>
    </row>
    <row r="2187" spans="1:6" x14ac:dyDescent="0.3">
      <c r="A2187">
        <v>2021</v>
      </c>
      <c r="B2187" t="s">
        <v>62</v>
      </c>
      <c r="C2187" t="s">
        <v>41</v>
      </c>
      <c r="D2187">
        <v>54330</v>
      </c>
      <c r="E2187">
        <v>72752</v>
      </c>
      <c r="F2187" t="s">
        <v>8</v>
      </c>
    </row>
    <row r="2188" spans="1:6" x14ac:dyDescent="0.3">
      <c r="A2188">
        <v>2021</v>
      </c>
      <c r="B2188" t="s">
        <v>62</v>
      </c>
      <c r="C2188" t="s">
        <v>42</v>
      </c>
      <c r="D2188">
        <v>21148</v>
      </c>
      <c r="E2188">
        <v>60841</v>
      </c>
      <c r="F2188" t="s">
        <v>10</v>
      </c>
    </row>
    <row r="2189" spans="1:6" x14ac:dyDescent="0.3">
      <c r="A2189">
        <v>2021</v>
      </c>
      <c r="B2189" t="s">
        <v>62</v>
      </c>
      <c r="C2189" t="s">
        <v>43</v>
      </c>
      <c r="D2189">
        <v>26161</v>
      </c>
      <c r="E2189">
        <v>79460</v>
      </c>
      <c r="F2189" t="s">
        <v>8</v>
      </c>
    </row>
    <row r="2190" spans="1:6" x14ac:dyDescent="0.3">
      <c r="A2190">
        <v>2021</v>
      </c>
      <c r="B2190" t="s">
        <v>62</v>
      </c>
      <c r="C2190" t="s">
        <v>44</v>
      </c>
      <c r="D2190">
        <v>64541</v>
      </c>
      <c r="E2190">
        <v>87681</v>
      </c>
      <c r="F2190" t="s">
        <v>8</v>
      </c>
    </row>
    <row r="2191" spans="1:6" x14ac:dyDescent="0.3">
      <c r="A2191">
        <v>2021</v>
      </c>
      <c r="B2191" t="s">
        <v>62</v>
      </c>
      <c r="C2191" t="s">
        <v>45</v>
      </c>
      <c r="D2191">
        <v>9043</v>
      </c>
      <c r="E2191">
        <v>74454</v>
      </c>
      <c r="F2191" t="s">
        <v>10</v>
      </c>
    </row>
    <row r="2192" spans="1:6" x14ac:dyDescent="0.3">
      <c r="A2192">
        <v>2021</v>
      </c>
      <c r="B2192" t="s">
        <v>62</v>
      </c>
      <c r="C2192" t="s">
        <v>46</v>
      </c>
      <c r="D2192">
        <v>29329</v>
      </c>
      <c r="E2192">
        <v>58492</v>
      </c>
      <c r="F2192" t="s">
        <v>10</v>
      </c>
    </row>
    <row r="2193" spans="1:6" x14ac:dyDescent="0.3">
      <c r="A2193">
        <v>2021</v>
      </c>
      <c r="B2193" t="s">
        <v>62</v>
      </c>
      <c r="C2193" t="s">
        <v>47</v>
      </c>
      <c r="D2193">
        <v>5498</v>
      </c>
      <c r="E2193">
        <v>64619</v>
      </c>
      <c r="F2193" t="s">
        <v>8</v>
      </c>
    </row>
    <row r="2194" spans="1:6" x14ac:dyDescent="0.3">
      <c r="A2194">
        <v>2021</v>
      </c>
      <c r="B2194" t="s">
        <v>62</v>
      </c>
      <c r="C2194" t="s">
        <v>48</v>
      </c>
      <c r="D2194">
        <v>30774</v>
      </c>
      <c r="E2194">
        <v>68990</v>
      </c>
      <c r="F2194" t="s">
        <v>8</v>
      </c>
    </row>
    <row r="2195" spans="1:6" x14ac:dyDescent="0.3">
      <c r="A2195">
        <v>2021</v>
      </c>
      <c r="B2195" t="s">
        <v>62</v>
      </c>
      <c r="C2195" t="s">
        <v>49</v>
      </c>
      <c r="D2195">
        <v>139953</v>
      </c>
      <c r="E2195">
        <v>83197</v>
      </c>
      <c r="F2195" t="s">
        <v>10</v>
      </c>
    </row>
    <row r="2196" spans="1:6" x14ac:dyDescent="0.3">
      <c r="A2196">
        <v>2021</v>
      </c>
      <c r="B2196" t="s">
        <v>62</v>
      </c>
      <c r="C2196" t="s">
        <v>50</v>
      </c>
      <c r="D2196">
        <v>24485</v>
      </c>
      <c r="E2196">
        <v>70641</v>
      </c>
      <c r="F2196" t="s">
        <v>8</v>
      </c>
    </row>
    <row r="2197" spans="1:6" x14ac:dyDescent="0.3">
      <c r="A2197">
        <v>2021</v>
      </c>
      <c r="B2197" t="s">
        <v>62</v>
      </c>
      <c r="C2197" t="s">
        <v>51</v>
      </c>
      <c r="D2197">
        <v>5970</v>
      </c>
      <c r="E2197">
        <v>74986</v>
      </c>
      <c r="F2197" t="s">
        <v>10</v>
      </c>
    </row>
    <row r="2198" spans="1:6" x14ac:dyDescent="0.3">
      <c r="A2198">
        <v>2021</v>
      </c>
      <c r="B2198" t="s">
        <v>62</v>
      </c>
      <c r="C2198" t="s">
        <v>52</v>
      </c>
      <c r="D2198">
        <v>59342</v>
      </c>
      <c r="E2198">
        <v>96327</v>
      </c>
      <c r="F2198" t="s">
        <v>8</v>
      </c>
    </row>
    <row r="2199" spans="1:6" x14ac:dyDescent="0.3">
      <c r="A2199">
        <v>2021</v>
      </c>
      <c r="B2199" t="s">
        <v>62</v>
      </c>
      <c r="C2199" t="s">
        <v>53</v>
      </c>
      <c r="D2199">
        <v>41249</v>
      </c>
      <c r="E2199">
        <v>91460</v>
      </c>
      <c r="F2199" t="s">
        <v>8</v>
      </c>
    </row>
    <row r="2200" spans="1:6" x14ac:dyDescent="0.3">
      <c r="A2200">
        <v>2021</v>
      </c>
      <c r="B2200" t="s">
        <v>62</v>
      </c>
      <c r="C2200" t="s">
        <v>54</v>
      </c>
      <c r="D2200">
        <v>8381</v>
      </c>
      <c r="E2200">
        <v>58180</v>
      </c>
      <c r="F2200" t="s">
        <v>10</v>
      </c>
    </row>
    <row r="2201" spans="1:6" x14ac:dyDescent="0.3">
      <c r="A2201">
        <v>2021</v>
      </c>
      <c r="B2201" t="s">
        <v>62</v>
      </c>
      <c r="C2201" t="s">
        <v>55</v>
      </c>
      <c r="D2201">
        <v>26927</v>
      </c>
      <c r="E2201">
        <v>69192</v>
      </c>
      <c r="F2201" t="s">
        <v>10</v>
      </c>
    </row>
    <row r="2202" spans="1:6" x14ac:dyDescent="0.3">
      <c r="A2202">
        <v>2021</v>
      </c>
      <c r="B2202" t="s">
        <v>62</v>
      </c>
      <c r="C2202" t="s">
        <v>56</v>
      </c>
      <c r="D2202">
        <v>4728</v>
      </c>
      <c r="E2202">
        <v>62253</v>
      </c>
      <c r="F2202" t="s">
        <v>8</v>
      </c>
    </row>
    <row r="2203" spans="1:6" x14ac:dyDescent="0.3">
      <c r="A2203">
        <v>2021</v>
      </c>
      <c r="B2203" t="s">
        <v>63</v>
      </c>
      <c r="C2203" t="s">
        <v>7</v>
      </c>
      <c r="D2203">
        <v>13692</v>
      </c>
      <c r="E2203">
        <v>53785</v>
      </c>
      <c r="F2203" t="s">
        <v>8</v>
      </c>
    </row>
    <row r="2204" spans="1:6" x14ac:dyDescent="0.3">
      <c r="A2204">
        <v>2021</v>
      </c>
      <c r="B2204" t="s">
        <v>63</v>
      </c>
      <c r="C2204" t="s">
        <v>9</v>
      </c>
      <c r="D2204">
        <v>19924</v>
      </c>
      <c r="E2204">
        <v>58632</v>
      </c>
      <c r="F2204" t="s">
        <v>10</v>
      </c>
    </row>
    <row r="2205" spans="1:6" x14ac:dyDescent="0.3">
      <c r="A2205">
        <v>2021</v>
      </c>
      <c r="B2205" t="s">
        <v>63</v>
      </c>
      <c r="C2205" t="s">
        <v>11</v>
      </c>
      <c r="D2205">
        <v>15780</v>
      </c>
      <c r="E2205">
        <v>49983</v>
      </c>
      <c r="F2205" t="s">
        <v>10</v>
      </c>
    </row>
    <row r="2206" spans="1:6" x14ac:dyDescent="0.3">
      <c r="A2206">
        <v>2021</v>
      </c>
      <c r="B2206" t="s">
        <v>63</v>
      </c>
      <c r="C2206" t="s">
        <v>12</v>
      </c>
      <c r="D2206">
        <v>639529</v>
      </c>
      <c r="E2206">
        <v>59909</v>
      </c>
      <c r="F2206" t="s">
        <v>10</v>
      </c>
    </row>
    <row r="2207" spans="1:6" x14ac:dyDescent="0.3">
      <c r="A2207">
        <v>2021</v>
      </c>
      <c r="B2207" t="s">
        <v>63</v>
      </c>
      <c r="C2207" t="s">
        <v>13</v>
      </c>
      <c r="D2207">
        <v>21747</v>
      </c>
      <c r="E2207">
        <v>57600</v>
      </c>
      <c r="F2207" t="s">
        <v>10</v>
      </c>
    </row>
    <row r="2208" spans="1:6" x14ac:dyDescent="0.3">
      <c r="A2208">
        <v>2021</v>
      </c>
      <c r="B2208" t="s">
        <v>63</v>
      </c>
      <c r="C2208" t="s">
        <v>14</v>
      </c>
      <c r="D2208">
        <v>13478</v>
      </c>
      <c r="E2208">
        <v>63419</v>
      </c>
      <c r="F2208" t="s">
        <v>10</v>
      </c>
    </row>
    <row r="2209" spans="1:6" x14ac:dyDescent="0.3">
      <c r="A2209">
        <v>2021</v>
      </c>
      <c r="B2209" t="s">
        <v>63</v>
      </c>
      <c r="C2209" t="s">
        <v>15</v>
      </c>
      <c r="D2209">
        <v>5386</v>
      </c>
      <c r="E2209">
        <v>61284</v>
      </c>
      <c r="F2209" t="s">
        <v>8</v>
      </c>
    </row>
    <row r="2210" spans="1:6" x14ac:dyDescent="0.3">
      <c r="A2210">
        <v>2021</v>
      </c>
      <c r="B2210" t="s">
        <v>63</v>
      </c>
      <c r="C2210" t="s">
        <v>16</v>
      </c>
      <c r="D2210">
        <v>76615</v>
      </c>
      <c r="E2210">
        <v>58039</v>
      </c>
      <c r="F2210" t="s">
        <v>8</v>
      </c>
    </row>
    <row r="2211" spans="1:6" x14ac:dyDescent="0.3">
      <c r="A2211">
        <v>2021</v>
      </c>
      <c r="B2211" t="s">
        <v>63</v>
      </c>
      <c r="C2211" t="s">
        <v>17</v>
      </c>
      <c r="D2211">
        <v>29998</v>
      </c>
      <c r="E2211">
        <v>59810</v>
      </c>
      <c r="F2211" t="s">
        <v>10</v>
      </c>
    </row>
    <row r="2212" spans="1:6" x14ac:dyDescent="0.3">
      <c r="A2212">
        <v>2021</v>
      </c>
      <c r="B2212" t="s">
        <v>63</v>
      </c>
      <c r="C2212" t="s">
        <v>18</v>
      </c>
      <c r="D2212">
        <v>8163</v>
      </c>
      <c r="E2212">
        <v>49475</v>
      </c>
      <c r="F2212" t="s">
        <v>8</v>
      </c>
    </row>
    <row r="2213" spans="1:6" x14ac:dyDescent="0.3">
      <c r="A2213">
        <v>2021</v>
      </c>
      <c r="B2213" t="s">
        <v>63</v>
      </c>
      <c r="C2213" t="s">
        <v>19</v>
      </c>
      <c r="D2213">
        <v>35102</v>
      </c>
      <c r="E2213">
        <v>58038</v>
      </c>
      <c r="F2213" t="s">
        <v>8</v>
      </c>
    </row>
    <row r="2214" spans="1:6" x14ac:dyDescent="0.3">
      <c r="A2214">
        <v>2021</v>
      </c>
      <c r="B2214" t="s">
        <v>63</v>
      </c>
      <c r="C2214" t="s">
        <v>20</v>
      </c>
      <c r="D2214">
        <v>16247</v>
      </c>
      <c r="E2214">
        <v>55107</v>
      </c>
      <c r="F2214" t="s">
        <v>10</v>
      </c>
    </row>
    <row r="2215" spans="1:6" x14ac:dyDescent="0.3">
      <c r="A2215">
        <v>2021</v>
      </c>
      <c r="B2215" t="s">
        <v>63</v>
      </c>
      <c r="C2215" t="s">
        <v>21</v>
      </c>
      <c r="D2215">
        <v>11966</v>
      </c>
      <c r="E2215">
        <v>50392</v>
      </c>
      <c r="F2215" t="s">
        <v>10</v>
      </c>
    </row>
    <row r="2216" spans="1:6" x14ac:dyDescent="0.3">
      <c r="A2216">
        <v>2021</v>
      </c>
      <c r="B2216" t="s">
        <v>63</v>
      </c>
      <c r="C2216" t="s">
        <v>22</v>
      </c>
      <c r="D2216">
        <v>10085</v>
      </c>
      <c r="E2216">
        <v>49909</v>
      </c>
      <c r="F2216" t="s">
        <v>8</v>
      </c>
    </row>
    <row r="2217" spans="1:6" x14ac:dyDescent="0.3">
      <c r="A2217">
        <v>2021</v>
      </c>
      <c r="B2217" t="s">
        <v>63</v>
      </c>
      <c r="C2217" t="s">
        <v>23</v>
      </c>
      <c r="D2217">
        <v>18442</v>
      </c>
      <c r="E2217">
        <v>55141</v>
      </c>
      <c r="F2217" t="s">
        <v>8</v>
      </c>
    </row>
    <row r="2218" spans="1:6" x14ac:dyDescent="0.3">
      <c r="A2218">
        <v>2021</v>
      </c>
      <c r="B2218" t="s">
        <v>63</v>
      </c>
      <c r="C2218" t="s">
        <v>24</v>
      </c>
      <c r="D2218">
        <v>16110</v>
      </c>
      <c r="E2218">
        <v>50832</v>
      </c>
      <c r="F2218" t="s">
        <v>10</v>
      </c>
    </row>
    <row r="2219" spans="1:6" x14ac:dyDescent="0.3">
      <c r="A2219">
        <v>2021</v>
      </c>
      <c r="B2219" t="s">
        <v>63</v>
      </c>
      <c r="C2219" t="s">
        <v>25</v>
      </c>
      <c r="D2219">
        <v>5474</v>
      </c>
      <c r="E2219">
        <v>55342</v>
      </c>
      <c r="F2219" t="s">
        <v>8</v>
      </c>
    </row>
    <row r="2220" spans="1:6" x14ac:dyDescent="0.3">
      <c r="A2220">
        <v>2021</v>
      </c>
      <c r="B2220" t="s">
        <v>63</v>
      </c>
      <c r="C2220" t="s">
        <v>26</v>
      </c>
      <c r="D2220">
        <v>21419</v>
      </c>
      <c r="E2220">
        <v>61476</v>
      </c>
      <c r="F2220" t="s">
        <v>10</v>
      </c>
    </row>
    <row r="2221" spans="1:6" x14ac:dyDescent="0.3">
      <c r="A2221">
        <v>2021</v>
      </c>
      <c r="B2221" t="s">
        <v>63</v>
      </c>
      <c r="C2221" t="s">
        <v>27</v>
      </c>
      <c r="D2221">
        <v>68761</v>
      </c>
      <c r="E2221">
        <v>65886</v>
      </c>
      <c r="F2221" t="s">
        <v>8</v>
      </c>
    </row>
    <row r="2222" spans="1:6" x14ac:dyDescent="0.3">
      <c r="A2222">
        <v>2021</v>
      </c>
      <c r="B2222" t="s">
        <v>63</v>
      </c>
      <c r="C2222" t="s">
        <v>28</v>
      </c>
      <c r="D2222">
        <v>25357</v>
      </c>
      <c r="E2222">
        <v>56845</v>
      </c>
      <c r="F2222" t="s">
        <v>8</v>
      </c>
    </row>
    <row r="2223" spans="1:6" x14ac:dyDescent="0.3">
      <c r="A2223">
        <v>2021</v>
      </c>
      <c r="B2223" t="s">
        <v>63</v>
      </c>
      <c r="C2223" t="s">
        <v>29</v>
      </c>
      <c r="D2223">
        <v>20728</v>
      </c>
      <c r="E2223">
        <v>58656</v>
      </c>
      <c r="F2223" t="s">
        <v>10</v>
      </c>
    </row>
    <row r="2224" spans="1:6" x14ac:dyDescent="0.3">
      <c r="A2224">
        <v>2021</v>
      </c>
      <c r="B2224" t="s">
        <v>63</v>
      </c>
      <c r="C2224" t="s">
        <v>30</v>
      </c>
      <c r="D2224">
        <v>7557</v>
      </c>
      <c r="E2224">
        <v>48620</v>
      </c>
      <c r="F2224" t="s">
        <v>10</v>
      </c>
    </row>
    <row r="2225" spans="1:6" x14ac:dyDescent="0.3">
      <c r="A2225">
        <v>2021</v>
      </c>
      <c r="B2225" t="s">
        <v>63</v>
      </c>
      <c r="C2225" t="s">
        <v>31</v>
      </c>
      <c r="D2225">
        <v>52078</v>
      </c>
      <c r="E2225">
        <v>53562</v>
      </c>
      <c r="F2225" t="s">
        <v>8</v>
      </c>
    </row>
    <row r="2226" spans="1:6" x14ac:dyDescent="0.3">
      <c r="A2226">
        <v>2021</v>
      </c>
      <c r="B2226" t="s">
        <v>63</v>
      </c>
      <c r="C2226" t="s">
        <v>32</v>
      </c>
      <c r="D2226">
        <v>4834</v>
      </c>
      <c r="E2226">
        <v>55258</v>
      </c>
      <c r="F2226" t="s">
        <v>8</v>
      </c>
    </row>
    <row r="2227" spans="1:6" x14ac:dyDescent="0.3">
      <c r="A2227">
        <v>2021</v>
      </c>
      <c r="B2227" t="s">
        <v>63</v>
      </c>
      <c r="C2227" t="s">
        <v>33</v>
      </c>
      <c r="D2227">
        <v>11559</v>
      </c>
      <c r="E2227">
        <v>54735</v>
      </c>
      <c r="F2227" t="s">
        <v>10</v>
      </c>
    </row>
    <row r="2228" spans="1:6" x14ac:dyDescent="0.3">
      <c r="A2228">
        <v>2021</v>
      </c>
      <c r="B2228" t="s">
        <v>63</v>
      </c>
      <c r="C2228" t="s">
        <v>34</v>
      </c>
      <c r="D2228">
        <v>8934</v>
      </c>
      <c r="E2228">
        <v>60808</v>
      </c>
      <c r="F2228" t="s">
        <v>10</v>
      </c>
    </row>
    <row r="2229" spans="1:6" x14ac:dyDescent="0.3">
      <c r="A2229">
        <v>2021</v>
      </c>
      <c r="B2229" t="s">
        <v>63</v>
      </c>
      <c r="C2229" t="s">
        <v>35</v>
      </c>
      <c r="D2229">
        <v>4773</v>
      </c>
      <c r="E2229">
        <v>64363</v>
      </c>
      <c r="F2229" t="s">
        <v>10</v>
      </c>
    </row>
    <row r="2230" spans="1:6" x14ac:dyDescent="0.3">
      <c r="A2230">
        <v>2021</v>
      </c>
      <c r="B2230" t="s">
        <v>63</v>
      </c>
      <c r="C2230" t="s">
        <v>36</v>
      </c>
      <c r="D2230">
        <v>40687</v>
      </c>
      <c r="E2230">
        <v>61124</v>
      </c>
      <c r="F2230" t="s">
        <v>10</v>
      </c>
    </row>
    <row r="2231" spans="1:6" x14ac:dyDescent="0.3">
      <c r="A2231">
        <v>2021</v>
      </c>
      <c r="B2231" t="s">
        <v>63</v>
      </c>
      <c r="C2231" t="s">
        <v>37</v>
      </c>
      <c r="D2231">
        <v>10974</v>
      </c>
      <c r="E2231">
        <v>48852</v>
      </c>
      <c r="F2231" t="s">
        <v>10</v>
      </c>
    </row>
    <row r="2232" spans="1:6" x14ac:dyDescent="0.3">
      <c r="A2232">
        <v>2021</v>
      </c>
      <c r="B2232" t="s">
        <v>63</v>
      </c>
      <c r="C2232" t="s">
        <v>38</v>
      </c>
      <c r="D2232">
        <v>67202</v>
      </c>
      <c r="E2232">
        <v>60638</v>
      </c>
      <c r="F2232" t="s">
        <v>8</v>
      </c>
    </row>
    <row r="2233" spans="1:6" x14ac:dyDescent="0.3">
      <c r="A2233">
        <v>2021</v>
      </c>
      <c r="B2233" t="s">
        <v>63</v>
      </c>
      <c r="C2233" t="s">
        <v>39</v>
      </c>
      <c r="D2233">
        <v>28199</v>
      </c>
      <c r="E2233">
        <v>56123</v>
      </c>
      <c r="F2233" t="s">
        <v>8</v>
      </c>
    </row>
    <row r="2234" spans="1:6" x14ac:dyDescent="0.3">
      <c r="A2234">
        <v>2021</v>
      </c>
      <c r="B2234" t="s">
        <v>63</v>
      </c>
      <c r="C2234" t="s">
        <v>40</v>
      </c>
      <c r="D2234">
        <v>2581</v>
      </c>
      <c r="E2234">
        <v>58585</v>
      </c>
      <c r="F2234" t="s">
        <v>10</v>
      </c>
    </row>
    <row r="2235" spans="1:6" x14ac:dyDescent="0.3">
      <c r="A2235">
        <v>2021</v>
      </c>
      <c r="B2235" t="s">
        <v>63</v>
      </c>
      <c r="C2235" t="s">
        <v>41</v>
      </c>
      <c r="D2235">
        <v>35525</v>
      </c>
      <c r="E2235">
        <v>53891</v>
      </c>
      <c r="F2235" t="s">
        <v>8</v>
      </c>
    </row>
    <row r="2236" spans="1:6" x14ac:dyDescent="0.3">
      <c r="A2236">
        <v>2021</v>
      </c>
      <c r="B2236" t="s">
        <v>63</v>
      </c>
      <c r="C2236" t="s">
        <v>42</v>
      </c>
      <c r="D2236">
        <v>13345</v>
      </c>
      <c r="E2236">
        <v>52841</v>
      </c>
      <c r="F2236" t="s">
        <v>8</v>
      </c>
    </row>
    <row r="2237" spans="1:6" x14ac:dyDescent="0.3">
      <c r="A2237">
        <v>2021</v>
      </c>
      <c r="B2237" t="s">
        <v>63</v>
      </c>
      <c r="C2237" t="s">
        <v>43</v>
      </c>
      <c r="D2237">
        <v>16113</v>
      </c>
      <c r="E2237">
        <v>57842</v>
      </c>
      <c r="F2237" t="s">
        <v>10</v>
      </c>
    </row>
    <row r="2238" spans="1:6" x14ac:dyDescent="0.3">
      <c r="A2238">
        <v>2021</v>
      </c>
      <c r="B2238" t="s">
        <v>63</v>
      </c>
      <c r="C2238" t="s">
        <v>44</v>
      </c>
      <c r="D2238">
        <v>57945</v>
      </c>
      <c r="E2238">
        <v>59416</v>
      </c>
      <c r="F2238" t="s">
        <v>10</v>
      </c>
    </row>
    <row r="2239" spans="1:6" x14ac:dyDescent="0.3">
      <c r="A2239">
        <v>2021</v>
      </c>
      <c r="B2239" t="s">
        <v>63</v>
      </c>
      <c r="C2239" t="s">
        <v>45</v>
      </c>
      <c r="D2239">
        <v>4664</v>
      </c>
      <c r="E2239">
        <v>56458</v>
      </c>
      <c r="F2239" t="s">
        <v>8</v>
      </c>
    </row>
    <row r="2240" spans="1:6" x14ac:dyDescent="0.3">
      <c r="A2240">
        <v>2021</v>
      </c>
      <c r="B2240" t="s">
        <v>63</v>
      </c>
      <c r="C2240" t="s">
        <v>46</v>
      </c>
      <c r="D2240">
        <v>12757</v>
      </c>
      <c r="E2240">
        <v>53296</v>
      </c>
      <c r="F2240" t="s">
        <v>8</v>
      </c>
    </row>
    <row r="2241" spans="1:6" x14ac:dyDescent="0.3">
      <c r="A2241">
        <v>2021</v>
      </c>
      <c r="B2241" t="s">
        <v>63</v>
      </c>
      <c r="C2241" t="s">
        <v>47</v>
      </c>
      <c r="D2241">
        <v>2904</v>
      </c>
      <c r="E2241">
        <v>58412</v>
      </c>
      <c r="F2241" t="s">
        <v>10</v>
      </c>
    </row>
    <row r="2242" spans="1:6" x14ac:dyDescent="0.3">
      <c r="A2242">
        <v>2021</v>
      </c>
      <c r="B2242" t="s">
        <v>63</v>
      </c>
      <c r="C2242" t="s">
        <v>48</v>
      </c>
      <c r="D2242">
        <v>16563</v>
      </c>
      <c r="E2242">
        <v>59183</v>
      </c>
      <c r="F2242" t="s">
        <v>8</v>
      </c>
    </row>
    <row r="2243" spans="1:6" x14ac:dyDescent="0.3">
      <c r="A2243">
        <v>2021</v>
      </c>
      <c r="B2243" t="s">
        <v>63</v>
      </c>
      <c r="C2243" t="s">
        <v>49</v>
      </c>
      <c r="D2243">
        <v>94237</v>
      </c>
      <c r="E2243">
        <v>55322</v>
      </c>
      <c r="F2243" t="s">
        <v>10</v>
      </c>
    </row>
    <row r="2244" spans="1:6" x14ac:dyDescent="0.3">
      <c r="A2244">
        <v>2021</v>
      </c>
      <c r="B2244" t="s">
        <v>63</v>
      </c>
      <c r="C2244" t="s">
        <v>50</v>
      </c>
      <c r="D2244">
        <v>12857</v>
      </c>
      <c r="E2244">
        <v>50983</v>
      </c>
      <c r="F2244" t="s">
        <v>8</v>
      </c>
    </row>
    <row r="2245" spans="1:6" x14ac:dyDescent="0.3">
      <c r="A2245">
        <v>2021</v>
      </c>
      <c r="B2245" t="s">
        <v>63</v>
      </c>
      <c r="C2245" t="s">
        <v>51</v>
      </c>
      <c r="D2245">
        <v>2503</v>
      </c>
      <c r="E2245">
        <v>54501</v>
      </c>
      <c r="F2245" t="s">
        <v>8</v>
      </c>
    </row>
    <row r="2246" spans="1:6" x14ac:dyDescent="0.3">
      <c r="A2246">
        <v>2021</v>
      </c>
      <c r="B2246" t="s">
        <v>63</v>
      </c>
      <c r="C2246" t="s">
        <v>52</v>
      </c>
      <c r="D2246">
        <v>50144</v>
      </c>
      <c r="E2246">
        <v>56876</v>
      </c>
      <c r="F2246" t="s">
        <v>10</v>
      </c>
    </row>
    <row r="2247" spans="1:6" x14ac:dyDescent="0.3">
      <c r="A2247">
        <v>2021</v>
      </c>
      <c r="B2247" t="s">
        <v>63</v>
      </c>
      <c r="C2247" t="s">
        <v>53</v>
      </c>
      <c r="D2247">
        <v>64023</v>
      </c>
      <c r="E2247">
        <v>59267</v>
      </c>
      <c r="F2247" t="s">
        <v>10</v>
      </c>
    </row>
    <row r="2248" spans="1:6" x14ac:dyDescent="0.3">
      <c r="A2248">
        <v>2021</v>
      </c>
      <c r="B2248" t="s">
        <v>63</v>
      </c>
      <c r="C2248" t="s">
        <v>54</v>
      </c>
      <c r="D2248">
        <v>5755</v>
      </c>
      <c r="E2248">
        <v>53876</v>
      </c>
      <c r="F2248" t="s">
        <v>8</v>
      </c>
    </row>
    <row r="2249" spans="1:6" x14ac:dyDescent="0.3">
      <c r="A2249">
        <v>2021</v>
      </c>
      <c r="B2249" t="s">
        <v>63</v>
      </c>
      <c r="C2249" t="s">
        <v>55</v>
      </c>
      <c r="D2249">
        <v>29257</v>
      </c>
      <c r="E2249">
        <v>56951</v>
      </c>
      <c r="F2249" t="s">
        <v>8</v>
      </c>
    </row>
    <row r="2250" spans="1:6" x14ac:dyDescent="0.3">
      <c r="A2250">
        <v>2021</v>
      </c>
      <c r="B2250" t="s">
        <v>63</v>
      </c>
      <c r="C2250" t="s">
        <v>56</v>
      </c>
      <c r="D2250">
        <v>3384</v>
      </c>
      <c r="E2250">
        <v>50083</v>
      </c>
      <c r="F2250" t="s">
        <v>10</v>
      </c>
    </row>
    <row r="2251" spans="1:6" x14ac:dyDescent="0.3">
      <c r="A2251">
        <v>2021</v>
      </c>
      <c r="B2251" t="s">
        <v>64</v>
      </c>
      <c r="C2251" t="s">
        <v>7</v>
      </c>
      <c r="D2251">
        <v>11180</v>
      </c>
      <c r="E2251">
        <v>23618</v>
      </c>
      <c r="F2251" t="s">
        <v>10</v>
      </c>
    </row>
    <row r="2252" spans="1:6" x14ac:dyDescent="0.3">
      <c r="A2252">
        <v>2021</v>
      </c>
      <c r="B2252" t="s">
        <v>64</v>
      </c>
      <c r="C2252" t="s">
        <v>9</v>
      </c>
      <c r="D2252">
        <v>14256</v>
      </c>
      <c r="E2252">
        <v>31557</v>
      </c>
      <c r="F2252" t="s">
        <v>10</v>
      </c>
    </row>
    <row r="2253" spans="1:6" x14ac:dyDescent="0.3">
      <c r="A2253">
        <v>2021</v>
      </c>
      <c r="B2253" t="s">
        <v>64</v>
      </c>
      <c r="C2253" t="s">
        <v>11</v>
      </c>
      <c r="D2253">
        <v>7315</v>
      </c>
      <c r="E2253">
        <v>23299</v>
      </c>
      <c r="F2253" t="s">
        <v>10</v>
      </c>
    </row>
    <row r="2254" spans="1:6" x14ac:dyDescent="0.3">
      <c r="A2254">
        <v>2021</v>
      </c>
      <c r="B2254" t="s">
        <v>64</v>
      </c>
      <c r="C2254" t="s">
        <v>12</v>
      </c>
      <c r="D2254">
        <v>116191</v>
      </c>
      <c r="E2254">
        <v>38379</v>
      </c>
      <c r="F2254" t="s">
        <v>10</v>
      </c>
    </row>
    <row r="2255" spans="1:6" x14ac:dyDescent="0.3">
      <c r="A2255">
        <v>2021</v>
      </c>
      <c r="B2255" t="s">
        <v>64</v>
      </c>
      <c r="C2255" t="s">
        <v>13</v>
      </c>
      <c r="D2255">
        <v>17317</v>
      </c>
      <c r="E2255">
        <v>33131</v>
      </c>
      <c r="F2255" t="s">
        <v>8</v>
      </c>
    </row>
    <row r="2256" spans="1:6" x14ac:dyDescent="0.3">
      <c r="A2256">
        <v>2021</v>
      </c>
      <c r="B2256" t="s">
        <v>64</v>
      </c>
      <c r="C2256" t="s">
        <v>14</v>
      </c>
      <c r="D2256">
        <v>10917</v>
      </c>
      <c r="E2256">
        <v>30451</v>
      </c>
      <c r="F2256" t="s">
        <v>8</v>
      </c>
    </row>
    <row r="2257" spans="1:6" x14ac:dyDescent="0.3">
      <c r="A2257">
        <v>2021</v>
      </c>
      <c r="B2257" t="s">
        <v>64</v>
      </c>
      <c r="C2257" t="s">
        <v>15</v>
      </c>
      <c r="D2257">
        <v>2710</v>
      </c>
      <c r="E2257">
        <v>27264</v>
      </c>
      <c r="F2257" t="s">
        <v>10</v>
      </c>
    </row>
    <row r="2258" spans="1:6" x14ac:dyDescent="0.3">
      <c r="A2258">
        <v>2021</v>
      </c>
      <c r="B2258" t="s">
        <v>64</v>
      </c>
      <c r="C2258" t="s">
        <v>16</v>
      </c>
      <c r="D2258">
        <v>58596</v>
      </c>
      <c r="E2258">
        <v>32675</v>
      </c>
      <c r="F2258" t="s">
        <v>8</v>
      </c>
    </row>
    <row r="2259" spans="1:6" x14ac:dyDescent="0.3">
      <c r="A2259">
        <v>2021</v>
      </c>
      <c r="B2259" t="s">
        <v>64</v>
      </c>
      <c r="C2259" t="s">
        <v>17</v>
      </c>
      <c r="D2259">
        <v>25254</v>
      </c>
      <c r="E2259">
        <v>27342</v>
      </c>
      <c r="F2259" t="s">
        <v>8</v>
      </c>
    </row>
    <row r="2260" spans="1:6" x14ac:dyDescent="0.3">
      <c r="A2260">
        <v>2021</v>
      </c>
      <c r="B2260" t="s">
        <v>64</v>
      </c>
      <c r="C2260" t="s">
        <v>18</v>
      </c>
      <c r="D2260">
        <v>5038</v>
      </c>
      <c r="E2260">
        <v>23770</v>
      </c>
      <c r="F2260" t="s">
        <v>10</v>
      </c>
    </row>
    <row r="2261" spans="1:6" x14ac:dyDescent="0.3">
      <c r="A2261">
        <v>2021</v>
      </c>
      <c r="B2261" t="s">
        <v>64</v>
      </c>
      <c r="C2261" t="s">
        <v>19</v>
      </c>
      <c r="D2261">
        <v>33183</v>
      </c>
      <c r="E2261">
        <v>30703</v>
      </c>
      <c r="F2261" t="s">
        <v>10</v>
      </c>
    </row>
    <row r="2262" spans="1:6" x14ac:dyDescent="0.3">
      <c r="A2262">
        <v>2021</v>
      </c>
      <c r="B2262" t="s">
        <v>64</v>
      </c>
      <c r="C2262" t="s">
        <v>20</v>
      </c>
      <c r="D2262">
        <v>15776</v>
      </c>
      <c r="E2262">
        <v>25660</v>
      </c>
      <c r="F2262" t="s">
        <v>8</v>
      </c>
    </row>
    <row r="2263" spans="1:6" x14ac:dyDescent="0.3">
      <c r="A2263">
        <v>2021</v>
      </c>
      <c r="B2263" t="s">
        <v>64</v>
      </c>
      <c r="C2263" t="s">
        <v>21</v>
      </c>
      <c r="D2263">
        <v>8796</v>
      </c>
      <c r="E2263">
        <v>23261</v>
      </c>
      <c r="F2263" t="s">
        <v>8</v>
      </c>
    </row>
    <row r="2264" spans="1:6" x14ac:dyDescent="0.3">
      <c r="A2264">
        <v>2021</v>
      </c>
      <c r="B2264" t="s">
        <v>64</v>
      </c>
      <c r="C2264" t="s">
        <v>22</v>
      </c>
      <c r="D2264">
        <v>6871</v>
      </c>
      <c r="E2264">
        <v>23333</v>
      </c>
      <c r="F2264" t="s">
        <v>10</v>
      </c>
    </row>
    <row r="2265" spans="1:6" x14ac:dyDescent="0.3">
      <c r="A2265">
        <v>2021</v>
      </c>
      <c r="B2265" t="s">
        <v>64</v>
      </c>
      <c r="C2265" t="s">
        <v>23</v>
      </c>
      <c r="D2265">
        <v>10118</v>
      </c>
      <c r="E2265">
        <v>24350</v>
      </c>
      <c r="F2265" t="s">
        <v>8</v>
      </c>
    </row>
    <row r="2266" spans="1:6" x14ac:dyDescent="0.3">
      <c r="A2266">
        <v>2021</v>
      </c>
      <c r="B2266" t="s">
        <v>64</v>
      </c>
      <c r="C2266" t="s">
        <v>24</v>
      </c>
      <c r="D2266">
        <v>12912</v>
      </c>
      <c r="E2266">
        <v>27789</v>
      </c>
      <c r="F2266" t="s">
        <v>10</v>
      </c>
    </row>
    <row r="2267" spans="1:6" x14ac:dyDescent="0.3">
      <c r="A2267">
        <v>2021</v>
      </c>
      <c r="B2267" t="s">
        <v>64</v>
      </c>
      <c r="C2267" t="s">
        <v>25</v>
      </c>
      <c r="D2267">
        <v>5132</v>
      </c>
      <c r="E2267">
        <v>29169</v>
      </c>
      <c r="F2267" t="s">
        <v>8</v>
      </c>
    </row>
    <row r="2268" spans="1:6" x14ac:dyDescent="0.3">
      <c r="A2268">
        <v>2021</v>
      </c>
      <c r="B2268" t="s">
        <v>64</v>
      </c>
      <c r="C2268" t="s">
        <v>26</v>
      </c>
      <c r="D2268">
        <v>15043</v>
      </c>
      <c r="E2268">
        <v>30758</v>
      </c>
      <c r="F2268" t="s">
        <v>8</v>
      </c>
    </row>
    <row r="2269" spans="1:6" x14ac:dyDescent="0.3">
      <c r="A2269">
        <v>2021</v>
      </c>
      <c r="B2269" t="s">
        <v>64</v>
      </c>
      <c r="C2269" t="s">
        <v>27</v>
      </c>
      <c r="D2269">
        <v>20740</v>
      </c>
      <c r="E2269">
        <v>35500</v>
      </c>
      <c r="F2269" t="s">
        <v>10</v>
      </c>
    </row>
    <row r="2270" spans="1:6" x14ac:dyDescent="0.3">
      <c r="A2270">
        <v>2021</v>
      </c>
      <c r="B2270" t="s">
        <v>64</v>
      </c>
      <c r="C2270" t="s">
        <v>28</v>
      </c>
      <c r="D2270">
        <v>23113</v>
      </c>
      <c r="E2270">
        <v>27121</v>
      </c>
      <c r="F2270" t="s">
        <v>10</v>
      </c>
    </row>
    <row r="2271" spans="1:6" x14ac:dyDescent="0.3">
      <c r="A2271">
        <v>2021</v>
      </c>
      <c r="B2271" t="s">
        <v>64</v>
      </c>
      <c r="C2271" t="s">
        <v>29</v>
      </c>
      <c r="D2271">
        <v>15325</v>
      </c>
      <c r="E2271">
        <v>29261</v>
      </c>
      <c r="F2271" t="s">
        <v>8</v>
      </c>
    </row>
    <row r="2272" spans="1:6" x14ac:dyDescent="0.3">
      <c r="A2272">
        <v>2021</v>
      </c>
      <c r="B2272" t="s">
        <v>64</v>
      </c>
      <c r="C2272" t="s">
        <v>30</v>
      </c>
      <c r="D2272">
        <v>6514</v>
      </c>
      <c r="E2272">
        <v>23817</v>
      </c>
      <c r="F2272" t="s">
        <v>8</v>
      </c>
    </row>
    <row r="2273" spans="1:6" x14ac:dyDescent="0.3">
      <c r="A2273">
        <v>2021</v>
      </c>
      <c r="B2273" t="s">
        <v>64</v>
      </c>
      <c r="C2273" t="s">
        <v>31</v>
      </c>
      <c r="D2273">
        <v>15195</v>
      </c>
      <c r="E2273">
        <v>27614</v>
      </c>
      <c r="F2273" t="s">
        <v>10</v>
      </c>
    </row>
    <row r="2274" spans="1:6" x14ac:dyDescent="0.3">
      <c r="A2274">
        <v>2021</v>
      </c>
      <c r="B2274" t="s">
        <v>64</v>
      </c>
      <c r="C2274" t="s">
        <v>32</v>
      </c>
      <c r="D2274">
        <v>5052</v>
      </c>
      <c r="E2274">
        <v>25955</v>
      </c>
      <c r="F2274" t="s">
        <v>10</v>
      </c>
    </row>
    <row r="2275" spans="1:6" x14ac:dyDescent="0.3">
      <c r="A2275">
        <v>2021</v>
      </c>
      <c r="B2275" t="s">
        <v>64</v>
      </c>
      <c r="C2275" t="s">
        <v>33</v>
      </c>
      <c r="D2275">
        <v>5609</v>
      </c>
      <c r="E2275">
        <v>23213</v>
      </c>
      <c r="F2275" t="s">
        <v>10</v>
      </c>
    </row>
    <row r="2276" spans="1:6" x14ac:dyDescent="0.3">
      <c r="A2276">
        <v>2021</v>
      </c>
      <c r="B2276" t="s">
        <v>64</v>
      </c>
      <c r="C2276" t="s">
        <v>34</v>
      </c>
      <c r="D2276">
        <v>8716</v>
      </c>
      <c r="E2276">
        <v>40432</v>
      </c>
      <c r="F2276" t="s">
        <v>10</v>
      </c>
    </row>
    <row r="2277" spans="1:6" x14ac:dyDescent="0.3">
      <c r="A2277">
        <v>2021</v>
      </c>
      <c r="B2277" t="s">
        <v>64</v>
      </c>
      <c r="C2277" t="s">
        <v>35</v>
      </c>
      <c r="D2277">
        <v>4675</v>
      </c>
      <c r="E2277">
        <v>28783</v>
      </c>
      <c r="F2277" t="s">
        <v>10</v>
      </c>
    </row>
    <row r="2278" spans="1:6" x14ac:dyDescent="0.3">
      <c r="A2278">
        <v>2021</v>
      </c>
      <c r="B2278" t="s">
        <v>64</v>
      </c>
      <c r="C2278" t="s">
        <v>36</v>
      </c>
      <c r="D2278">
        <v>24526</v>
      </c>
      <c r="E2278">
        <v>32347</v>
      </c>
      <c r="F2278" t="s">
        <v>8</v>
      </c>
    </row>
    <row r="2279" spans="1:6" x14ac:dyDescent="0.3">
      <c r="A2279">
        <v>2021</v>
      </c>
      <c r="B2279" t="s">
        <v>64</v>
      </c>
      <c r="C2279" t="s">
        <v>37</v>
      </c>
      <c r="D2279">
        <v>5277</v>
      </c>
      <c r="E2279">
        <v>25571</v>
      </c>
      <c r="F2279" t="s">
        <v>8</v>
      </c>
    </row>
    <row r="2280" spans="1:6" x14ac:dyDescent="0.3">
      <c r="A2280">
        <v>2021</v>
      </c>
      <c r="B2280" t="s">
        <v>64</v>
      </c>
      <c r="C2280" t="s">
        <v>38</v>
      </c>
      <c r="D2280">
        <v>65868</v>
      </c>
      <c r="E2280">
        <v>41828</v>
      </c>
      <c r="F2280" t="s">
        <v>10</v>
      </c>
    </row>
    <row r="2281" spans="1:6" x14ac:dyDescent="0.3">
      <c r="A2281">
        <v>2021</v>
      </c>
      <c r="B2281" t="s">
        <v>64</v>
      </c>
      <c r="C2281" t="s">
        <v>39</v>
      </c>
      <c r="D2281">
        <v>26474</v>
      </c>
      <c r="E2281">
        <v>26460</v>
      </c>
      <c r="F2281" t="s">
        <v>8</v>
      </c>
    </row>
    <row r="2282" spans="1:6" x14ac:dyDescent="0.3">
      <c r="A2282">
        <v>2021</v>
      </c>
      <c r="B2282" t="s">
        <v>64</v>
      </c>
      <c r="C2282" t="s">
        <v>40</v>
      </c>
      <c r="D2282">
        <v>2610</v>
      </c>
      <c r="E2282">
        <v>24573</v>
      </c>
      <c r="F2282" t="s">
        <v>8</v>
      </c>
    </row>
    <row r="2283" spans="1:6" x14ac:dyDescent="0.3">
      <c r="A2283">
        <v>2021</v>
      </c>
      <c r="B2283" t="s">
        <v>64</v>
      </c>
      <c r="C2283" t="s">
        <v>41</v>
      </c>
      <c r="D2283">
        <v>29035</v>
      </c>
      <c r="E2283">
        <v>26197</v>
      </c>
      <c r="F2283" t="s">
        <v>10</v>
      </c>
    </row>
    <row r="2284" spans="1:6" x14ac:dyDescent="0.3">
      <c r="A2284">
        <v>2021</v>
      </c>
      <c r="B2284" t="s">
        <v>64</v>
      </c>
      <c r="C2284" t="s">
        <v>42</v>
      </c>
      <c r="D2284">
        <v>9209</v>
      </c>
      <c r="E2284">
        <v>24600</v>
      </c>
      <c r="F2284" t="s">
        <v>10</v>
      </c>
    </row>
    <row r="2285" spans="1:6" x14ac:dyDescent="0.3">
      <c r="A2285">
        <v>2021</v>
      </c>
      <c r="B2285" t="s">
        <v>64</v>
      </c>
      <c r="C2285" t="s">
        <v>43</v>
      </c>
      <c r="D2285">
        <v>14116</v>
      </c>
      <c r="E2285">
        <v>29818</v>
      </c>
      <c r="F2285" t="s">
        <v>8</v>
      </c>
    </row>
    <row r="2286" spans="1:6" x14ac:dyDescent="0.3">
      <c r="A2286">
        <v>2021</v>
      </c>
      <c r="B2286" t="s">
        <v>64</v>
      </c>
      <c r="C2286" t="s">
        <v>44</v>
      </c>
      <c r="D2286">
        <v>33729</v>
      </c>
      <c r="E2286">
        <v>28011</v>
      </c>
      <c r="F2286" t="s">
        <v>8</v>
      </c>
    </row>
    <row r="2287" spans="1:6" x14ac:dyDescent="0.3">
      <c r="A2287">
        <v>2021</v>
      </c>
      <c r="B2287" t="s">
        <v>64</v>
      </c>
      <c r="C2287" t="s">
        <v>45</v>
      </c>
      <c r="D2287">
        <v>3873</v>
      </c>
      <c r="E2287">
        <v>29680</v>
      </c>
      <c r="F2287" t="s">
        <v>10</v>
      </c>
    </row>
    <row r="2288" spans="1:6" x14ac:dyDescent="0.3">
      <c r="A2288">
        <v>2021</v>
      </c>
      <c r="B2288" t="s">
        <v>64</v>
      </c>
      <c r="C2288" t="s">
        <v>46</v>
      </c>
      <c r="D2288">
        <v>13400</v>
      </c>
      <c r="E2288">
        <v>24816</v>
      </c>
      <c r="F2288" t="s">
        <v>8</v>
      </c>
    </row>
    <row r="2289" spans="1:6" x14ac:dyDescent="0.3">
      <c r="A2289">
        <v>2021</v>
      </c>
      <c r="B2289" t="s">
        <v>64</v>
      </c>
      <c r="C2289" t="s">
        <v>47</v>
      </c>
      <c r="D2289">
        <v>3191</v>
      </c>
      <c r="E2289">
        <v>23519</v>
      </c>
      <c r="F2289" t="s">
        <v>10</v>
      </c>
    </row>
    <row r="2290" spans="1:6" x14ac:dyDescent="0.3">
      <c r="A2290">
        <v>2021</v>
      </c>
      <c r="B2290" t="s">
        <v>64</v>
      </c>
      <c r="C2290" t="s">
        <v>48</v>
      </c>
      <c r="D2290">
        <v>16924</v>
      </c>
      <c r="E2290">
        <v>29878</v>
      </c>
      <c r="F2290" t="s">
        <v>8</v>
      </c>
    </row>
    <row r="2291" spans="1:6" x14ac:dyDescent="0.3">
      <c r="A2291">
        <v>2021</v>
      </c>
      <c r="B2291" t="s">
        <v>64</v>
      </c>
      <c r="C2291" t="s">
        <v>49</v>
      </c>
      <c r="D2291">
        <v>65057</v>
      </c>
      <c r="E2291">
        <v>28762</v>
      </c>
      <c r="F2291" t="s">
        <v>8</v>
      </c>
    </row>
    <row r="2292" spans="1:6" x14ac:dyDescent="0.3">
      <c r="A2292">
        <v>2021</v>
      </c>
      <c r="B2292" t="s">
        <v>64</v>
      </c>
      <c r="C2292" t="s">
        <v>50</v>
      </c>
      <c r="D2292">
        <v>7570</v>
      </c>
      <c r="E2292">
        <v>26955</v>
      </c>
      <c r="F2292" t="s">
        <v>10</v>
      </c>
    </row>
    <row r="2293" spans="1:6" x14ac:dyDescent="0.3">
      <c r="A2293">
        <v>2021</v>
      </c>
      <c r="B2293" t="s">
        <v>64</v>
      </c>
      <c r="C2293" t="s">
        <v>51</v>
      </c>
      <c r="D2293">
        <v>2268</v>
      </c>
      <c r="E2293">
        <v>29863</v>
      </c>
      <c r="F2293" t="s">
        <v>10</v>
      </c>
    </row>
    <row r="2294" spans="1:6" x14ac:dyDescent="0.3">
      <c r="A2294">
        <v>2021</v>
      </c>
      <c r="B2294" t="s">
        <v>64</v>
      </c>
      <c r="C2294" t="s">
        <v>52</v>
      </c>
      <c r="D2294">
        <v>20743</v>
      </c>
      <c r="E2294">
        <v>27582</v>
      </c>
      <c r="F2294" t="s">
        <v>8</v>
      </c>
    </row>
    <row r="2295" spans="1:6" x14ac:dyDescent="0.3">
      <c r="A2295">
        <v>2021</v>
      </c>
      <c r="B2295" t="s">
        <v>64</v>
      </c>
      <c r="C2295" t="s">
        <v>53</v>
      </c>
      <c r="D2295">
        <v>20637</v>
      </c>
      <c r="E2295">
        <v>32566</v>
      </c>
      <c r="F2295" t="s">
        <v>8</v>
      </c>
    </row>
    <row r="2296" spans="1:6" x14ac:dyDescent="0.3">
      <c r="A2296">
        <v>2021</v>
      </c>
      <c r="B2296" t="s">
        <v>64</v>
      </c>
      <c r="C2296" t="s">
        <v>54</v>
      </c>
      <c r="D2296">
        <v>4658</v>
      </c>
      <c r="E2296">
        <v>24256</v>
      </c>
      <c r="F2296" t="s">
        <v>10</v>
      </c>
    </row>
    <row r="2297" spans="1:6" x14ac:dyDescent="0.3">
      <c r="A2297">
        <v>2021</v>
      </c>
      <c r="B2297" t="s">
        <v>64</v>
      </c>
      <c r="C2297" t="s">
        <v>55</v>
      </c>
      <c r="D2297">
        <v>17015</v>
      </c>
      <c r="E2297">
        <v>24758</v>
      </c>
      <c r="F2297" t="s">
        <v>10</v>
      </c>
    </row>
    <row r="2298" spans="1:6" x14ac:dyDescent="0.3">
      <c r="A2298">
        <v>2021</v>
      </c>
      <c r="B2298" t="s">
        <v>64</v>
      </c>
      <c r="C2298" t="s">
        <v>56</v>
      </c>
      <c r="D2298">
        <v>2398</v>
      </c>
      <c r="E2298">
        <v>27994</v>
      </c>
      <c r="F2298" t="s">
        <v>10</v>
      </c>
    </row>
    <row r="2299" spans="1:6" x14ac:dyDescent="0.3">
      <c r="A2299">
        <v>2021</v>
      </c>
      <c r="B2299" t="s">
        <v>65</v>
      </c>
      <c r="C2299" t="s">
        <v>7</v>
      </c>
      <c r="D2299">
        <v>10189</v>
      </c>
      <c r="E2299">
        <v>44607</v>
      </c>
      <c r="F2299" t="s">
        <v>10</v>
      </c>
    </row>
    <row r="2300" spans="1:6" x14ac:dyDescent="0.3">
      <c r="A2300">
        <v>2021</v>
      </c>
      <c r="B2300" t="s">
        <v>65</v>
      </c>
      <c r="C2300" t="s">
        <v>9</v>
      </c>
      <c r="D2300">
        <v>10674</v>
      </c>
      <c r="E2300">
        <v>45965</v>
      </c>
      <c r="F2300" t="s">
        <v>10</v>
      </c>
    </row>
    <row r="2301" spans="1:6" x14ac:dyDescent="0.3">
      <c r="A2301">
        <v>2021</v>
      </c>
      <c r="B2301" t="s">
        <v>65</v>
      </c>
      <c r="C2301" t="s">
        <v>11</v>
      </c>
      <c r="D2301">
        <v>5359</v>
      </c>
      <c r="E2301">
        <v>42115</v>
      </c>
      <c r="F2301" t="s">
        <v>8</v>
      </c>
    </row>
    <row r="2302" spans="1:6" x14ac:dyDescent="0.3">
      <c r="A2302">
        <v>2021</v>
      </c>
      <c r="B2302" t="s">
        <v>65</v>
      </c>
      <c r="C2302" t="s">
        <v>12</v>
      </c>
      <c r="D2302">
        <v>97442</v>
      </c>
      <c r="E2302">
        <v>48293</v>
      </c>
      <c r="F2302" t="s">
        <v>8</v>
      </c>
    </row>
    <row r="2303" spans="1:6" x14ac:dyDescent="0.3">
      <c r="A2303">
        <v>2021</v>
      </c>
      <c r="B2303" t="s">
        <v>65</v>
      </c>
      <c r="C2303" t="s">
        <v>13</v>
      </c>
      <c r="D2303">
        <v>17008</v>
      </c>
      <c r="E2303">
        <v>48381</v>
      </c>
      <c r="F2303" t="s">
        <v>10</v>
      </c>
    </row>
    <row r="2304" spans="1:6" x14ac:dyDescent="0.3">
      <c r="A2304">
        <v>2021</v>
      </c>
      <c r="B2304" t="s">
        <v>65</v>
      </c>
      <c r="C2304" t="s">
        <v>14</v>
      </c>
      <c r="D2304">
        <v>18146</v>
      </c>
      <c r="E2304">
        <v>40861</v>
      </c>
      <c r="F2304" t="s">
        <v>8</v>
      </c>
    </row>
    <row r="2305" spans="1:6" x14ac:dyDescent="0.3">
      <c r="A2305">
        <v>2021</v>
      </c>
      <c r="B2305" t="s">
        <v>65</v>
      </c>
      <c r="C2305" t="s">
        <v>15</v>
      </c>
      <c r="D2305">
        <v>2052</v>
      </c>
      <c r="E2305">
        <v>41636</v>
      </c>
      <c r="F2305" t="s">
        <v>8</v>
      </c>
    </row>
    <row r="2306" spans="1:6" x14ac:dyDescent="0.3">
      <c r="A2306">
        <v>2021</v>
      </c>
      <c r="B2306" t="s">
        <v>65</v>
      </c>
      <c r="C2306" t="s">
        <v>16</v>
      </c>
      <c r="D2306">
        <v>56765</v>
      </c>
      <c r="E2306">
        <v>43969</v>
      </c>
      <c r="F2306" t="s">
        <v>10</v>
      </c>
    </row>
    <row r="2307" spans="1:6" x14ac:dyDescent="0.3">
      <c r="A2307">
        <v>2021</v>
      </c>
      <c r="B2307" t="s">
        <v>65</v>
      </c>
      <c r="C2307" t="s">
        <v>17</v>
      </c>
      <c r="D2307">
        <v>18227</v>
      </c>
      <c r="E2307">
        <v>43971</v>
      </c>
      <c r="F2307" t="s">
        <v>10</v>
      </c>
    </row>
    <row r="2308" spans="1:6" x14ac:dyDescent="0.3">
      <c r="A2308">
        <v>2021</v>
      </c>
      <c r="B2308" t="s">
        <v>65</v>
      </c>
      <c r="C2308" t="s">
        <v>18</v>
      </c>
      <c r="D2308">
        <v>3845</v>
      </c>
      <c r="E2308">
        <v>38615</v>
      </c>
      <c r="F2308" t="s">
        <v>8</v>
      </c>
    </row>
    <row r="2309" spans="1:6" x14ac:dyDescent="0.3">
      <c r="A2309">
        <v>2021</v>
      </c>
      <c r="B2309" t="s">
        <v>65</v>
      </c>
      <c r="C2309" t="s">
        <v>19</v>
      </c>
      <c r="D2309">
        <v>39884</v>
      </c>
      <c r="E2309">
        <v>49714</v>
      </c>
      <c r="F2309" t="s">
        <v>8</v>
      </c>
    </row>
    <row r="2310" spans="1:6" x14ac:dyDescent="0.3">
      <c r="A2310">
        <v>2021</v>
      </c>
      <c r="B2310" t="s">
        <v>65</v>
      </c>
      <c r="C2310" t="s">
        <v>20</v>
      </c>
      <c r="D2310">
        <v>12916</v>
      </c>
      <c r="E2310">
        <v>39759</v>
      </c>
      <c r="F2310" t="s">
        <v>10</v>
      </c>
    </row>
    <row r="2311" spans="1:6" x14ac:dyDescent="0.3">
      <c r="A2311">
        <v>2021</v>
      </c>
      <c r="B2311" t="s">
        <v>65</v>
      </c>
      <c r="C2311" t="s">
        <v>21</v>
      </c>
      <c r="D2311">
        <v>8547</v>
      </c>
      <c r="E2311">
        <v>42534</v>
      </c>
      <c r="F2311" t="s">
        <v>8</v>
      </c>
    </row>
    <row r="2312" spans="1:6" x14ac:dyDescent="0.3">
      <c r="A2312">
        <v>2021</v>
      </c>
      <c r="B2312" t="s">
        <v>65</v>
      </c>
      <c r="C2312" t="s">
        <v>22</v>
      </c>
      <c r="D2312">
        <v>5938</v>
      </c>
      <c r="E2312">
        <v>41624</v>
      </c>
      <c r="F2312" t="s">
        <v>10</v>
      </c>
    </row>
    <row r="2313" spans="1:6" x14ac:dyDescent="0.3">
      <c r="A2313">
        <v>2021</v>
      </c>
      <c r="B2313" t="s">
        <v>65</v>
      </c>
      <c r="C2313" t="s">
        <v>23</v>
      </c>
      <c r="D2313">
        <v>10404</v>
      </c>
      <c r="E2313">
        <v>40846</v>
      </c>
      <c r="F2313" t="s">
        <v>8</v>
      </c>
    </row>
    <row r="2314" spans="1:6" x14ac:dyDescent="0.3">
      <c r="A2314">
        <v>2021</v>
      </c>
      <c r="B2314" t="s">
        <v>65</v>
      </c>
      <c r="C2314" t="s">
        <v>24</v>
      </c>
      <c r="D2314">
        <v>9280</v>
      </c>
      <c r="E2314">
        <v>44963</v>
      </c>
      <c r="F2314" t="s">
        <v>8</v>
      </c>
    </row>
    <row r="2315" spans="1:6" x14ac:dyDescent="0.3">
      <c r="A2315">
        <v>2021</v>
      </c>
      <c r="B2315" t="s">
        <v>65</v>
      </c>
      <c r="C2315" t="s">
        <v>25</v>
      </c>
      <c r="D2315">
        <v>3777</v>
      </c>
      <c r="E2315">
        <v>41322</v>
      </c>
      <c r="F2315" t="s">
        <v>10</v>
      </c>
    </row>
    <row r="2316" spans="1:6" x14ac:dyDescent="0.3">
      <c r="A2316">
        <v>2021</v>
      </c>
      <c r="B2316" t="s">
        <v>65</v>
      </c>
      <c r="C2316" t="s">
        <v>26</v>
      </c>
      <c r="D2316">
        <v>19358</v>
      </c>
      <c r="E2316">
        <v>50150</v>
      </c>
      <c r="F2316" t="s">
        <v>10</v>
      </c>
    </row>
    <row r="2317" spans="1:6" x14ac:dyDescent="0.3">
      <c r="A2317">
        <v>2021</v>
      </c>
      <c r="B2317" t="s">
        <v>65</v>
      </c>
      <c r="C2317" t="s">
        <v>27</v>
      </c>
      <c r="D2317">
        <v>22046</v>
      </c>
      <c r="E2317">
        <v>46421</v>
      </c>
      <c r="F2317" t="s">
        <v>8</v>
      </c>
    </row>
    <row r="2318" spans="1:6" x14ac:dyDescent="0.3">
      <c r="A2318">
        <v>2021</v>
      </c>
      <c r="B2318" t="s">
        <v>65</v>
      </c>
      <c r="C2318" t="s">
        <v>28</v>
      </c>
      <c r="D2318">
        <v>32480</v>
      </c>
      <c r="E2318">
        <v>40330</v>
      </c>
      <c r="F2318" t="s">
        <v>8</v>
      </c>
    </row>
    <row r="2319" spans="1:6" x14ac:dyDescent="0.3">
      <c r="A2319">
        <v>2021</v>
      </c>
      <c r="B2319" t="s">
        <v>65</v>
      </c>
      <c r="C2319" t="s">
        <v>29</v>
      </c>
      <c r="D2319">
        <v>17266</v>
      </c>
      <c r="E2319">
        <v>41478</v>
      </c>
      <c r="F2319" t="s">
        <v>10</v>
      </c>
    </row>
    <row r="2320" spans="1:6" x14ac:dyDescent="0.3">
      <c r="A2320">
        <v>2021</v>
      </c>
      <c r="B2320" t="s">
        <v>65</v>
      </c>
      <c r="C2320" t="s">
        <v>30</v>
      </c>
      <c r="D2320">
        <v>4589</v>
      </c>
      <c r="E2320">
        <v>42243</v>
      </c>
      <c r="F2320" t="s">
        <v>10</v>
      </c>
    </row>
    <row r="2321" spans="1:6" x14ac:dyDescent="0.3">
      <c r="A2321">
        <v>2021</v>
      </c>
      <c r="B2321" t="s">
        <v>65</v>
      </c>
      <c r="C2321" t="s">
        <v>31</v>
      </c>
      <c r="D2321">
        <v>13240</v>
      </c>
      <c r="E2321">
        <v>41224</v>
      </c>
      <c r="F2321" t="s">
        <v>10</v>
      </c>
    </row>
    <row r="2322" spans="1:6" x14ac:dyDescent="0.3">
      <c r="A2322">
        <v>2021</v>
      </c>
      <c r="B2322" t="s">
        <v>65</v>
      </c>
      <c r="C2322" t="s">
        <v>32</v>
      </c>
      <c r="D2322">
        <v>4153</v>
      </c>
      <c r="E2322">
        <v>37791</v>
      </c>
      <c r="F2322" t="s">
        <v>10</v>
      </c>
    </row>
    <row r="2323" spans="1:6" x14ac:dyDescent="0.3">
      <c r="A2323">
        <v>2021</v>
      </c>
      <c r="B2323" t="s">
        <v>65</v>
      </c>
      <c r="C2323" t="s">
        <v>33</v>
      </c>
      <c r="D2323">
        <v>4572</v>
      </c>
      <c r="E2323">
        <v>39587</v>
      </c>
      <c r="F2323" t="s">
        <v>10</v>
      </c>
    </row>
    <row r="2324" spans="1:6" x14ac:dyDescent="0.3">
      <c r="A2324">
        <v>2021</v>
      </c>
      <c r="B2324" t="s">
        <v>65</v>
      </c>
      <c r="C2324" t="s">
        <v>34</v>
      </c>
      <c r="D2324">
        <v>5140</v>
      </c>
      <c r="E2324">
        <v>44479</v>
      </c>
      <c r="F2324" t="s">
        <v>8</v>
      </c>
    </row>
    <row r="2325" spans="1:6" x14ac:dyDescent="0.3">
      <c r="A2325">
        <v>2021</v>
      </c>
      <c r="B2325" t="s">
        <v>65</v>
      </c>
      <c r="C2325" t="s">
        <v>35</v>
      </c>
      <c r="D2325">
        <v>4011</v>
      </c>
      <c r="E2325">
        <v>45236</v>
      </c>
      <c r="F2325" t="s">
        <v>8</v>
      </c>
    </row>
    <row r="2326" spans="1:6" x14ac:dyDescent="0.3">
      <c r="A2326">
        <v>2021</v>
      </c>
      <c r="B2326" t="s">
        <v>65</v>
      </c>
      <c r="C2326" t="s">
        <v>36</v>
      </c>
      <c r="D2326">
        <v>24469</v>
      </c>
      <c r="E2326">
        <v>43373</v>
      </c>
      <c r="F2326" t="s">
        <v>10</v>
      </c>
    </row>
    <row r="2327" spans="1:6" x14ac:dyDescent="0.3">
      <c r="A2327">
        <v>2021</v>
      </c>
      <c r="B2327" t="s">
        <v>65</v>
      </c>
      <c r="C2327" t="s">
        <v>37</v>
      </c>
      <c r="D2327">
        <v>4216</v>
      </c>
      <c r="E2327">
        <v>41417</v>
      </c>
      <c r="F2327" t="s">
        <v>8</v>
      </c>
    </row>
    <row r="2328" spans="1:6" x14ac:dyDescent="0.3">
      <c r="A2328">
        <v>2021</v>
      </c>
      <c r="B2328" t="s">
        <v>65</v>
      </c>
      <c r="C2328" t="s">
        <v>38</v>
      </c>
      <c r="D2328">
        <v>72430</v>
      </c>
      <c r="E2328">
        <v>49410</v>
      </c>
      <c r="F2328" t="s">
        <v>8</v>
      </c>
    </row>
    <row r="2329" spans="1:6" x14ac:dyDescent="0.3">
      <c r="A2329">
        <v>2021</v>
      </c>
      <c r="B2329" t="s">
        <v>65</v>
      </c>
      <c r="C2329" t="s">
        <v>39</v>
      </c>
      <c r="D2329">
        <v>24457</v>
      </c>
      <c r="E2329">
        <v>42624</v>
      </c>
      <c r="F2329" t="s">
        <v>10</v>
      </c>
    </row>
    <row r="2330" spans="1:6" x14ac:dyDescent="0.3">
      <c r="A2330">
        <v>2021</v>
      </c>
      <c r="B2330" t="s">
        <v>65</v>
      </c>
      <c r="C2330" t="s">
        <v>40</v>
      </c>
      <c r="D2330">
        <v>2047</v>
      </c>
      <c r="E2330">
        <v>44696</v>
      </c>
      <c r="F2330" t="s">
        <v>10</v>
      </c>
    </row>
    <row r="2331" spans="1:6" x14ac:dyDescent="0.3">
      <c r="A2331">
        <v>2021</v>
      </c>
      <c r="B2331" t="s">
        <v>65</v>
      </c>
      <c r="C2331" t="s">
        <v>41</v>
      </c>
      <c r="D2331">
        <v>23639</v>
      </c>
      <c r="E2331">
        <v>41006</v>
      </c>
      <c r="F2331" t="s">
        <v>8</v>
      </c>
    </row>
    <row r="2332" spans="1:6" x14ac:dyDescent="0.3">
      <c r="A2332">
        <v>2021</v>
      </c>
      <c r="B2332" t="s">
        <v>65</v>
      </c>
      <c r="C2332" t="s">
        <v>42</v>
      </c>
      <c r="D2332">
        <v>6589</v>
      </c>
      <c r="E2332">
        <v>42151</v>
      </c>
      <c r="F2332" t="s">
        <v>8</v>
      </c>
    </row>
    <row r="2333" spans="1:6" x14ac:dyDescent="0.3">
      <c r="A2333">
        <v>2021</v>
      </c>
      <c r="B2333" t="s">
        <v>65</v>
      </c>
      <c r="C2333" t="s">
        <v>43</v>
      </c>
      <c r="D2333">
        <v>25468</v>
      </c>
      <c r="E2333">
        <v>41467</v>
      </c>
      <c r="F2333" t="s">
        <v>10</v>
      </c>
    </row>
    <row r="2334" spans="1:6" x14ac:dyDescent="0.3">
      <c r="A2334">
        <v>2021</v>
      </c>
      <c r="B2334" t="s">
        <v>65</v>
      </c>
      <c r="C2334" t="s">
        <v>44</v>
      </c>
      <c r="D2334">
        <v>33082</v>
      </c>
      <c r="E2334">
        <v>41131</v>
      </c>
      <c r="F2334" t="s">
        <v>8</v>
      </c>
    </row>
    <row r="2335" spans="1:6" x14ac:dyDescent="0.3">
      <c r="A2335">
        <v>2021</v>
      </c>
      <c r="B2335" t="s">
        <v>65</v>
      </c>
      <c r="C2335" t="s">
        <v>45</v>
      </c>
      <c r="D2335">
        <v>3537</v>
      </c>
      <c r="E2335">
        <v>40466</v>
      </c>
      <c r="F2335" t="s">
        <v>10</v>
      </c>
    </row>
    <row r="2336" spans="1:6" x14ac:dyDescent="0.3">
      <c r="A2336">
        <v>2021</v>
      </c>
      <c r="B2336" t="s">
        <v>65</v>
      </c>
      <c r="C2336" t="s">
        <v>46</v>
      </c>
      <c r="D2336">
        <v>12142</v>
      </c>
      <c r="E2336">
        <v>40386</v>
      </c>
      <c r="F2336" t="s">
        <v>8</v>
      </c>
    </row>
    <row r="2337" spans="1:6" x14ac:dyDescent="0.3">
      <c r="A2337">
        <v>2021</v>
      </c>
      <c r="B2337" t="s">
        <v>65</v>
      </c>
      <c r="C2337" t="s">
        <v>47</v>
      </c>
      <c r="D2337">
        <v>2223</v>
      </c>
      <c r="E2337">
        <v>40233</v>
      </c>
      <c r="F2337" t="s">
        <v>8</v>
      </c>
    </row>
    <row r="2338" spans="1:6" x14ac:dyDescent="0.3">
      <c r="A2338">
        <v>2021</v>
      </c>
      <c r="B2338" t="s">
        <v>65</v>
      </c>
      <c r="C2338" t="s">
        <v>48</v>
      </c>
      <c r="D2338">
        <v>15931</v>
      </c>
      <c r="E2338">
        <v>42227</v>
      </c>
      <c r="F2338" t="s">
        <v>10</v>
      </c>
    </row>
    <row r="2339" spans="1:6" x14ac:dyDescent="0.3">
      <c r="A2339">
        <v>2021</v>
      </c>
      <c r="B2339" t="s">
        <v>65</v>
      </c>
      <c r="C2339" t="s">
        <v>49</v>
      </c>
      <c r="D2339">
        <v>57504</v>
      </c>
      <c r="E2339">
        <v>47110</v>
      </c>
      <c r="F2339" t="s">
        <v>10</v>
      </c>
    </row>
    <row r="2340" spans="1:6" x14ac:dyDescent="0.3">
      <c r="A2340">
        <v>2021</v>
      </c>
      <c r="B2340" t="s">
        <v>65</v>
      </c>
      <c r="C2340" t="s">
        <v>50</v>
      </c>
      <c r="D2340">
        <v>6492</v>
      </c>
      <c r="E2340">
        <v>43389</v>
      </c>
      <c r="F2340" t="s">
        <v>8</v>
      </c>
    </row>
    <row r="2341" spans="1:6" x14ac:dyDescent="0.3">
      <c r="A2341">
        <v>2021</v>
      </c>
      <c r="B2341" t="s">
        <v>65</v>
      </c>
      <c r="C2341" t="s">
        <v>51</v>
      </c>
      <c r="D2341">
        <v>1990</v>
      </c>
      <c r="E2341">
        <v>43394</v>
      </c>
      <c r="F2341" t="s">
        <v>8</v>
      </c>
    </row>
    <row r="2342" spans="1:6" x14ac:dyDescent="0.3">
      <c r="A2342">
        <v>2021</v>
      </c>
      <c r="B2342" t="s">
        <v>65</v>
      </c>
      <c r="C2342" t="s">
        <v>52</v>
      </c>
      <c r="D2342">
        <v>29777</v>
      </c>
      <c r="E2342">
        <v>51136</v>
      </c>
      <c r="F2342" t="s">
        <v>10</v>
      </c>
    </row>
    <row r="2343" spans="1:6" x14ac:dyDescent="0.3">
      <c r="A2343">
        <v>2021</v>
      </c>
      <c r="B2343" t="s">
        <v>65</v>
      </c>
      <c r="C2343" t="s">
        <v>53</v>
      </c>
      <c r="D2343">
        <v>19915</v>
      </c>
      <c r="E2343">
        <v>48585</v>
      </c>
      <c r="F2343" t="s">
        <v>10</v>
      </c>
    </row>
    <row r="2344" spans="1:6" x14ac:dyDescent="0.3">
      <c r="A2344">
        <v>2021</v>
      </c>
      <c r="B2344" t="s">
        <v>65</v>
      </c>
      <c r="C2344" t="s">
        <v>54</v>
      </c>
      <c r="D2344">
        <v>5797</v>
      </c>
      <c r="E2344">
        <v>38080</v>
      </c>
      <c r="F2344" t="s">
        <v>10</v>
      </c>
    </row>
    <row r="2345" spans="1:6" x14ac:dyDescent="0.3">
      <c r="A2345">
        <v>2021</v>
      </c>
      <c r="B2345" t="s">
        <v>65</v>
      </c>
      <c r="C2345" t="s">
        <v>55</v>
      </c>
      <c r="D2345">
        <v>13757</v>
      </c>
      <c r="E2345">
        <v>37908</v>
      </c>
      <c r="F2345" t="s">
        <v>10</v>
      </c>
    </row>
    <row r="2346" spans="1:6" x14ac:dyDescent="0.3">
      <c r="A2346">
        <v>2021</v>
      </c>
      <c r="B2346" t="s">
        <v>65</v>
      </c>
      <c r="C2346" t="s">
        <v>56</v>
      </c>
      <c r="D2346">
        <v>1655</v>
      </c>
      <c r="E2346">
        <v>45255</v>
      </c>
      <c r="F2346" t="s">
        <v>10</v>
      </c>
    </row>
    <row r="2347" spans="1:6" x14ac:dyDescent="0.3">
      <c r="A2347">
        <v>2020</v>
      </c>
      <c r="B2347" t="s">
        <v>6</v>
      </c>
      <c r="C2347" t="s">
        <v>7</v>
      </c>
      <c r="D2347">
        <v>1843</v>
      </c>
      <c r="E2347">
        <v>62388</v>
      </c>
      <c r="F2347" t="s">
        <v>8</v>
      </c>
    </row>
    <row r="2348" spans="1:6" x14ac:dyDescent="0.3">
      <c r="A2348">
        <v>2020</v>
      </c>
      <c r="B2348" t="s">
        <v>6</v>
      </c>
      <c r="C2348" t="s">
        <v>9</v>
      </c>
      <c r="D2348">
        <v>1328</v>
      </c>
      <c r="E2348">
        <v>56854</v>
      </c>
      <c r="F2348" t="s">
        <v>8</v>
      </c>
    </row>
    <row r="2349" spans="1:6" x14ac:dyDescent="0.3">
      <c r="A2349">
        <v>2020</v>
      </c>
      <c r="B2349" t="s">
        <v>6</v>
      </c>
      <c r="C2349" t="s">
        <v>11</v>
      </c>
      <c r="D2349">
        <v>2525</v>
      </c>
      <c r="E2349">
        <v>53616</v>
      </c>
      <c r="F2349" t="s">
        <v>10</v>
      </c>
    </row>
    <row r="2350" spans="1:6" x14ac:dyDescent="0.3">
      <c r="A2350">
        <v>2020</v>
      </c>
      <c r="B2350" t="s">
        <v>6</v>
      </c>
      <c r="C2350" t="s">
        <v>12</v>
      </c>
      <c r="D2350">
        <v>17605</v>
      </c>
      <c r="E2350">
        <v>44595</v>
      </c>
      <c r="F2350" t="s">
        <v>8</v>
      </c>
    </row>
    <row r="2351" spans="1:6" x14ac:dyDescent="0.3">
      <c r="A2351">
        <v>2020</v>
      </c>
      <c r="B2351" t="s">
        <v>6</v>
      </c>
      <c r="C2351" t="s">
        <v>13</v>
      </c>
      <c r="D2351">
        <v>3256</v>
      </c>
      <c r="E2351">
        <v>94489</v>
      </c>
      <c r="F2351" t="s">
        <v>8</v>
      </c>
    </row>
    <row r="2352" spans="1:6" x14ac:dyDescent="0.3">
      <c r="A2352">
        <v>2020</v>
      </c>
      <c r="B2352" t="s">
        <v>6</v>
      </c>
      <c r="C2352" t="s">
        <v>14</v>
      </c>
      <c r="D2352">
        <v>441</v>
      </c>
      <c r="E2352">
        <v>46054</v>
      </c>
      <c r="F2352" t="s">
        <v>10</v>
      </c>
    </row>
    <row r="2353" spans="1:6" x14ac:dyDescent="0.3">
      <c r="A2353">
        <v>2020</v>
      </c>
      <c r="B2353" t="s">
        <v>6</v>
      </c>
      <c r="C2353" t="s">
        <v>15</v>
      </c>
      <c r="D2353">
        <v>177</v>
      </c>
      <c r="E2353">
        <v>45987</v>
      </c>
      <c r="F2353" t="s">
        <v>10</v>
      </c>
    </row>
    <row r="2354" spans="1:6" x14ac:dyDescent="0.3">
      <c r="A2354">
        <v>2020</v>
      </c>
      <c r="B2354" t="s">
        <v>6</v>
      </c>
      <c r="C2354" t="s">
        <v>16</v>
      </c>
      <c r="D2354">
        <v>5289</v>
      </c>
      <c r="E2354">
        <v>40681</v>
      </c>
      <c r="F2354" t="s">
        <v>8</v>
      </c>
    </row>
    <row r="2355" spans="1:6" x14ac:dyDescent="0.3">
      <c r="A2355">
        <v>2020</v>
      </c>
      <c r="B2355" t="s">
        <v>6</v>
      </c>
      <c r="C2355" t="s">
        <v>17</v>
      </c>
      <c r="D2355">
        <v>2630</v>
      </c>
      <c r="E2355">
        <v>48010</v>
      </c>
      <c r="F2355" t="s">
        <v>8</v>
      </c>
    </row>
    <row r="2356" spans="1:6" x14ac:dyDescent="0.3">
      <c r="A2356">
        <v>2020</v>
      </c>
      <c r="B2356" t="s">
        <v>6</v>
      </c>
      <c r="C2356" t="s">
        <v>18</v>
      </c>
      <c r="D2356">
        <v>2500</v>
      </c>
      <c r="E2356">
        <v>45998</v>
      </c>
      <c r="F2356" t="s">
        <v>10</v>
      </c>
    </row>
    <row r="2357" spans="1:6" x14ac:dyDescent="0.3">
      <c r="A2357">
        <v>2020</v>
      </c>
      <c r="B2357" t="s">
        <v>6</v>
      </c>
      <c r="C2357" t="s">
        <v>19</v>
      </c>
      <c r="D2357">
        <v>2785</v>
      </c>
      <c r="E2357">
        <v>56101</v>
      </c>
      <c r="F2357" t="s">
        <v>8</v>
      </c>
    </row>
    <row r="2358" spans="1:6" x14ac:dyDescent="0.3">
      <c r="A2358">
        <v>2020</v>
      </c>
      <c r="B2358" t="s">
        <v>6</v>
      </c>
      <c r="C2358" t="s">
        <v>20</v>
      </c>
      <c r="D2358">
        <v>2217</v>
      </c>
      <c r="E2358">
        <v>54605</v>
      </c>
      <c r="F2358" t="s">
        <v>10</v>
      </c>
    </row>
    <row r="2359" spans="1:6" x14ac:dyDescent="0.3">
      <c r="A2359">
        <v>2020</v>
      </c>
      <c r="B2359" t="s">
        <v>6</v>
      </c>
      <c r="C2359" t="s">
        <v>21</v>
      </c>
      <c r="D2359">
        <v>2830</v>
      </c>
      <c r="E2359">
        <v>48989</v>
      </c>
      <c r="F2359" t="s">
        <v>8</v>
      </c>
    </row>
    <row r="2360" spans="1:6" x14ac:dyDescent="0.3">
      <c r="A2360">
        <v>2020</v>
      </c>
      <c r="B2360" t="s">
        <v>6</v>
      </c>
      <c r="C2360" t="s">
        <v>22</v>
      </c>
      <c r="D2360">
        <v>2658</v>
      </c>
      <c r="E2360">
        <v>53004</v>
      </c>
      <c r="F2360" t="s">
        <v>8</v>
      </c>
    </row>
    <row r="2361" spans="1:6" x14ac:dyDescent="0.3">
      <c r="A2361">
        <v>2020</v>
      </c>
      <c r="B2361" t="s">
        <v>6</v>
      </c>
      <c r="C2361" t="s">
        <v>23</v>
      </c>
      <c r="D2361">
        <v>1559</v>
      </c>
      <c r="E2361">
        <v>62223</v>
      </c>
      <c r="F2361" t="s">
        <v>10</v>
      </c>
    </row>
    <row r="2362" spans="1:6" x14ac:dyDescent="0.3">
      <c r="A2362">
        <v>2020</v>
      </c>
      <c r="B2362" t="s">
        <v>6</v>
      </c>
      <c r="C2362" t="s">
        <v>24</v>
      </c>
      <c r="D2362">
        <v>3089</v>
      </c>
      <c r="E2362">
        <v>90277</v>
      </c>
      <c r="F2362" t="s">
        <v>10</v>
      </c>
    </row>
    <row r="2363" spans="1:6" x14ac:dyDescent="0.3">
      <c r="A2363">
        <v>2020</v>
      </c>
      <c r="B2363" t="s">
        <v>6</v>
      </c>
      <c r="C2363" t="s">
        <v>25</v>
      </c>
      <c r="D2363">
        <v>1372</v>
      </c>
      <c r="E2363">
        <v>47187</v>
      </c>
      <c r="F2363" t="s">
        <v>8</v>
      </c>
    </row>
    <row r="2364" spans="1:6" x14ac:dyDescent="0.3">
      <c r="A2364">
        <v>2020</v>
      </c>
      <c r="B2364" t="s">
        <v>6</v>
      </c>
      <c r="C2364" t="s">
        <v>26</v>
      </c>
      <c r="D2364">
        <v>723</v>
      </c>
      <c r="E2364">
        <v>49100</v>
      </c>
      <c r="F2364" t="s">
        <v>8</v>
      </c>
    </row>
    <row r="2365" spans="1:6" x14ac:dyDescent="0.3">
      <c r="A2365">
        <v>2020</v>
      </c>
      <c r="B2365" t="s">
        <v>6</v>
      </c>
      <c r="C2365" t="s">
        <v>27</v>
      </c>
      <c r="D2365">
        <v>985</v>
      </c>
      <c r="E2365">
        <v>67244</v>
      </c>
      <c r="F2365" t="s">
        <v>10</v>
      </c>
    </row>
    <row r="2366" spans="1:6" x14ac:dyDescent="0.3">
      <c r="A2366">
        <v>2020</v>
      </c>
      <c r="B2366" t="s">
        <v>6</v>
      </c>
      <c r="C2366" t="s">
        <v>28</v>
      </c>
      <c r="D2366">
        <v>3282</v>
      </c>
      <c r="E2366">
        <v>46516</v>
      </c>
      <c r="F2366" t="s">
        <v>10</v>
      </c>
    </row>
    <row r="2367" spans="1:6" x14ac:dyDescent="0.3">
      <c r="A2367">
        <v>2020</v>
      </c>
      <c r="B2367" t="s">
        <v>6</v>
      </c>
      <c r="C2367" t="s">
        <v>29</v>
      </c>
      <c r="D2367">
        <v>3071</v>
      </c>
      <c r="E2367">
        <v>56521</v>
      </c>
      <c r="F2367" t="s">
        <v>10</v>
      </c>
    </row>
    <row r="2368" spans="1:6" x14ac:dyDescent="0.3">
      <c r="A2368">
        <v>2020</v>
      </c>
      <c r="B2368" t="s">
        <v>6</v>
      </c>
      <c r="C2368" t="s">
        <v>30</v>
      </c>
      <c r="D2368">
        <v>2153</v>
      </c>
      <c r="E2368">
        <v>53028</v>
      </c>
      <c r="F2368" t="s">
        <v>10</v>
      </c>
    </row>
    <row r="2369" spans="1:6" x14ac:dyDescent="0.3">
      <c r="A2369">
        <v>2020</v>
      </c>
      <c r="B2369" t="s">
        <v>6</v>
      </c>
      <c r="C2369" t="s">
        <v>31</v>
      </c>
      <c r="D2369">
        <v>1935</v>
      </c>
      <c r="E2369">
        <v>49331</v>
      </c>
      <c r="F2369" t="s">
        <v>10</v>
      </c>
    </row>
    <row r="2370" spans="1:6" x14ac:dyDescent="0.3">
      <c r="A2370">
        <v>2020</v>
      </c>
      <c r="B2370" t="s">
        <v>6</v>
      </c>
      <c r="C2370" t="s">
        <v>32</v>
      </c>
      <c r="D2370">
        <v>1771</v>
      </c>
      <c r="E2370">
        <v>73090</v>
      </c>
      <c r="F2370" t="s">
        <v>8</v>
      </c>
    </row>
    <row r="2371" spans="1:6" x14ac:dyDescent="0.3">
      <c r="A2371">
        <v>2020</v>
      </c>
      <c r="B2371" t="s">
        <v>6</v>
      </c>
      <c r="C2371" t="s">
        <v>33</v>
      </c>
      <c r="D2371">
        <v>2378</v>
      </c>
      <c r="E2371">
        <v>47084</v>
      </c>
      <c r="F2371" t="s">
        <v>8</v>
      </c>
    </row>
    <row r="2372" spans="1:6" x14ac:dyDescent="0.3">
      <c r="A2372">
        <v>2020</v>
      </c>
      <c r="B2372" t="s">
        <v>6</v>
      </c>
      <c r="C2372" t="s">
        <v>34</v>
      </c>
      <c r="D2372">
        <v>641</v>
      </c>
      <c r="E2372">
        <v>88872</v>
      </c>
      <c r="F2372" t="s">
        <v>10</v>
      </c>
    </row>
    <row r="2373" spans="1:6" x14ac:dyDescent="0.3">
      <c r="A2373">
        <v>2020</v>
      </c>
      <c r="B2373" t="s">
        <v>6</v>
      </c>
      <c r="C2373" t="s">
        <v>35</v>
      </c>
      <c r="D2373">
        <v>344</v>
      </c>
      <c r="E2373">
        <v>48081</v>
      </c>
      <c r="F2373" t="s">
        <v>8</v>
      </c>
    </row>
    <row r="2374" spans="1:6" x14ac:dyDescent="0.3">
      <c r="A2374">
        <v>2020</v>
      </c>
      <c r="B2374" t="s">
        <v>6</v>
      </c>
      <c r="C2374" t="s">
        <v>36</v>
      </c>
      <c r="D2374">
        <v>1003</v>
      </c>
      <c r="E2374">
        <v>45981</v>
      </c>
      <c r="F2374" t="s">
        <v>8</v>
      </c>
    </row>
    <row r="2375" spans="1:6" x14ac:dyDescent="0.3">
      <c r="A2375">
        <v>2020</v>
      </c>
      <c r="B2375" t="s">
        <v>6</v>
      </c>
      <c r="C2375" t="s">
        <v>37</v>
      </c>
      <c r="D2375">
        <v>2007</v>
      </c>
      <c r="E2375">
        <v>70393</v>
      </c>
      <c r="F2375" t="s">
        <v>10</v>
      </c>
    </row>
    <row r="2376" spans="1:6" x14ac:dyDescent="0.3">
      <c r="A2376">
        <v>2020</v>
      </c>
      <c r="B2376" t="s">
        <v>6</v>
      </c>
      <c r="C2376" t="s">
        <v>38</v>
      </c>
      <c r="D2376">
        <v>3062</v>
      </c>
      <c r="E2376">
        <v>47230</v>
      </c>
      <c r="F2376" t="s">
        <v>10</v>
      </c>
    </row>
    <row r="2377" spans="1:6" x14ac:dyDescent="0.3">
      <c r="A2377">
        <v>2020</v>
      </c>
      <c r="B2377" t="s">
        <v>6</v>
      </c>
      <c r="C2377" t="s">
        <v>39</v>
      </c>
      <c r="D2377">
        <v>3330</v>
      </c>
      <c r="E2377">
        <v>45062</v>
      </c>
      <c r="F2377" t="s">
        <v>8</v>
      </c>
    </row>
    <row r="2378" spans="1:6" x14ac:dyDescent="0.3">
      <c r="A2378">
        <v>2020</v>
      </c>
      <c r="B2378" t="s">
        <v>6</v>
      </c>
      <c r="C2378" t="s">
        <v>40</v>
      </c>
      <c r="D2378">
        <v>1766</v>
      </c>
      <c r="E2378">
        <v>101073</v>
      </c>
      <c r="F2378" t="s">
        <v>8</v>
      </c>
    </row>
    <row r="2379" spans="1:6" x14ac:dyDescent="0.3">
      <c r="A2379">
        <v>2020</v>
      </c>
      <c r="B2379" t="s">
        <v>6</v>
      </c>
      <c r="C2379" t="s">
        <v>41</v>
      </c>
      <c r="D2379">
        <v>2470</v>
      </c>
      <c r="E2379">
        <v>57145</v>
      </c>
      <c r="F2379" t="s">
        <v>10</v>
      </c>
    </row>
    <row r="2380" spans="1:6" x14ac:dyDescent="0.3">
      <c r="A2380">
        <v>2020</v>
      </c>
      <c r="B2380" t="s">
        <v>6</v>
      </c>
      <c r="C2380" t="s">
        <v>42</v>
      </c>
      <c r="D2380">
        <v>4348</v>
      </c>
      <c r="E2380">
        <v>97135</v>
      </c>
      <c r="F2380" t="s">
        <v>8</v>
      </c>
    </row>
    <row r="2381" spans="1:6" x14ac:dyDescent="0.3">
      <c r="A2381">
        <v>2020</v>
      </c>
      <c r="B2381" t="s">
        <v>6</v>
      </c>
      <c r="C2381" t="s">
        <v>43</v>
      </c>
      <c r="D2381">
        <v>4560</v>
      </c>
      <c r="E2381">
        <v>43495</v>
      </c>
      <c r="F2381" t="s">
        <v>10</v>
      </c>
    </row>
    <row r="2382" spans="1:6" x14ac:dyDescent="0.3">
      <c r="A2382">
        <v>2020</v>
      </c>
      <c r="B2382" t="s">
        <v>6</v>
      </c>
      <c r="C2382" t="s">
        <v>44</v>
      </c>
      <c r="D2382">
        <v>3585</v>
      </c>
      <c r="E2382">
        <v>68951</v>
      </c>
      <c r="F2382" t="s">
        <v>8</v>
      </c>
    </row>
    <row r="2383" spans="1:6" x14ac:dyDescent="0.3">
      <c r="A2383">
        <v>2020</v>
      </c>
      <c r="B2383" t="s">
        <v>6</v>
      </c>
      <c r="C2383" t="s">
        <v>45</v>
      </c>
      <c r="D2383">
        <v>194</v>
      </c>
      <c r="E2383">
        <v>45071</v>
      </c>
      <c r="F2383" t="s">
        <v>8</v>
      </c>
    </row>
    <row r="2384" spans="1:6" x14ac:dyDescent="0.3">
      <c r="A2384">
        <v>2020</v>
      </c>
      <c r="B2384" t="s">
        <v>6</v>
      </c>
      <c r="C2384" t="s">
        <v>46</v>
      </c>
      <c r="D2384">
        <v>1286</v>
      </c>
      <c r="E2384">
        <v>46536</v>
      </c>
      <c r="F2384" t="s">
        <v>10</v>
      </c>
    </row>
    <row r="2385" spans="1:6" x14ac:dyDescent="0.3">
      <c r="A2385">
        <v>2020</v>
      </c>
      <c r="B2385" t="s">
        <v>6</v>
      </c>
      <c r="C2385" t="s">
        <v>47</v>
      </c>
      <c r="D2385">
        <v>1047</v>
      </c>
      <c r="E2385">
        <v>48904</v>
      </c>
      <c r="F2385" t="s">
        <v>10</v>
      </c>
    </row>
    <row r="2386" spans="1:6" x14ac:dyDescent="0.3">
      <c r="A2386">
        <v>2020</v>
      </c>
      <c r="B2386" t="s">
        <v>6</v>
      </c>
      <c r="C2386" t="s">
        <v>48</v>
      </c>
      <c r="D2386">
        <v>1099</v>
      </c>
      <c r="E2386">
        <v>52634</v>
      </c>
      <c r="F2386" t="s">
        <v>8</v>
      </c>
    </row>
    <row r="2387" spans="1:6" x14ac:dyDescent="0.3">
      <c r="A2387">
        <v>2020</v>
      </c>
      <c r="B2387" t="s">
        <v>6</v>
      </c>
      <c r="C2387" t="s">
        <v>49</v>
      </c>
      <c r="D2387">
        <v>19761</v>
      </c>
      <c r="E2387">
        <v>115449</v>
      </c>
      <c r="F2387" t="s">
        <v>8</v>
      </c>
    </row>
    <row r="2388" spans="1:6" x14ac:dyDescent="0.3">
      <c r="A2388">
        <v>2020</v>
      </c>
      <c r="B2388" t="s">
        <v>6</v>
      </c>
      <c r="C2388" t="s">
        <v>50</v>
      </c>
      <c r="D2388">
        <v>1002</v>
      </c>
      <c r="E2388">
        <v>67171</v>
      </c>
      <c r="F2388" t="s">
        <v>10</v>
      </c>
    </row>
    <row r="2389" spans="1:6" x14ac:dyDescent="0.3">
      <c r="A2389">
        <v>2020</v>
      </c>
      <c r="B2389" t="s">
        <v>6</v>
      </c>
      <c r="C2389" t="s">
        <v>51</v>
      </c>
      <c r="D2389">
        <v>548</v>
      </c>
      <c r="E2389">
        <v>44605</v>
      </c>
      <c r="F2389" t="s">
        <v>10</v>
      </c>
    </row>
    <row r="2390" spans="1:6" x14ac:dyDescent="0.3">
      <c r="A2390">
        <v>2020</v>
      </c>
      <c r="B2390" t="s">
        <v>6</v>
      </c>
      <c r="C2390" t="s">
        <v>52</v>
      </c>
      <c r="D2390">
        <v>2101</v>
      </c>
      <c r="E2390">
        <v>53043</v>
      </c>
      <c r="F2390" t="s">
        <v>10</v>
      </c>
    </row>
    <row r="2391" spans="1:6" x14ac:dyDescent="0.3">
      <c r="A2391">
        <v>2020</v>
      </c>
      <c r="B2391" t="s">
        <v>6</v>
      </c>
      <c r="C2391" t="s">
        <v>53</v>
      </c>
      <c r="D2391">
        <v>7317</v>
      </c>
      <c r="E2391">
        <v>39346</v>
      </c>
      <c r="F2391" t="s">
        <v>10</v>
      </c>
    </row>
    <row r="2392" spans="1:6" x14ac:dyDescent="0.3">
      <c r="A2392">
        <v>2020</v>
      </c>
      <c r="B2392" t="s">
        <v>6</v>
      </c>
      <c r="C2392" t="s">
        <v>54</v>
      </c>
      <c r="D2392">
        <v>1199</v>
      </c>
      <c r="E2392">
        <v>86012</v>
      </c>
      <c r="F2392" t="s">
        <v>10</v>
      </c>
    </row>
    <row r="2393" spans="1:6" x14ac:dyDescent="0.3">
      <c r="A2393">
        <v>2020</v>
      </c>
      <c r="B2393" t="s">
        <v>6</v>
      </c>
      <c r="C2393" t="s">
        <v>55</v>
      </c>
      <c r="D2393">
        <v>2926</v>
      </c>
      <c r="E2393">
        <v>45437</v>
      </c>
      <c r="F2393" t="s">
        <v>8</v>
      </c>
    </row>
    <row r="2394" spans="1:6" x14ac:dyDescent="0.3">
      <c r="A2394">
        <v>2020</v>
      </c>
      <c r="B2394" t="s">
        <v>6</v>
      </c>
      <c r="C2394" t="s">
        <v>56</v>
      </c>
      <c r="D2394">
        <v>1438</v>
      </c>
      <c r="E2394">
        <v>89751</v>
      </c>
      <c r="F2394" t="s">
        <v>8</v>
      </c>
    </row>
    <row r="2395" spans="1:6" x14ac:dyDescent="0.3">
      <c r="A2395">
        <v>2020</v>
      </c>
      <c r="B2395" t="s">
        <v>57</v>
      </c>
      <c r="C2395" t="s">
        <v>7</v>
      </c>
      <c r="D2395">
        <v>9897</v>
      </c>
      <c r="E2395">
        <v>59957</v>
      </c>
      <c r="F2395" t="s">
        <v>10</v>
      </c>
    </row>
    <row r="2396" spans="1:6" x14ac:dyDescent="0.3">
      <c r="A2396">
        <v>2020</v>
      </c>
      <c r="B2396" t="s">
        <v>57</v>
      </c>
      <c r="C2396" t="s">
        <v>9</v>
      </c>
      <c r="D2396">
        <v>12867</v>
      </c>
      <c r="E2396">
        <v>61989</v>
      </c>
      <c r="F2396" t="s">
        <v>8</v>
      </c>
    </row>
    <row r="2397" spans="1:6" x14ac:dyDescent="0.3">
      <c r="A2397">
        <v>2020</v>
      </c>
      <c r="B2397" t="s">
        <v>57</v>
      </c>
      <c r="C2397" t="s">
        <v>11</v>
      </c>
      <c r="D2397">
        <v>6945</v>
      </c>
      <c r="E2397">
        <v>53988</v>
      </c>
      <c r="F2397" t="s">
        <v>8</v>
      </c>
    </row>
    <row r="2398" spans="1:6" x14ac:dyDescent="0.3">
      <c r="A2398">
        <v>2020</v>
      </c>
      <c r="B2398" t="s">
        <v>57</v>
      </c>
      <c r="C2398" t="s">
        <v>12</v>
      </c>
      <c r="D2398">
        <v>80657</v>
      </c>
      <c r="E2398">
        <v>76084</v>
      </c>
      <c r="F2398" t="s">
        <v>10</v>
      </c>
    </row>
    <row r="2399" spans="1:6" x14ac:dyDescent="0.3">
      <c r="A2399">
        <v>2020</v>
      </c>
      <c r="B2399" t="s">
        <v>57</v>
      </c>
      <c r="C2399" t="s">
        <v>13</v>
      </c>
      <c r="D2399">
        <v>19884</v>
      </c>
      <c r="E2399">
        <v>68414</v>
      </c>
      <c r="F2399" t="s">
        <v>10</v>
      </c>
    </row>
    <row r="2400" spans="1:6" x14ac:dyDescent="0.3">
      <c r="A2400">
        <v>2020</v>
      </c>
      <c r="B2400" t="s">
        <v>57</v>
      </c>
      <c r="C2400" t="s">
        <v>14</v>
      </c>
      <c r="D2400">
        <v>9399</v>
      </c>
      <c r="E2400">
        <v>75727</v>
      </c>
      <c r="F2400" t="s">
        <v>8</v>
      </c>
    </row>
    <row r="2401" spans="1:6" x14ac:dyDescent="0.3">
      <c r="A2401">
        <v>2020</v>
      </c>
      <c r="B2401" t="s">
        <v>57</v>
      </c>
      <c r="C2401" t="s">
        <v>15</v>
      </c>
      <c r="D2401">
        <v>2871</v>
      </c>
      <c r="E2401">
        <v>65797</v>
      </c>
      <c r="F2401" t="s">
        <v>8</v>
      </c>
    </row>
    <row r="2402" spans="1:6" x14ac:dyDescent="0.3">
      <c r="A2402">
        <v>2020</v>
      </c>
      <c r="B2402" t="s">
        <v>57</v>
      </c>
      <c r="C2402" t="s">
        <v>16</v>
      </c>
      <c r="D2402">
        <v>70819</v>
      </c>
      <c r="E2402">
        <v>57286</v>
      </c>
      <c r="F2402" t="s">
        <v>10</v>
      </c>
    </row>
    <row r="2403" spans="1:6" x14ac:dyDescent="0.3">
      <c r="A2403">
        <v>2020</v>
      </c>
      <c r="B2403" t="s">
        <v>57</v>
      </c>
      <c r="C2403" t="s">
        <v>17</v>
      </c>
      <c r="D2403">
        <v>20577</v>
      </c>
      <c r="E2403">
        <v>67018</v>
      </c>
      <c r="F2403" t="s">
        <v>8</v>
      </c>
    </row>
    <row r="2404" spans="1:6" x14ac:dyDescent="0.3">
      <c r="A2404">
        <v>2020</v>
      </c>
      <c r="B2404" t="s">
        <v>57</v>
      </c>
      <c r="C2404" t="s">
        <v>18</v>
      </c>
      <c r="D2404">
        <v>8174</v>
      </c>
      <c r="E2404">
        <v>50285</v>
      </c>
      <c r="F2404" t="s">
        <v>10</v>
      </c>
    </row>
    <row r="2405" spans="1:6" x14ac:dyDescent="0.3">
      <c r="A2405">
        <v>2020</v>
      </c>
      <c r="B2405" t="s">
        <v>57</v>
      </c>
      <c r="C2405" t="s">
        <v>19</v>
      </c>
      <c r="D2405">
        <v>32305</v>
      </c>
      <c r="E2405">
        <v>77957</v>
      </c>
      <c r="F2405" t="s">
        <v>8</v>
      </c>
    </row>
    <row r="2406" spans="1:6" x14ac:dyDescent="0.3">
      <c r="A2406">
        <v>2020</v>
      </c>
      <c r="B2406" t="s">
        <v>57</v>
      </c>
      <c r="C2406" t="s">
        <v>20</v>
      </c>
      <c r="D2406">
        <v>15176</v>
      </c>
      <c r="E2406">
        <v>64404</v>
      </c>
      <c r="F2406" t="s">
        <v>8</v>
      </c>
    </row>
    <row r="2407" spans="1:6" x14ac:dyDescent="0.3">
      <c r="A2407">
        <v>2020</v>
      </c>
      <c r="B2407" t="s">
        <v>57</v>
      </c>
      <c r="C2407" t="s">
        <v>21</v>
      </c>
      <c r="D2407">
        <v>9447</v>
      </c>
      <c r="E2407">
        <v>63435</v>
      </c>
      <c r="F2407" t="s">
        <v>10</v>
      </c>
    </row>
    <row r="2408" spans="1:6" x14ac:dyDescent="0.3">
      <c r="A2408">
        <v>2020</v>
      </c>
      <c r="B2408" t="s">
        <v>57</v>
      </c>
      <c r="C2408" t="s">
        <v>22</v>
      </c>
      <c r="D2408">
        <v>7555</v>
      </c>
      <c r="E2408">
        <v>60735</v>
      </c>
      <c r="F2408" t="s">
        <v>10</v>
      </c>
    </row>
    <row r="2409" spans="1:6" x14ac:dyDescent="0.3">
      <c r="A2409">
        <v>2020</v>
      </c>
      <c r="B2409" t="s">
        <v>57</v>
      </c>
      <c r="C2409" t="s">
        <v>23</v>
      </c>
      <c r="D2409">
        <v>9466</v>
      </c>
      <c r="E2409">
        <v>59957</v>
      </c>
      <c r="F2409" t="s">
        <v>8</v>
      </c>
    </row>
    <row r="2410" spans="1:6" x14ac:dyDescent="0.3">
      <c r="A2410">
        <v>2020</v>
      </c>
      <c r="B2410" t="s">
        <v>57</v>
      </c>
      <c r="C2410" t="s">
        <v>24</v>
      </c>
      <c r="D2410">
        <v>10844</v>
      </c>
      <c r="E2410">
        <v>69892</v>
      </c>
      <c r="F2410" t="s">
        <v>8</v>
      </c>
    </row>
    <row r="2411" spans="1:6" x14ac:dyDescent="0.3">
      <c r="A2411">
        <v>2020</v>
      </c>
      <c r="B2411" t="s">
        <v>57</v>
      </c>
      <c r="C2411" t="s">
        <v>25</v>
      </c>
      <c r="D2411">
        <v>5475</v>
      </c>
      <c r="E2411">
        <v>55575</v>
      </c>
      <c r="F2411" t="s">
        <v>10</v>
      </c>
    </row>
    <row r="2412" spans="1:6" x14ac:dyDescent="0.3">
      <c r="A2412">
        <v>2020</v>
      </c>
      <c r="B2412" t="s">
        <v>57</v>
      </c>
      <c r="C2412" t="s">
        <v>26</v>
      </c>
      <c r="D2412">
        <v>16487</v>
      </c>
      <c r="E2412">
        <v>71971</v>
      </c>
      <c r="F2412" t="s">
        <v>10</v>
      </c>
    </row>
    <row r="2413" spans="1:6" x14ac:dyDescent="0.3">
      <c r="A2413">
        <v>2020</v>
      </c>
      <c r="B2413" t="s">
        <v>57</v>
      </c>
      <c r="C2413" t="s">
        <v>27</v>
      </c>
      <c r="D2413">
        <v>21120</v>
      </c>
      <c r="E2413">
        <v>84802</v>
      </c>
      <c r="F2413" t="s">
        <v>10</v>
      </c>
    </row>
    <row r="2414" spans="1:6" x14ac:dyDescent="0.3">
      <c r="A2414">
        <v>2020</v>
      </c>
      <c r="B2414" t="s">
        <v>57</v>
      </c>
      <c r="C2414" t="s">
        <v>28</v>
      </c>
      <c r="D2414">
        <v>19952</v>
      </c>
      <c r="E2414">
        <v>68378</v>
      </c>
      <c r="F2414" t="s">
        <v>10</v>
      </c>
    </row>
    <row r="2415" spans="1:6" x14ac:dyDescent="0.3">
      <c r="A2415">
        <v>2020</v>
      </c>
      <c r="B2415" t="s">
        <v>57</v>
      </c>
      <c r="C2415" t="s">
        <v>29</v>
      </c>
      <c r="D2415">
        <v>16480</v>
      </c>
      <c r="E2415">
        <v>73248</v>
      </c>
      <c r="F2415" t="s">
        <v>10</v>
      </c>
    </row>
    <row r="2416" spans="1:6" x14ac:dyDescent="0.3">
      <c r="A2416">
        <v>2020</v>
      </c>
      <c r="B2416" t="s">
        <v>57</v>
      </c>
      <c r="C2416" t="s">
        <v>30</v>
      </c>
      <c r="D2416">
        <v>5760</v>
      </c>
      <c r="E2416">
        <v>56325</v>
      </c>
      <c r="F2416" t="s">
        <v>8</v>
      </c>
    </row>
    <row r="2417" spans="1:6" x14ac:dyDescent="0.3">
      <c r="A2417">
        <v>2020</v>
      </c>
      <c r="B2417" t="s">
        <v>57</v>
      </c>
      <c r="C2417" t="s">
        <v>31</v>
      </c>
      <c r="D2417">
        <v>14591</v>
      </c>
      <c r="E2417">
        <v>65442</v>
      </c>
      <c r="F2417" t="s">
        <v>8</v>
      </c>
    </row>
    <row r="2418" spans="1:6" x14ac:dyDescent="0.3">
      <c r="A2418">
        <v>2020</v>
      </c>
      <c r="B2418" t="s">
        <v>57</v>
      </c>
      <c r="C2418" t="s">
        <v>32</v>
      </c>
      <c r="D2418">
        <v>6514</v>
      </c>
      <c r="E2418">
        <v>58969</v>
      </c>
      <c r="F2418" t="s">
        <v>10</v>
      </c>
    </row>
    <row r="2419" spans="1:6" x14ac:dyDescent="0.3">
      <c r="A2419">
        <v>2020</v>
      </c>
      <c r="B2419" t="s">
        <v>57</v>
      </c>
      <c r="C2419" t="s">
        <v>33</v>
      </c>
      <c r="D2419">
        <v>7068</v>
      </c>
      <c r="E2419">
        <v>57657</v>
      </c>
      <c r="F2419" t="s">
        <v>8</v>
      </c>
    </row>
    <row r="2420" spans="1:6" x14ac:dyDescent="0.3">
      <c r="A2420">
        <v>2020</v>
      </c>
      <c r="B2420" t="s">
        <v>57</v>
      </c>
      <c r="C2420" t="s">
        <v>34</v>
      </c>
      <c r="D2420">
        <v>5898</v>
      </c>
      <c r="E2420">
        <v>67123</v>
      </c>
      <c r="F2420" t="s">
        <v>8</v>
      </c>
    </row>
    <row r="2421" spans="1:6" x14ac:dyDescent="0.3">
      <c r="A2421">
        <v>2020</v>
      </c>
      <c r="B2421" t="s">
        <v>57</v>
      </c>
      <c r="C2421" t="s">
        <v>35</v>
      </c>
      <c r="D2421">
        <v>4498</v>
      </c>
      <c r="E2421">
        <v>68661</v>
      </c>
      <c r="F2421" t="s">
        <v>10</v>
      </c>
    </row>
    <row r="2422" spans="1:6" x14ac:dyDescent="0.3">
      <c r="A2422">
        <v>2020</v>
      </c>
      <c r="B2422" t="s">
        <v>57</v>
      </c>
      <c r="C2422" t="s">
        <v>36</v>
      </c>
      <c r="D2422">
        <v>22416</v>
      </c>
      <c r="E2422">
        <v>78658</v>
      </c>
      <c r="F2422" t="s">
        <v>10</v>
      </c>
    </row>
    <row r="2423" spans="1:6" x14ac:dyDescent="0.3">
      <c r="A2423">
        <v>2020</v>
      </c>
      <c r="B2423" t="s">
        <v>57</v>
      </c>
      <c r="C2423" t="s">
        <v>37</v>
      </c>
      <c r="D2423">
        <v>5337</v>
      </c>
      <c r="E2423">
        <v>55350</v>
      </c>
      <c r="F2423" t="s">
        <v>8</v>
      </c>
    </row>
    <row r="2424" spans="1:6" x14ac:dyDescent="0.3">
      <c r="A2424">
        <v>2020</v>
      </c>
      <c r="B2424" t="s">
        <v>57</v>
      </c>
      <c r="C2424" t="s">
        <v>38</v>
      </c>
      <c r="D2424">
        <v>50281</v>
      </c>
      <c r="E2424">
        <v>79248</v>
      </c>
      <c r="F2424" t="s">
        <v>8</v>
      </c>
    </row>
    <row r="2425" spans="1:6" x14ac:dyDescent="0.3">
      <c r="A2425">
        <v>2020</v>
      </c>
      <c r="B2425" t="s">
        <v>57</v>
      </c>
      <c r="C2425" t="s">
        <v>39</v>
      </c>
      <c r="D2425">
        <v>26741</v>
      </c>
      <c r="E2425">
        <v>60587</v>
      </c>
      <c r="F2425" t="s">
        <v>10</v>
      </c>
    </row>
    <row r="2426" spans="1:6" x14ac:dyDescent="0.3">
      <c r="A2426">
        <v>2020</v>
      </c>
      <c r="B2426" t="s">
        <v>57</v>
      </c>
      <c r="C2426" t="s">
        <v>40</v>
      </c>
      <c r="D2426">
        <v>3798</v>
      </c>
      <c r="E2426">
        <v>70586</v>
      </c>
      <c r="F2426" t="s">
        <v>8</v>
      </c>
    </row>
    <row r="2427" spans="1:6" x14ac:dyDescent="0.3">
      <c r="A2427">
        <v>2020</v>
      </c>
      <c r="B2427" t="s">
        <v>57</v>
      </c>
      <c r="C2427" t="s">
        <v>41</v>
      </c>
      <c r="D2427">
        <v>23076</v>
      </c>
      <c r="E2427">
        <v>67194</v>
      </c>
      <c r="F2427" t="s">
        <v>10</v>
      </c>
    </row>
    <row r="2428" spans="1:6" x14ac:dyDescent="0.3">
      <c r="A2428">
        <v>2020</v>
      </c>
      <c r="B2428" t="s">
        <v>57</v>
      </c>
      <c r="C2428" t="s">
        <v>42</v>
      </c>
      <c r="D2428">
        <v>9765</v>
      </c>
      <c r="E2428">
        <v>58777</v>
      </c>
      <c r="F2428" t="s">
        <v>8</v>
      </c>
    </row>
    <row r="2429" spans="1:6" x14ac:dyDescent="0.3">
      <c r="A2429">
        <v>2020</v>
      </c>
      <c r="B2429" t="s">
        <v>57</v>
      </c>
      <c r="C2429" t="s">
        <v>43</v>
      </c>
      <c r="D2429">
        <v>14244</v>
      </c>
      <c r="E2429">
        <v>66523</v>
      </c>
      <c r="F2429" t="s">
        <v>8</v>
      </c>
    </row>
    <row r="2430" spans="1:6" x14ac:dyDescent="0.3">
      <c r="A2430">
        <v>2020</v>
      </c>
      <c r="B2430" t="s">
        <v>57</v>
      </c>
      <c r="C2430" t="s">
        <v>44</v>
      </c>
      <c r="D2430">
        <v>28749</v>
      </c>
      <c r="E2430">
        <v>72852</v>
      </c>
      <c r="F2430" t="s">
        <v>10</v>
      </c>
    </row>
    <row r="2431" spans="1:6" x14ac:dyDescent="0.3">
      <c r="A2431">
        <v>2020</v>
      </c>
      <c r="B2431" t="s">
        <v>57</v>
      </c>
      <c r="C2431" t="s">
        <v>45</v>
      </c>
      <c r="D2431">
        <v>3743</v>
      </c>
      <c r="E2431">
        <v>67579</v>
      </c>
      <c r="F2431" t="s">
        <v>10</v>
      </c>
    </row>
    <row r="2432" spans="1:6" x14ac:dyDescent="0.3">
      <c r="A2432">
        <v>2020</v>
      </c>
      <c r="B2432" t="s">
        <v>57</v>
      </c>
      <c r="C2432" t="s">
        <v>46</v>
      </c>
      <c r="D2432">
        <v>12124</v>
      </c>
      <c r="E2432">
        <v>58634</v>
      </c>
      <c r="F2432" t="s">
        <v>8</v>
      </c>
    </row>
    <row r="2433" spans="1:6" x14ac:dyDescent="0.3">
      <c r="A2433">
        <v>2020</v>
      </c>
      <c r="B2433" t="s">
        <v>57</v>
      </c>
      <c r="C2433" t="s">
        <v>47</v>
      </c>
      <c r="D2433">
        <v>3884</v>
      </c>
      <c r="E2433">
        <v>54981</v>
      </c>
      <c r="F2433" t="s">
        <v>8</v>
      </c>
    </row>
    <row r="2434" spans="1:6" x14ac:dyDescent="0.3">
      <c r="A2434">
        <v>2020</v>
      </c>
      <c r="B2434" t="s">
        <v>57</v>
      </c>
      <c r="C2434" t="s">
        <v>48</v>
      </c>
      <c r="D2434">
        <v>12110</v>
      </c>
      <c r="E2434">
        <v>63033</v>
      </c>
      <c r="F2434" t="s">
        <v>10</v>
      </c>
    </row>
    <row r="2435" spans="1:6" x14ac:dyDescent="0.3">
      <c r="A2435">
        <v>2020</v>
      </c>
      <c r="B2435" t="s">
        <v>57</v>
      </c>
      <c r="C2435" t="s">
        <v>49</v>
      </c>
      <c r="D2435">
        <v>51405</v>
      </c>
      <c r="E2435">
        <v>71554</v>
      </c>
      <c r="F2435" t="s">
        <v>10</v>
      </c>
    </row>
    <row r="2436" spans="1:6" x14ac:dyDescent="0.3">
      <c r="A2436">
        <v>2020</v>
      </c>
      <c r="B2436" t="s">
        <v>57</v>
      </c>
      <c r="C2436" t="s">
        <v>50</v>
      </c>
      <c r="D2436">
        <v>11572</v>
      </c>
      <c r="E2436">
        <v>57052</v>
      </c>
      <c r="F2436" t="s">
        <v>10</v>
      </c>
    </row>
    <row r="2437" spans="1:6" x14ac:dyDescent="0.3">
      <c r="A2437">
        <v>2020</v>
      </c>
      <c r="B2437" t="s">
        <v>57</v>
      </c>
      <c r="C2437" t="s">
        <v>51</v>
      </c>
      <c r="D2437">
        <v>2878</v>
      </c>
      <c r="E2437">
        <v>57025</v>
      </c>
      <c r="F2437" t="s">
        <v>10</v>
      </c>
    </row>
    <row r="2438" spans="1:6" x14ac:dyDescent="0.3">
      <c r="A2438">
        <v>2020</v>
      </c>
      <c r="B2438" t="s">
        <v>57</v>
      </c>
      <c r="C2438" t="s">
        <v>52</v>
      </c>
      <c r="D2438">
        <v>21508</v>
      </c>
      <c r="E2438">
        <v>64050</v>
      </c>
      <c r="F2438" t="s">
        <v>10</v>
      </c>
    </row>
    <row r="2439" spans="1:6" x14ac:dyDescent="0.3">
      <c r="A2439">
        <v>2020</v>
      </c>
      <c r="B2439" t="s">
        <v>57</v>
      </c>
      <c r="C2439" t="s">
        <v>53</v>
      </c>
      <c r="D2439">
        <v>26015</v>
      </c>
      <c r="E2439">
        <v>70432</v>
      </c>
      <c r="F2439" t="s">
        <v>8</v>
      </c>
    </row>
    <row r="2440" spans="1:6" x14ac:dyDescent="0.3">
      <c r="A2440">
        <v>2020</v>
      </c>
      <c r="B2440" t="s">
        <v>57</v>
      </c>
      <c r="C2440" t="s">
        <v>54</v>
      </c>
      <c r="D2440">
        <v>4435</v>
      </c>
      <c r="E2440">
        <v>78255</v>
      </c>
      <c r="F2440" t="s">
        <v>8</v>
      </c>
    </row>
    <row r="2441" spans="1:6" x14ac:dyDescent="0.3">
      <c r="A2441">
        <v>2020</v>
      </c>
      <c r="B2441" t="s">
        <v>57</v>
      </c>
      <c r="C2441" t="s">
        <v>55</v>
      </c>
      <c r="D2441">
        <v>14814</v>
      </c>
      <c r="E2441">
        <v>68063</v>
      </c>
      <c r="F2441" t="s">
        <v>10</v>
      </c>
    </row>
    <row r="2442" spans="1:6" x14ac:dyDescent="0.3">
      <c r="A2442">
        <v>2020</v>
      </c>
      <c r="B2442" t="s">
        <v>57</v>
      </c>
      <c r="C2442" t="s">
        <v>56</v>
      </c>
      <c r="D2442">
        <v>3375</v>
      </c>
      <c r="E2442">
        <v>59554</v>
      </c>
      <c r="F2442" t="s">
        <v>8</v>
      </c>
    </row>
    <row r="2443" spans="1:6" x14ac:dyDescent="0.3">
      <c r="A2443">
        <v>2020</v>
      </c>
      <c r="B2443" t="s">
        <v>58</v>
      </c>
      <c r="C2443" t="s">
        <v>7</v>
      </c>
      <c r="D2443">
        <v>5566</v>
      </c>
      <c r="E2443">
        <v>63068</v>
      </c>
      <c r="F2443" t="s">
        <v>8</v>
      </c>
    </row>
    <row r="2444" spans="1:6" x14ac:dyDescent="0.3">
      <c r="A2444">
        <v>2020</v>
      </c>
      <c r="B2444" t="s">
        <v>58</v>
      </c>
      <c r="C2444" t="s">
        <v>9</v>
      </c>
      <c r="D2444">
        <v>4926</v>
      </c>
      <c r="E2444">
        <v>82139</v>
      </c>
      <c r="F2444" t="s">
        <v>10</v>
      </c>
    </row>
    <row r="2445" spans="1:6" x14ac:dyDescent="0.3">
      <c r="A2445">
        <v>2020</v>
      </c>
      <c r="B2445" t="s">
        <v>58</v>
      </c>
      <c r="C2445" t="s">
        <v>11</v>
      </c>
      <c r="D2445">
        <v>2918</v>
      </c>
      <c r="E2445">
        <v>53984</v>
      </c>
      <c r="F2445" t="s">
        <v>10</v>
      </c>
    </row>
    <row r="2446" spans="1:6" x14ac:dyDescent="0.3">
      <c r="A2446">
        <v>2020</v>
      </c>
      <c r="B2446" t="s">
        <v>58</v>
      </c>
      <c r="C2446" t="s">
        <v>12</v>
      </c>
      <c r="D2446">
        <v>44706</v>
      </c>
      <c r="E2446">
        <v>101627</v>
      </c>
      <c r="F2446" t="s">
        <v>8</v>
      </c>
    </row>
    <row r="2447" spans="1:6" x14ac:dyDescent="0.3">
      <c r="A2447">
        <v>2020</v>
      </c>
      <c r="B2447" t="s">
        <v>58</v>
      </c>
      <c r="C2447" t="s">
        <v>13</v>
      </c>
      <c r="D2447">
        <v>5804</v>
      </c>
      <c r="E2447">
        <v>76677</v>
      </c>
      <c r="F2447" t="s">
        <v>8</v>
      </c>
    </row>
    <row r="2448" spans="1:6" x14ac:dyDescent="0.3">
      <c r="A2448">
        <v>2020</v>
      </c>
      <c r="B2448" t="s">
        <v>58</v>
      </c>
      <c r="C2448" t="s">
        <v>14</v>
      </c>
      <c r="D2448">
        <v>4408</v>
      </c>
      <c r="E2448">
        <v>88569</v>
      </c>
      <c r="F2448" t="s">
        <v>10</v>
      </c>
    </row>
    <row r="2449" spans="1:6" x14ac:dyDescent="0.3">
      <c r="A2449">
        <v>2020</v>
      </c>
      <c r="B2449" t="s">
        <v>58</v>
      </c>
      <c r="C2449" t="s">
        <v>15</v>
      </c>
      <c r="D2449">
        <v>661</v>
      </c>
      <c r="E2449">
        <v>70153</v>
      </c>
      <c r="F2449" t="s">
        <v>8</v>
      </c>
    </row>
    <row r="2450" spans="1:6" x14ac:dyDescent="0.3">
      <c r="A2450">
        <v>2020</v>
      </c>
      <c r="B2450" t="s">
        <v>58</v>
      </c>
      <c r="C2450" t="s">
        <v>16</v>
      </c>
      <c r="D2450">
        <v>20548</v>
      </c>
      <c r="E2450">
        <v>67740</v>
      </c>
      <c r="F2450" t="s">
        <v>10</v>
      </c>
    </row>
    <row r="2451" spans="1:6" x14ac:dyDescent="0.3">
      <c r="A2451">
        <v>2020</v>
      </c>
      <c r="B2451" t="s">
        <v>58</v>
      </c>
      <c r="C2451" t="s">
        <v>17</v>
      </c>
      <c r="D2451">
        <v>9884</v>
      </c>
      <c r="E2451">
        <v>65168</v>
      </c>
      <c r="F2451" t="s">
        <v>8</v>
      </c>
    </row>
    <row r="2452" spans="1:6" x14ac:dyDescent="0.3">
      <c r="A2452">
        <v>2020</v>
      </c>
      <c r="B2452" t="s">
        <v>58</v>
      </c>
      <c r="C2452" t="s">
        <v>18</v>
      </c>
      <c r="D2452">
        <v>2807</v>
      </c>
      <c r="E2452">
        <v>69932</v>
      </c>
      <c r="F2452" t="s">
        <v>8</v>
      </c>
    </row>
    <row r="2453" spans="1:6" x14ac:dyDescent="0.3">
      <c r="A2453">
        <v>2020</v>
      </c>
      <c r="B2453" t="s">
        <v>58</v>
      </c>
      <c r="C2453" t="s">
        <v>19</v>
      </c>
      <c r="D2453">
        <v>17883</v>
      </c>
      <c r="E2453">
        <v>77895</v>
      </c>
      <c r="F2453" t="s">
        <v>10</v>
      </c>
    </row>
    <row r="2454" spans="1:6" x14ac:dyDescent="0.3">
      <c r="A2454">
        <v>2020</v>
      </c>
      <c r="B2454" t="s">
        <v>58</v>
      </c>
      <c r="C2454" t="s">
        <v>20</v>
      </c>
      <c r="D2454">
        <v>8825</v>
      </c>
      <c r="E2454">
        <v>68680</v>
      </c>
      <c r="F2454" t="s">
        <v>10</v>
      </c>
    </row>
    <row r="2455" spans="1:6" x14ac:dyDescent="0.3">
      <c r="A2455">
        <v>2020</v>
      </c>
      <c r="B2455" t="s">
        <v>58</v>
      </c>
      <c r="C2455" t="s">
        <v>21</v>
      </c>
      <c r="D2455">
        <v>4142</v>
      </c>
      <c r="E2455">
        <v>66257</v>
      </c>
      <c r="F2455" t="s">
        <v>8</v>
      </c>
    </row>
    <row r="2456" spans="1:6" x14ac:dyDescent="0.3">
      <c r="A2456">
        <v>2020</v>
      </c>
      <c r="B2456" t="s">
        <v>58</v>
      </c>
      <c r="C2456" t="s">
        <v>22</v>
      </c>
      <c r="D2456">
        <v>3143</v>
      </c>
      <c r="E2456">
        <v>65206</v>
      </c>
      <c r="F2456" t="s">
        <v>8</v>
      </c>
    </row>
    <row r="2457" spans="1:6" x14ac:dyDescent="0.3">
      <c r="A2457">
        <v>2020</v>
      </c>
      <c r="B2457" t="s">
        <v>58</v>
      </c>
      <c r="C2457" t="s">
        <v>23</v>
      </c>
      <c r="D2457">
        <v>4443</v>
      </c>
      <c r="E2457">
        <v>65208</v>
      </c>
      <c r="F2457" t="s">
        <v>10</v>
      </c>
    </row>
    <row r="2458" spans="1:6" x14ac:dyDescent="0.3">
      <c r="A2458">
        <v>2020</v>
      </c>
      <c r="B2458" t="s">
        <v>58</v>
      </c>
      <c r="C2458" t="s">
        <v>24</v>
      </c>
      <c r="D2458">
        <v>4428</v>
      </c>
      <c r="E2458">
        <v>81881</v>
      </c>
      <c r="F2458" t="s">
        <v>10</v>
      </c>
    </row>
    <row r="2459" spans="1:6" x14ac:dyDescent="0.3">
      <c r="A2459">
        <v>2020</v>
      </c>
      <c r="B2459" t="s">
        <v>58</v>
      </c>
      <c r="C2459" t="s">
        <v>25</v>
      </c>
      <c r="D2459">
        <v>1856</v>
      </c>
      <c r="E2459">
        <v>61894</v>
      </c>
      <c r="F2459" t="s">
        <v>10</v>
      </c>
    </row>
    <row r="2460" spans="1:6" x14ac:dyDescent="0.3">
      <c r="A2460">
        <v>2020</v>
      </c>
      <c r="B2460" t="s">
        <v>58</v>
      </c>
      <c r="C2460" t="s">
        <v>26</v>
      </c>
      <c r="D2460">
        <v>4035</v>
      </c>
      <c r="E2460">
        <v>84350</v>
      </c>
      <c r="F2460" t="s">
        <v>10</v>
      </c>
    </row>
    <row r="2461" spans="1:6" x14ac:dyDescent="0.3">
      <c r="A2461">
        <v>2020</v>
      </c>
      <c r="B2461" t="s">
        <v>58</v>
      </c>
      <c r="C2461" t="s">
        <v>27</v>
      </c>
      <c r="D2461">
        <v>6711</v>
      </c>
      <c r="E2461">
        <v>94576</v>
      </c>
      <c r="F2461" t="s">
        <v>10</v>
      </c>
    </row>
    <row r="2462" spans="1:6" x14ac:dyDescent="0.3">
      <c r="A2462">
        <v>2020</v>
      </c>
      <c r="B2462" t="s">
        <v>58</v>
      </c>
      <c r="C2462" t="s">
        <v>28</v>
      </c>
      <c r="D2462">
        <v>16070</v>
      </c>
      <c r="E2462">
        <v>73537</v>
      </c>
      <c r="F2462" t="s">
        <v>8</v>
      </c>
    </row>
    <row r="2463" spans="1:6" x14ac:dyDescent="0.3">
      <c r="A2463">
        <v>2020</v>
      </c>
      <c r="B2463" t="s">
        <v>58</v>
      </c>
      <c r="C2463" t="s">
        <v>29</v>
      </c>
      <c r="D2463">
        <v>8487</v>
      </c>
      <c r="E2463">
        <v>73096</v>
      </c>
      <c r="F2463" t="s">
        <v>8</v>
      </c>
    </row>
    <row r="2464" spans="1:6" x14ac:dyDescent="0.3">
      <c r="A2464">
        <v>2020</v>
      </c>
      <c r="B2464" t="s">
        <v>58</v>
      </c>
      <c r="C2464" t="s">
        <v>30</v>
      </c>
      <c r="D2464">
        <v>2421</v>
      </c>
      <c r="E2464">
        <v>55254</v>
      </c>
      <c r="F2464" t="s">
        <v>10</v>
      </c>
    </row>
    <row r="2465" spans="1:6" x14ac:dyDescent="0.3">
      <c r="A2465">
        <v>2020</v>
      </c>
      <c r="B2465" t="s">
        <v>58</v>
      </c>
      <c r="C2465" t="s">
        <v>31</v>
      </c>
      <c r="D2465">
        <v>6476</v>
      </c>
      <c r="E2465">
        <v>64359</v>
      </c>
      <c r="F2465" t="s">
        <v>8</v>
      </c>
    </row>
    <row r="2466" spans="1:6" x14ac:dyDescent="0.3">
      <c r="A2466">
        <v>2020</v>
      </c>
      <c r="B2466" t="s">
        <v>58</v>
      </c>
      <c r="C2466" t="s">
        <v>32</v>
      </c>
      <c r="D2466">
        <v>1634</v>
      </c>
      <c r="E2466">
        <v>56194</v>
      </c>
      <c r="F2466" t="s">
        <v>8</v>
      </c>
    </row>
    <row r="2467" spans="1:6" x14ac:dyDescent="0.3">
      <c r="A2467">
        <v>2020</v>
      </c>
      <c r="B2467" t="s">
        <v>58</v>
      </c>
      <c r="C2467" t="s">
        <v>33</v>
      </c>
      <c r="D2467">
        <v>1988</v>
      </c>
      <c r="E2467">
        <v>57566</v>
      </c>
      <c r="F2467" t="s">
        <v>10</v>
      </c>
    </row>
    <row r="2468" spans="1:6" x14ac:dyDescent="0.3">
      <c r="A2468">
        <v>2020</v>
      </c>
      <c r="B2468" t="s">
        <v>58</v>
      </c>
      <c r="C2468" t="s">
        <v>34</v>
      </c>
      <c r="D2468">
        <v>2066</v>
      </c>
      <c r="E2468">
        <v>64543</v>
      </c>
      <c r="F2468" t="s">
        <v>10</v>
      </c>
    </row>
    <row r="2469" spans="1:6" x14ac:dyDescent="0.3">
      <c r="A2469">
        <v>2020</v>
      </c>
      <c r="B2469" t="s">
        <v>58</v>
      </c>
      <c r="C2469" t="s">
        <v>35</v>
      </c>
      <c r="D2469">
        <v>2032</v>
      </c>
      <c r="E2469">
        <v>77722</v>
      </c>
      <c r="F2469" t="s">
        <v>8</v>
      </c>
    </row>
    <row r="2470" spans="1:6" x14ac:dyDescent="0.3">
      <c r="A2470">
        <v>2020</v>
      </c>
      <c r="B2470" t="s">
        <v>58</v>
      </c>
      <c r="C2470" t="s">
        <v>36</v>
      </c>
      <c r="D2470">
        <v>8976</v>
      </c>
      <c r="E2470">
        <v>86088</v>
      </c>
      <c r="F2470" t="s">
        <v>8</v>
      </c>
    </row>
    <row r="2471" spans="1:6" x14ac:dyDescent="0.3">
      <c r="A2471">
        <v>2020</v>
      </c>
      <c r="B2471" t="s">
        <v>58</v>
      </c>
      <c r="C2471" t="s">
        <v>37</v>
      </c>
      <c r="D2471">
        <v>1768</v>
      </c>
      <c r="E2471">
        <v>59139</v>
      </c>
      <c r="F2471" t="s">
        <v>10</v>
      </c>
    </row>
    <row r="2472" spans="1:6" x14ac:dyDescent="0.3">
      <c r="A2472">
        <v>2020</v>
      </c>
      <c r="B2472" t="s">
        <v>58</v>
      </c>
      <c r="C2472" t="s">
        <v>38</v>
      </c>
      <c r="D2472">
        <v>16910</v>
      </c>
      <c r="E2472">
        <v>73614</v>
      </c>
      <c r="F2472" t="s">
        <v>8</v>
      </c>
    </row>
    <row r="2473" spans="1:6" x14ac:dyDescent="0.3">
      <c r="A2473">
        <v>2020</v>
      </c>
      <c r="B2473" t="s">
        <v>58</v>
      </c>
      <c r="C2473" t="s">
        <v>39</v>
      </c>
      <c r="D2473">
        <v>10219</v>
      </c>
      <c r="E2473">
        <v>65827</v>
      </c>
      <c r="F2473" t="s">
        <v>10</v>
      </c>
    </row>
    <row r="2474" spans="1:6" x14ac:dyDescent="0.3">
      <c r="A2474">
        <v>2020</v>
      </c>
      <c r="B2474" t="s">
        <v>58</v>
      </c>
      <c r="C2474" t="s">
        <v>40</v>
      </c>
      <c r="D2474">
        <v>807</v>
      </c>
      <c r="E2474">
        <v>59882</v>
      </c>
      <c r="F2474" t="s">
        <v>8</v>
      </c>
    </row>
    <row r="2475" spans="1:6" x14ac:dyDescent="0.3">
      <c r="A2475">
        <v>2020</v>
      </c>
      <c r="B2475" t="s">
        <v>58</v>
      </c>
      <c r="C2475" t="s">
        <v>41</v>
      </c>
      <c r="D2475">
        <v>15409</v>
      </c>
      <c r="E2475">
        <v>67487</v>
      </c>
      <c r="F2475" t="s">
        <v>8</v>
      </c>
    </row>
    <row r="2476" spans="1:6" x14ac:dyDescent="0.3">
      <c r="A2476">
        <v>2020</v>
      </c>
      <c r="B2476" t="s">
        <v>58</v>
      </c>
      <c r="C2476" t="s">
        <v>42</v>
      </c>
      <c r="D2476">
        <v>4164</v>
      </c>
      <c r="E2476">
        <v>64770</v>
      </c>
      <c r="F2476" t="s">
        <v>10</v>
      </c>
    </row>
    <row r="2477" spans="1:6" x14ac:dyDescent="0.3">
      <c r="A2477">
        <v>2020</v>
      </c>
      <c r="B2477" t="s">
        <v>58</v>
      </c>
      <c r="C2477" t="s">
        <v>43</v>
      </c>
      <c r="D2477">
        <v>6240</v>
      </c>
      <c r="E2477">
        <v>76641</v>
      </c>
      <c r="F2477" t="s">
        <v>10</v>
      </c>
    </row>
    <row r="2478" spans="1:6" x14ac:dyDescent="0.3">
      <c r="A2478">
        <v>2020</v>
      </c>
      <c r="B2478" t="s">
        <v>58</v>
      </c>
      <c r="C2478" t="s">
        <v>44</v>
      </c>
      <c r="D2478">
        <v>14407</v>
      </c>
      <c r="E2478">
        <v>68561</v>
      </c>
      <c r="F2478" t="s">
        <v>8</v>
      </c>
    </row>
    <row r="2479" spans="1:6" x14ac:dyDescent="0.3">
      <c r="A2479">
        <v>2020</v>
      </c>
      <c r="B2479" t="s">
        <v>58</v>
      </c>
      <c r="C2479" t="s">
        <v>45</v>
      </c>
      <c r="D2479">
        <v>1572</v>
      </c>
      <c r="E2479">
        <v>64468</v>
      </c>
      <c r="F2479" t="s">
        <v>8</v>
      </c>
    </row>
    <row r="2480" spans="1:6" x14ac:dyDescent="0.3">
      <c r="A2480">
        <v>2020</v>
      </c>
      <c r="B2480" t="s">
        <v>58</v>
      </c>
      <c r="C2480" t="s">
        <v>46</v>
      </c>
      <c r="D2480">
        <v>6087</v>
      </c>
      <c r="E2480">
        <v>65522</v>
      </c>
      <c r="F2480" t="s">
        <v>10</v>
      </c>
    </row>
    <row r="2481" spans="1:6" x14ac:dyDescent="0.3">
      <c r="A2481">
        <v>2020</v>
      </c>
      <c r="B2481" t="s">
        <v>58</v>
      </c>
      <c r="C2481" t="s">
        <v>47</v>
      </c>
      <c r="D2481">
        <v>1084</v>
      </c>
      <c r="E2481">
        <v>55320</v>
      </c>
      <c r="F2481" t="s">
        <v>10</v>
      </c>
    </row>
    <row r="2482" spans="1:6" x14ac:dyDescent="0.3">
      <c r="A2482">
        <v>2020</v>
      </c>
      <c r="B2482" t="s">
        <v>58</v>
      </c>
      <c r="C2482" t="s">
        <v>48</v>
      </c>
      <c r="D2482">
        <v>7051</v>
      </c>
      <c r="E2482">
        <v>65495</v>
      </c>
      <c r="F2482" t="s">
        <v>10</v>
      </c>
    </row>
    <row r="2483" spans="1:6" x14ac:dyDescent="0.3">
      <c r="A2483">
        <v>2020</v>
      </c>
      <c r="B2483" t="s">
        <v>58</v>
      </c>
      <c r="C2483" t="s">
        <v>49</v>
      </c>
      <c r="D2483">
        <v>24758</v>
      </c>
      <c r="E2483">
        <v>83648</v>
      </c>
      <c r="F2483" t="s">
        <v>10</v>
      </c>
    </row>
    <row r="2484" spans="1:6" x14ac:dyDescent="0.3">
      <c r="A2484">
        <v>2020</v>
      </c>
      <c r="B2484" t="s">
        <v>58</v>
      </c>
      <c r="C2484" t="s">
        <v>50</v>
      </c>
      <c r="D2484">
        <v>4386</v>
      </c>
      <c r="E2484">
        <v>64006</v>
      </c>
      <c r="F2484" t="s">
        <v>10</v>
      </c>
    </row>
    <row r="2485" spans="1:6" x14ac:dyDescent="0.3">
      <c r="A2485">
        <v>2020</v>
      </c>
      <c r="B2485" t="s">
        <v>58</v>
      </c>
      <c r="C2485" t="s">
        <v>51</v>
      </c>
      <c r="D2485">
        <v>1108</v>
      </c>
      <c r="E2485">
        <v>65390</v>
      </c>
      <c r="F2485" t="s">
        <v>8</v>
      </c>
    </row>
    <row r="2486" spans="1:6" x14ac:dyDescent="0.3">
      <c r="A2486">
        <v>2020</v>
      </c>
      <c r="B2486" t="s">
        <v>58</v>
      </c>
      <c r="C2486" t="s">
        <v>52</v>
      </c>
      <c r="D2486">
        <v>6750</v>
      </c>
      <c r="E2486">
        <v>65974</v>
      </c>
      <c r="F2486" t="s">
        <v>8</v>
      </c>
    </row>
    <row r="2487" spans="1:6" x14ac:dyDescent="0.3">
      <c r="A2487">
        <v>2020</v>
      </c>
      <c r="B2487" t="s">
        <v>58</v>
      </c>
      <c r="C2487" t="s">
        <v>53</v>
      </c>
      <c r="D2487">
        <v>7798</v>
      </c>
      <c r="E2487">
        <v>85321</v>
      </c>
      <c r="F2487" t="s">
        <v>10</v>
      </c>
    </row>
    <row r="2488" spans="1:6" x14ac:dyDescent="0.3">
      <c r="A2488">
        <v>2020</v>
      </c>
      <c r="B2488" t="s">
        <v>58</v>
      </c>
      <c r="C2488" t="s">
        <v>54</v>
      </c>
      <c r="D2488">
        <v>1268</v>
      </c>
      <c r="E2488">
        <v>66459</v>
      </c>
      <c r="F2488" t="s">
        <v>8</v>
      </c>
    </row>
    <row r="2489" spans="1:6" x14ac:dyDescent="0.3">
      <c r="A2489">
        <v>2020</v>
      </c>
      <c r="B2489" t="s">
        <v>58</v>
      </c>
      <c r="C2489" t="s">
        <v>55</v>
      </c>
      <c r="D2489">
        <v>9432</v>
      </c>
      <c r="E2489">
        <v>64047</v>
      </c>
      <c r="F2489" t="s">
        <v>8</v>
      </c>
    </row>
    <row r="2490" spans="1:6" x14ac:dyDescent="0.3">
      <c r="A2490">
        <v>2020</v>
      </c>
      <c r="B2490" t="s">
        <v>58</v>
      </c>
      <c r="C2490" t="s">
        <v>56</v>
      </c>
      <c r="D2490">
        <v>600</v>
      </c>
      <c r="E2490">
        <v>73060</v>
      </c>
      <c r="F2490" t="s">
        <v>10</v>
      </c>
    </row>
    <row r="2491" spans="1:6" x14ac:dyDescent="0.3">
      <c r="A2491">
        <v>2020</v>
      </c>
      <c r="B2491" t="s">
        <v>59</v>
      </c>
      <c r="C2491" t="s">
        <v>7</v>
      </c>
      <c r="D2491">
        <v>32481</v>
      </c>
      <c r="E2491">
        <v>47970</v>
      </c>
      <c r="F2491" t="s">
        <v>10</v>
      </c>
    </row>
    <row r="2492" spans="1:6" x14ac:dyDescent="0.3">
      <c r="A2492">
        <v>2020</v>
      </c>
      <c r="B2492" t="s">
        <v>59</v>
      </c>
      <c r="C2492" t="s">
        <v>9</v>
      </c>
      <c r="D2492">
        <v>31775</v>
      </c>
      <c r="E2492">
        <v>52734</v>
      </c>
      <c r="F2492" t="s">
        <v>8</v>
      </c>
    </row>
    <row r="2493" spans="1:6" x14ac:dyDescent="0.3">
      <c r="A2493">
        <v>2020</v>
      </c>
      <c r="B2493" t="s">
        <v>59</v>
      </c>
      <c r="C2493" t="s">
        <v>11</v>
      </c>
      <c r="D2493">
        <v>21642</v>
      </c>
      <c r="E2493">
        <v>47450</v>
      </c>
      <c r="F2493" t="s">
        <v>8</v>
      </c>
    </row>
    <row r="2494" spans="1:6" x14ac:dyDescent="0.3">
      <c r="A2494">
        <v>2020</v>
      </c>
      <c r="B2494" t="s">
        <v>59</v>
      </c>
      <c r="C2494" t="s">
        <v>12</v>
      </c>
      <c r="D2494">
        <v>196511</v>
      </c>
      <c r="E2494">
        <v>58020</v>
      </c>
      <c r="F2494" t="s">
        <v>10</v>
      </c>
    </row>
    <row r="2495" spans="1:6" x14ac:dyDescent="0.3">
      <c r="A2495">
        <v>2020</v>
      </c>
      <c r="B2495" t="s">
        <v>59</v>
      </c>
      <c r="C2495" t="s">
        <v>13</v>
      </c>
      <c r="D2495">
        <v>35891</v>
      </c>
      <c r="E2495">
        <v>56043</v>
      </c>
      <c r="F2495" t="s">
        <v>8</v>
      </c>
    </row>
    <row r="2496" spans="1:6" x14ac:dyDescent="0.3">
      <c r="A2496">
        <v>2020</v>
      </c>
      <c r="B2496" t="s">
        <v>59</v>
      </c>
      <c r="C2496" t="s">
        <v>14</v>
      </c>
      <c r="D2496">
        <v>24902</v>
      </c>
      <c r="E2496">
        <v>57041</v>
      </c>
      <c r="F2496" t="s">
        <v>10</v>
      </c>
    </row>
    <row r="2497" spans="1:6" x14ac:dyDescent="0.3">
      <c r="A2497">
        <v>2020</v>
      </c>
      <c r="B2497" t="s">
        <v>59</v>
      </c>
      <c r="C2497" t="s">
        <v>15</v>
      </c>
      <c r="D2497">
        <v>6850</v>
      </c>
      <c r="E2497">
        <v>46843</v>
      </c>
      <c r="F2497" t="s">
        <v>8</v>
      </c>
    </row>
    <row r="2498" spans="1:6" x14ac:dyDescent="0.3">
      <c r="A2498">
        <v>2020</v>
      </c>
      <c r="B2498" t="s">
        <v>59</v>
      </c>
      <c r="C2498" t="s">
        <v>16</v>
      </c>
      <c r="D2498">
        <v>139486</v>
      </c>
      <c r="E2498">
        <v>50766</v>
      </c>
      <c r="F2498" t="s">
        <v>8</v>
      </c>
    </row>
    <row r="2499" spans="1:6" x14ac:dyDescent="0.3">
      <c r="A2499">
        <v>2020</v>
      </c>
      <c r="B2499" t="s">
        <v>59</v>
      </c>
      <c r="C2499" t="s">
        <v>17</v>
      </c>
      <c r="D2499">
        <v>60996</v>
      </c>
      <c r="E2499">
        <v>55352</v>
      </c>
      <c r="F2499" t="s">
        <v>10</v>
      </c>
    </row>
    <row r="2500" spans="1:6" x14ac:dyDescent="0.3">
      <c r="A2500">
        <v>2020</v>
      </c>
      <c r="B2500" t="s">
        <v>59</v>
      </c>
      <c r="C2500" t="s">
        <v>18</v>
      </c>
      <c r="D2500">
        <v>11969</v>
      </c>
      <c r="E2500">
        <v>45972</v>
      </c>
      <c r="F2500" t="s">
        <v>10</v>
      </c>
    </row>
    <row r="2501" spans="1:6" x14ac:dyDescent="0.3">
      <c r="A2501">
        <v>2020</v>
      </c>
      <c r="B2501" t="s">
        <v>59</v>
      </c>
      <c r="C2501" t="s">
        <v>19</v>
      </c>
      <c r="D2501">
        <v>78063</v>
      </c>
      <c r="E2501">
        <v>57570</v>
      </c>
      <c r="F2501" t="s">
        <v>8</v>
      </c>
    </row>
    <row r="2502" spans="1:6" x14ac:dyDescent="0.3">
      <c r="A2502">
        <v>2020</v>
      </c>
      <c r="B2502" t="s">
        <v>59</v>
      </c>
      <c r="C2502" t="s">
        <v>20</v>
      </c>
      <c r="D2502">
        <v>40681</v>
      </c>
      <c r="E2502">
        <v>48092</v>
      </c>
      <c r="F2502" t="s">
        <v>8</v>
      </c>
    </row>
    <row r="2503" spans="1:6" x14ac:dyDescent="0.3">
      <c r="A2503">
        <v>2020</v>
      </c>
      <c r="B2503" t="s">
        <v>59</v>
      </c>
      <c r="C2503" t="s">
        <v>21</v>
      </c>
      <c r="D2503">
        <v>23521</v>
      </c>
      <c r="E2503">
        <v>46539</v>
      </c>
      <c r="F2503" t="s">
        <v>10</v>
      </c>
    </row>
    <row r="2504" spans="1:6" x14ac:dyDescent="0.3">
      <c r="A2504">
        <v>2020</v>
      </c>
      <c r="B2504" t="s">
        <v>59</v>
      </c>
      <c r="C2504" t="s">
        <v>22</v>
      </c>
      <c r="D2504">
        <v>20370</v>
      </c>
      <c r="E2504">
        <v>48235</v>
      </c>
      <c r="F2504" t="s">
        <v>10</v>
      </c>
    </row>
    <row r="2505" spans="1:6" x14ac:dyDescent="0.3">
      <c r="A2505">
        <v>2020</v>
      </c>
      <c r="B2505" t="s">
        <v>59</v>
      </c>
      <c r="C2505" t="s">
        <v>23</v>
      </c>
      <c r="D2505">
        <v>28056</v>
      </c>
      <c r="E2505">
        <v>48623</v>
      </c>
      <c r="F2505" t="s">
        <v>10</v>
      </c>
    </row>
    <row r="2506" spans="1:6" x14ac:dyDescent="0.3">
      <c r="A2506">
        <v>2020</v>
      </c>
      <c r="B2506" t="s">
        <v>59</v>
      </c>
      <c r="C2506" t="s">
        <v>24</v>
      </c>
      <c r="D2506">
        <v>30545</v>
      </c>
      <c r="E2506">
        <v>48196</v>
      </c>
      <c r="F2506" t="s">
        <v>10</v>
      </c>
    </row>
    <row r="2507" spans="1:6" x14ac:dyDescent="0.3">
      <c r="A2507">
        <v>2020</v>
      </c>
      <c r="B2507" t="s">
        <v>59</v>
      </c>
      <c r="C2507" t="s">
        <v>25</v>
      </c>
      <c r="D2507">
        <v>10761</v>
      </c>
      <c r="E2507">
        <v>43589</v>
      </c>
      <c r="F2507" t="s">
        <v>10</v>
      </c>
    </row>
    <row r="2508" spans="1:6" x14ac:dyDescent="0.3">
      <c r="A2508">
        <v>2020</v>
      </c>
      <c r="B2508" t="s">
        <v>59</v>
      </c>
      <c r="C2508" t="s">
        <v>26</v>
      </c>
      <c r="D2508">
        <v>32767</v>
      </c>
      <c r="E2508">
        <v>52648</v>
      </c>
      <c r="F2508" t="s">
        <v>8</v>
      </c>
    </row>
    <row r="2509" spans="1:6" x14ac:dyDescent="0.3">
      <c r="A2509">
        <v>2020</v>
      </c>
      <c r="B2509" t="s">
        <v>59</v>
      </c>
      <c r="C2509" t="s">
        <v>27</v>
      </c>
      <c r="D2509">
        <v>42171</v>
      </c>
      <c r="E2509">
        <v>58937</v>
      </c>
      <c r="F2509" t="s">
        <v>8</v>
      </c>
    </row>
    <row r="2510" spans="1:6" x14ac:dyDescent="0.3">
      <c r="A2510">
        <v>2020</v>
      </c>
      <c r="B2510" t="s">
        <v>59</v>
      </c>
      <c r="C2510" t="s">
        <v>28</v>
      </c>
      <c r="D2510">
        <v>52459</v>
      </c>
      <c r="E2510">
        <v>53200</v>
      </c>
      <c r="F2510" t="s">
        <v>10</v>
      </c>
    </row>
    <row r="2511" spans="1:6" x14ac:dyDescent="0.3">
      <c r="A2511">
        <v>2020</v>
      </c>
      <c r="B2511" t="s">
        <v>59</v>
      </c>
      <c r="C2511" t="s">
        <v>29</v>
      </c>
      <c r="D2511">
        <v>37272</v>
      </c>
      <c r="E2511">
        <v>55570</v>
      </c>
      <c r="F2511" t="s">
        <v>8</v>
      </c>
    </row>
    <row r="2512" spans="1:6" x14ac:dyDescent="0.3">
      <c r="A2512">
        <v>2020</v>
      </c>
      <c r="B2512" t="s">
        <v>59</v>
      </c>
      <c r="C2512" t="s">
        <v>30</v>
      </c>
      <c r="D2512">
        <v>19763</v>
      </c>
      <c r="E2512">
        <v>42497</v>
      </c>
      <c r="F2512" t="s">
        <v>8</v>
      </c>
    </row>
    <row r="2513" spans="1:6" x14ac:dyDescent="0.3">
      <c r="A2513">
        <v>2020</v>
      </c>
      <c r="B2513" t="s">
        <v>59</v>
      </c>
      <c r="C2513" t="s">
        <v>31</v>
      </c>
      <c r="D2513">
        <v>38808</v>
      </c>
      <c r="E2513">
        <v>48469</v>
      </c>
      <c r="F2513" t="s">
        <v>10</v>
      </c>
    </row>
    <row r="2514" spans="1:6" x14ac:dyDescent="0.3">
      <c r="A2514">
        <v>2020</v>
      </c>
      <c r="B2514" t="s">
        <v>59</v>
      </c>
      <c r="C2514" t="s">
        <v>32</v>
      </c>
      <c r="D2514">
        <v>9250</v>
      </c>
      <c r="E2514">
        <v>45170</v>
      </c>
      <c r="F2514" t="s">
        <v>10</v>
      </c>
    </row>
    <row r="2515" spans="1:6" x14ac:dyDescent="0.3">
      <c r="A2515">
        <v>2020</v>
      </c>
      <c r="B2515" t="s">
        <v>59</v>
      </c>
      <c r="C2515" t="s">
        <v>33</v>
      </c>
      <c r="D2515">
        <v>14923</v>
      </c>
      <c r="E2515">
        <v>45891</v>
      </c>
      <c r="F2515" t="s">
        <v>8</v>
      </c>
    </row>
    <row r="2516" spans="1:6" x14ac:dyDescent="0.3">
      <c r="A2516">
        <v>2020</v>
      </c>
      <c r="B2516" t="s">
        <v>59</v>
      </c>
      <c r="C2516" t="s">
        <v>34</v>
      </c>
      <c r="D2516">
        <v>15829</v>
      </c>
      <c r="E2516">
        <v>50190</v>
      </c>
      <c r="F2516" t="s">
        <v>8</v>
      </c>
    </row>
    <row r="2517" spans="1:6" x14ac:dyDescent="0.3">
      <c r="A2517">
        <v>2020</v>
      </c>
      <c r="B2517" t="s">
        <v>59</v>
      </c>
      <c r="C2517" t="s">
        <v>35</v>
      </c>
      <c r="D2517">
        <v>12509</v>
      </c>
      <c r="E2517">
        <v>53777</v>
      </c>
      <c r="F2517" t="s">
        <v>10</v>
      </c>
    </row>
    <row r="2518" spans="1:6" x14ac:dyDescent="0.3">
      <c r="A2518">
        <v>2020</v>
      </c>
      <c r="B2518" t="s">
        <v>59</v>
      </c>
      <c r="C2518" t="s">
        <v>36</v>
      </c>
      <c r="D2518">
        <v>54238</v>
      </c>
      <c r="E2518">
        <v>59723</v>
      </c>
      <c r="F2518" t="s">
        <v>8</v>
      </c>
    </row>
    <row r="2519" spans="1:6" x14ac:dyDescent="0.3">
      <c r="A2519">
        <v>2020</v>
      </c>
      <c r="B2519" t="s">
        <v>59</v>
      </c>
      <c r="C2519" t="s">
        <v>37</v>
      </c>
      <c r="D2519">
        <v>10758</v>
      </c>
      <c r="E2519">
        <v>44078</v>
      </c>
      <c r="F2519" t="s">
        <v>10</v>
      </c>
    </row>
    <row r="2520" spans="1:6" x14ac:dyDescent="0.3">
      <c r="A2520">
        <v>2020</v>
      </c>
      <c r="B2520" t="s">
        <v>59</v>
      </c>
      <c r="C2520" t="s">
        <v>38</v>
      </c>
      <c r="D2520">
        <v>123741</v>
      </c>
      <c r="E2520">
        <v>57832</v>
      </c>
      <c r="F2520" t="s">
        <v>8</v>
      </c>
    </row>
    <row r="2521" spans="1:6" x14ac:dyDescent="0.3">
      <c r="A2521">
        <v>2020</v>
      </c>
      <c r="B2521" t="s">
        <v>59</v>
      </c>
      <c r="C2521" t="s">
        <v>39</v>
      </c>
      <c r="D2521">
        <v>61525</v>
      </c>
      <c r="E2521">
        <v>49092</v>
      </c>
      <c r="F2521" t="s">
        <v>8</v>
      </c>
    </row>
    <row r="2522" spans="1:6" x14ac:dyDescent="0.3">
      <c r="A2522">
        <v>2020</v>
      </c>
      <c r="B2522" t="s">
        <v>59</v>
      </c>
      <c r="C2522" t="s">
        <v>40</v>
      </c>
      <c r="D2522">
        <v>7753</v>
      </c>
      <c r="E2522">
        <v>55819</v>
      </c>
      <c r="F2522" t="s">
        <v>10</v>
      </c>
    </row>
    <row r="2523" spans="1:6" x14ac:dyDescent="0.3">
      <c r="A2523">
        <v>2020</v>
      </c>
      <c r="B2523" t="s">
        <v>59</v>
      </c>
      <c r="C2523" t="s">
        <v>41</v>
      </c>
      <c r="D2523">
        <v>68615</v>
      </c>
      <c r="E2523">
        <v>50247</v>
      </c>
      <c r="F2523" t="s">
        <v>10</v>
      </c>
    </row>
    <row r="2524" spans="1:6" x14ac:dyDescent="0.3">
      <c r="A2524">
        <v>2020</v>
      </c>
      <c r="B2524" t="s">
        <v>59</v>
      </c>
      <c r="C2524" t="s">
        <v>42</v>
      </c>
      <c r="D2524">
        <v>23748</v>
      </c>
      <c r="E2524">
        <v>47554</v>
      </c>
      <c r="F2524" t="s">
        <v>8</v>
      </c>
    </row>
    <row r="2525" spans="1:6" x14ac:dyDescent="0.3">
      <c r="A2525">
        <v>2020</v>
      </c>
      <c r="B2525" t="s">
        <v>59</v>
      </c>
      <c r="C2525" t="s">
        <v>43</v>
      </c>
      <c r="D2525">
        <v>26503</v>
      </c>
      <c r="E2525">
        <v>50347</v>
      </c>
      <c r="F2525" t="s">
        <v>8</v>
      </c>
    </row>
    <row r="2526" spans="1:6" x14ac:dyDescent="0.3">
      <c r="A2526">
        <v>2020</v>
      </c>
      <c r="B2526" t="s">
        <v>59</v>
      </c>
      <c r="C2526" t="s">
        <v>44</v>
      </c>
      <c r="D2526">
        <v>74845</v>
      </c>
      <c r="E2526">
        <v>51000</v>
      </c>
      <c r="F2526" t="s">
        <v>10</v>
      </c>
    </row>
    <row r="2527" spans="1:6" x14ac:dyDescent="0.3">
      <c r="A2527">
        <v>2020</v>
      </c>
      <c r="B2527" t="s">
        <v>59</v>
      </c>
      <c r="C2527" t="s">
        <v>45</v>
      </c>
      <c r="D2527">
        <v>7658</v>
      </c>
      <c r="E2527">
        <v>49902</v>
      </c>
      <c r="F2527" t="s">
        <v>10</v>
      </c>
    </row>
    <row r="2528" spans="1:6" x14ac:dyDescent="0.3">
      <c r="A2528">
        <v>2020</v>
      </c>
      <c r="B2528" t="s">
        <v>59</v>
      </c>
      <c r="C2528" t="s">
        <v>46</v>
      </c>
      <c r="D2528">
        <v>30013</v>
      </c>
      <c r="E2528">
        <v>45429</v>
      </c>
      <c r="F2528" t="s">
        <v>10</v>
      </c>
    </row>
    <row r="2529" spans="1:6" x14ac:dyDescent="0.3">
      <c r="A2529">
        <v>2020</v>
      </c>
      <c r="B2529" t="s">
        <v>59</v>
      </c>
      <c r="C2529" t="s">
        <v>47</v>
      </c>
      <c r="D2529">
        <v>8059</v>
      </c>
      <c r="E2529">
        <v>45650</v>
      </c>
      <c r="F2529" t="s">
        <v>10</v>
      </c>
    </row>
    <row r="2530" spans="1:6" x14ac:dyDescent="0.3">
      <c r="A2530">
        <v>2020</v>
      </c>
      <c r="B2530" t="s">
        <v>59</v>
      </c>
      <c r="C2530" t="s">
        <v>48</v>
      </c>
      <c r="D2530">
        <v>40040</v>
      </c>
      <c r="E2530">
        <v>52137</v>
      </c>
      <c r="F2530" t="s">
        <v>10</v>
      </c>
    </row>
    <row r="2531" spans="1:6" x14ac:dyDescent="0.3">
      <c r="A2531">
        <v>2020</v>
      </c>
      <c r="B2531" t="s">
        <v>59</v>
      </c>
      <c r="C2531" t="s">
        <v>49</v>
      </c>
      <c r="D2531">
        <v>147447</v>
      </c>
      <c r="E2531">
        <v>58337</v>
      </c>
      <c r="F2531" t="s">
        <v>8</v>
      </c>
    </row>
    <row r="2532" spans="1:6" x14ac:dyDescent="0.3">
      <c r="A2532">
        <v>2020</v>
      </c>
      <c r="B2532" t="s">
        <v>59</v>
      </c>
      <c r="C2532" t="s">
        <v>50</v>
      </c>
      <c r="D2532">
        <v>19531</v>
      </c>
      <c r="E2532">
        <v>50163</v>
      </c>
      <c r="F2532" t="s">
        <v>8</v>
      </c>
    </row>
    <row r="2533" spans="1:6" x14ac:dyDescent="0.3">
      <c r="A2533">
        <v>2020</v>
      </c>
      <c r="B2533" t="s">
        <v>59</v>
      </c>
      <c r="C2533" t="s">
        <v>51</v>
      </c>
      <c r="D2533">
        <v>5084</v>
      </c>
      <c r="E2533">
        <v>46351</v>
      </c>
      <c r="F2533" t="s">
        <v>10</v>
      </c>
    </row>
    <row r="2534" spans="1:6" x14ac:dyDescent="0.3">
      <c r="A2534">
        <v>2020</v>
      </c>
      <c r="B2534" t="s">
        <v>59</v>
      </c>
      <c r="C2534" t="s">
        <v>52</v>
      </c>
      <c r="D2534">
        <v>43180</v>
      </c>
      <c r="E2534">
        <v>49886</v>
      </c>
      <c r="F2534" t="s">
        <v>8</v>
      </c>
    </row>
    <row r="2535" spans="1:6" x14ac:dyDescent="0.3">
      <c r="A2535">
        <v>2020</v>
      </c>
      <c r="B2535" t="s">
        <v>59</v>
      </c>
      <c r="C2535" t="s">
        <v>53</v>
      </c>
      <c r="D2535">
        <v>39324</v>
      </c>
      <c r="E2535">
        <v>69994</v>
      </c>
      <c r="F2535" t="s">
        <v>8</v>
      </c>
    </row>
    <row r="2536" spans="1:6" x14ac:dyDescent="0.3">
      <c r="A2536">
        <v>2020</v>
      </c>
      <c r="B2536" t="s">
        <v>59</v>
      </c>
      <c r="C2536" t="s">
        <v>54</v>
      </c>
      <c r="D2536">
        <v>10925</v>
      </c>
      <c r="E2536">
        <v>44698</v>
      </c>
      <c r="F2536" t="s">
        <v>10</v>
      </c>
    </row>
    <row r="2537" spans="1:6" x14ac:dyDescent="0.3">
      <c r="A2537">
        <v>2020</v>
      </c>
      <c r="B2537" t="s">
        <v>59</v>
      </c>
      <c r="C2537" t="s">
        <v>55</v>
      </c>
      <c r="D2537">
        <v>36496</v>
      </c>
      <c r="E2537">
        <v>47512</v>
      </c>
      <c r="F2537" t="s">
        <v>10</v>
      </c>
    </row>
    <row r="2538" spans="1:6" x14ac:dyDescent="0.3">
      <c r="A2538">
        <v>2020</v>
      </c>
      <c r="B2538" t="s">
        <v>59</v>
      </c>
      <c r="C2538" t="s">
        <v>56</v>
      </c>
      <c r="D2538">
        <v>4830</v>
      </c>
      <c r="E2538">
        <v>48737</v>
      </c>
      <c r="F2538" t="s">
        <v>8</v>
      </c>
    </row>
    <row r="2539" spans="1:6" x14ac:dyDescent="0.3">
      <c r="A2539">
        <v>2020</v>
      </c>
      <c r="B2539" t="s">
        <v>60</v>
      </c>
      <c r="C2539" t="s">
        <v>7</v>
      </c>
      <c r="D2539">
        <v>2168</v>
      </c>
      <c r="E2539">
        <v>66025</v>
      </c>
      <c r="F2539" t="s">
        <v>8</v>
      </c>
    </row>
    <row r="2540" spans="1:6" x14ac:dyDescent="0.3">
      <c r="A2540">
        <v>2020</v>
      </c>
      <c r="B2540" t="s">
        <v>60</v>
      </c>
      <c r="C2540" t="s">
        <v>9</v>
      </c>
      <c r="D2540">
        <v>3113</v>
      </c>
      <c r="E2540">
        <v>81499</v>
      </c>
      <c r="F2540" t="s">
        <v>10</v>
      </c>
    </row>
    <row r="2541" spans="1:6" x14ac:dyDescent="0.3">
      <c r="A2541">
        <v>2020</v>
      </c>
      <c r="B2541" t="s">
        <v>60</v>
      </c>
      <c r="C2541" t="s">
        <v>11</v>
      </c>
      <c r="D2541">
        <v>1210</v>
      </c>
      <c r="E2541">
        <v>59828</v>
      </c>
      <c r="F2541" t="s">
        <v>8</v>
      </c>
    </row>
    <row r="2542" spans="1:6" x14ac:dyDescent="0.3">
      <c r="A2542">
        <v>2020</v>
      </c>
      <c r="B2542" t="s">
        <v>60</v>
      </c>
      <c r="C2542" t="s">
        <v>12</v>
      </c>
      <c r="D2542">
        <v>26592</v>
      </c>
      <c r="E2542">
        <v>194173</v>
      </c>
      <c r="F2542" t="s">
        <v>10</v>
      </c>
    </row>
    <row r="2543" spans="1:6" x14ac:dyDescent="0.3">
      <c r="A2543">
        <v>2020</v>
      </c>
      <c r="B2543" t="s">
        <v>60</v>
      </c>
      <c r="C2543" t="s">
        <v>13</v>
      </c>
      <c r="D2543">
        <v>4173</v>
      </c>
      <c r="E2543">
        <v>106735</v>
      </c>
      <c r="F2543" t="s">
        <v>8</v>
      </c>
    </row>
    <row r="2544" spans="1:6" x14ac:dyDescent="0.3">
      <c r="A2544">
        <v>2020</v>
      </c>
      <c r="B2544" t="s">
        <v>60</v>
      </c>
      <c r="C2544" t="s">
        <v>14</v>
      </c>
      <c r="D2544">
        <v>2306</v>
      </c>
      <c r="E2544">
        <v>116642</v>
      </c>
      <c r="F2544" t="s">
        <v>8</v>
      </c>
    </row>
    <row r="2545" spans="1:6" x14ac:dyDescent="0.3">
      <c r="A2545">
        <v>2020</v>
      </c>
      <c r="B2545" t="s">
        <v>60</v>
      </c>
      <c r="C2545" t="s">
        <v>15</v>
      </c>
      <c r="D2545">
        <v>433</v>
      </c>
      <c r="E2545">
        <v>71782</v>
      </c>
      <c r="F2545" t="s">
        <v>10</v>
      </c>
    </row>
    <row r="2546" spans="1:6" x14ac:dyDescent="0.3">
      <c r="A2546">
        <v>2020</v>
      </c>
      <c r="B2546" t="s">
        <v>60</v>
      </c>
      <c r="C2546" t="s">
        <v>16</v>
      </c>
      <c r="D2546">
        <v>11205</v>
      </c>
      <c r="E2546">
        <v>87168</v>
      </c>
      <c r="F2546" t="s">
        <v>10</v>
      </c>
    </row>
    <row r="2547" spans="1:6" x14ac:dyDescent="0.3">
      <c r="A2547">
        <v>2020</v>
      </c>
      <c r="B2547" t="s">
        <v>60</v>
      </c>
      <c r="C2547" t="s">
        <v>17</v>
      </c>
      <c r="D2547">
        <v>5113</v>
      </c>
      <c r="E2547">
        <v>102613</v>
      </c>
      <c r="F2547" t="s">
        <v>8</v>
      </c>
    </row>
    <row r="2548" spans="1:6" x14ac:dyDescent="0.3">
      <c r="A2548">
        <v>2020</v>
      </c>
      <c r="B2548" t="s">
        <v>60</v>
      </c>
      <c r="C2548" t="s">
        <v>18</v>
      </c>
      <c r="D2548">
        <v>1223</v>
      </c>
      <c r="E2548">
        <v>58761</v>
      </c>
      <c r="F2548" t="s">
        <v>8</v>
      </c>
    </row>
    <row r="2549" spans="1:6" x14ac:dyDescent="0.3">
      <c r="A2549">
        <v>2020</v>
      </c>
      <c r="B2549" t="s">
        <v>60</v>
      </c>
      <c r="C2549" t="s">
        <v>19</v>
      </c>
      <c r="D2549">
        <v>6688</v>
      </c>
      <c r="E2549">
        <v>97164</v>
      </c>
      <c r="F2549" t="s">
        <v>10</v>
      </c>
    </row>
    <row r="2550" spans="1:6" x14ac:dyDescent="0.3">
      <c r="A2550">
        <v>2020</v>
      </c>
      <c r="B2550" t="s">
        <v>60</v>
      </c>
      <c r="C2550" t="s">
        <v>20</v>
      </c>
      <c r="D2550">
        <v>2123</v>
      </c>
      <c r="E2550">
        <v>66371</v>
      </c>
      <c r="F2550" t="s">
        <v>10</v>
      </c>
    </row>
    <row r="2551" spans="1:6" x14ac:dyDescent="0.3">
      <c r="A2551">
        <v>2020</v>
      </c>
      <c r="B2551" t="s">
        <v>60</v>
      </c>
      <c r="C2551" t="s">
        <v>21</v>
      </c>
      <c r="D2551">
        <v>1742</v>
      </c>
      <c r="E2551">
        <v>64519</v>
      </c>
      <c r="F2551" t="s">
        <v>10</v>
      </c>
    </row>
    <row r="2552" spans="1:6" x14ac:dyDescent="0.3">
      <c r="A2552">
        <v>2020</v>
      </c>
      <c r="B2552" t="s">
        <v>60</v>
      </c>
      <c r="C2552" t="s">
        <v>22</v>
      </c>
      <c r="D2552">
        <v>1308</v>
      </c>
      <c r="E2552">
        <v>69399</v>
      </c>
      <c r="F2552" t="s">
        <v>10</v>
      </c>
    </row>
    <row r="2553" spans="1:6" x14ac:dyDescent="0.3">
      <c r="A2553">
        <v>2020</v>
      </c>
      <c r="B2553" t="s">
        <v>60</v>
      </c>
      <c r="C2553" t="s">
        <v>23</v>
      </c>
      <c r="D2553">
        <v>1785</v>
      </c>
      <c r="E2553">
        <v>60629</v>
      </c>
      <c r="F2553" t="s">
        <v>10</v>
      </c>
    </row>
    <row r="2554" spans="1:6" x14ac:dyDescent="0.3">
      <c r="A2554">
        <v>2020</v>
      </c>
      <c r="B2554" t="s">
        <v>60</v>
      </c>
      <c r="C2554" t="s">
        <v>24</v>
      </c>
      <c r="D2554">
        <v>1716</v>
      </c>
      <c r="E2554">
        <v>64223</v>
      </c>
      <c r="F2554" t="s">
        <v>8</v>
      </c>
    </row>
    <row r="2555" spans="1:6" x14ac:dyDescent="0.3">
      <c r="A2555">
        <v>2020</v>
      </c>
      <c r="B2555" t="s">
        <v>60</v>
      </c>
      <c r="C2555" t="s">
        <v>25</v>
      </c>
      <c r="D2555">
        <v>849</v>
      </c>
      <c r="E2555">
        <v>60502</v>
      </c>
      <c r="F2555" t="s">
        <v>8</v>
      </c>
    </row>
    <row r="2556" spans="1:6" x14ac:dyDescent="0.3">
      <c r="A2556">
        <v>2020</v>
      </c>
      <c r="B2556" t="s">
        <v>60</v>
      </c>
      <c r="C2556" t="s">
        <v>26</v>
      </c>
      <c r="D2556">
        <v>2737</v>
      </c>
      <c r="E2556">
        <v>98844</v>
      </c>
      <c r="F2556" t="s">
        <v>10</v>
      </c>
    </row>
    <row r="2557" spans="1:6" x14ac:dyDescent="0.3">
      <c r="A2557">
        <v>2020</v>
      </c>
      <c r="B2557" t="s">
        <v>60</v>
      </c>
      <c r="C2557" t="s">
        <v>27</v>
      </c>
      <c r="D2557">
        <v>5379</v>
      </c>
      <c r="E2557">
        <v>129118</v>
      </c>
      <c r="F2557" t="s">
        <v>8</v>
      </c>
    </row>
    <row r="2558" spans="1:6" x14ac:dyDescent="0.3">
      <c r="A2558">
        <v>2020</v>
      </c>
      <c r="B2558" t="s">
        <v>60</v>
      </c>
      <c r="C2558" t="s">
        <v>28</v>
      </c>
      <c r="D2558">
        <v>6287</v>
      </c>
      <c r="E2558">
        <v>79556</v>
      </c>
      <c r="F2558" t="s">
        <v>8</v>
      </c>
    </row>
    <row r="2559" spans="1:6" x14ac:dyDescent="0.3">
      <c r="A2559">
        <v>2020</v>
      </c>
      <c r="B2559" t="s">
        <v>60</v>
      </c>
      <c r="C2559" t="s">
        <v>29</v>
      </c>
      <c r="D2559">
        <v>3977</v>
      </c>
      <c r="E2559">
        <v>84903</v>
      </c>
      <c r="F2559" t="s">
        <v>10</v>
      </c>
    </row>
    <row r="2560" spans="1:6" x14ac:dyDescent="0.3">
      <c r="A2560">
        <v>2020</v>
      </c>
      <c r="B2560" t="s">
        <v>60</v>
      </c>
      <c r="C2560" t="s">
        <v>30</v>
      </c>
      <c r="D2560">
        <v>940</v>
      </c>
      <c r="E2560">
        <v>55173</v>
      </c>
      <c r="F2560" t="s">
        <v>10</v>
      </c>
    </row>
    <row r="2561" spans="1:6" x14ac:dyDescent="0.3">
      <c r="A2561">
        <v>2020</v>
      </c>
      <c r="B2561" t="s">
        <v>60</v>
      </c>
      <c r="C2561" t="s">
        <v>31</v>
      </c>
      <c r="D2561">
        <v>3049</v>
      </c>
      <c r="E2561">
        <v>87842</v>
      </c>
      <c r="F2561" t="s">
        <v>8</v>
      </c>
    </row>
    <row r="2562" spans="1:6" x14ac:dyDescent="0.3">
      <c r="A2562">
        <v>2020</v>
      </c>
      <c r="B2562" t="s">
        <v>60</v>
      </c>
      <c r="C2562" t="s">
        <v>32</v>
      </c>
      <c r="D2562">
        <v>801</v>
      </c>
      <c r="E2562">
        <v>60475</v>
      </c>
      <c r="F2562" t="s">
        <v>8</v>
      </c>
    </row>
    <row r="2563" spans="1:6" x14ac:dyDescent="0.3">
      <c r="A2563">
        <v>2020</v>
      </c>
      <c r="B2563" t="s">
        <v>60</v>
      </c>
      <c r="C2563" t="s">
        <v>33</v>
      </c>
      <c r="D2563">
        <v>973</v>
      </c>
      <c r="E2563">
        <v>70407</v>
      </c>
      <c r="F2563" t="s">
        <v>10</v>
      </c>
    </row>
    <row r="2564" spans="1:6" x14ac:dyDescent="0.3">
      <c r="A2564">
        <v>2020</v>
      </c>
      <c r="B2564" t="s">
        <v>60</v>
      </c>
      <c r="C2564" t="s">
        <v>34</v>
      </c>
      <c r="D2564">
        <v>1541</v>
      </c>
      <c r="E2564">
        <v>76292</v>
      </c>
      <c r="F2564" t="s">
        <v>8</v>
      </c>
    </row>
    <row r="2565" spans="1:6" x14ac:dyDescent="0.3">
      <c r="A2565">
        <v>2022</v>
      </c>
      <c r="B2565" t="s">
        <v>62</v>
      </c>
      <c r="C2565" t="s">
        <v>12</v>
      </c>
      <c r="D2565">
        <v>5876</v>
      </c>
      <c r="E2565">
        <v>69709</v>
      </c>
      <c r="F2565" t="s">
        <v>10</v>
      </c>
    </row>
    <row r="2566" spans="1:6" x14ac:dyDescent="0.3">
      <c r="A2566">
        <v>2022</v>
      </c>
      <c r="B2566" t="s">
        <v>62</v>
      </c>
      <c r="C2566" t="s">
        <v>66</v>
      </c>
      <c r="D2566">
        <v>32595</v>
      </c>
      <c r="E2566">
        <v>72460</v>
      </c>
      <c r="F2566" t="s">
        <v>8</v>
      </c>
    </row>
    <row r="2567" spans="1:6" x14ac:dyDescent="0.3">
      <c r="A2567">
        <v>2022</v>
      </c>
      <c r="B2567" t="s">
        <v>62</v>
      </c>
      <c r="C2567" t="s">
        <v>49</v>
      </c>
      <c r="D2567">
        <v>146639</v>
      </c>
      <c r="E2567">
        <v>87123</v>
      </c>
      <c r="F2567" t="s">
        <v>8</v>
      </c>
    </row>
    <row r="2568" spans="1:6" x14ac:dyDescent="0.3">
      <c r="A2568">
        <v>2022</v>
      </c>
      <c r="B2568" t="s">
        <v>62</v>
      </c>
      <c r="C2568" t="s">
        <v>12</v>
      </c>
      <c r="D2568">
        <v>25941</v>
      </c>
      <c r="E2568">
        <v>74355</v>
      </c>
      <c r="F2568" t="s">
        <v>10</v>
      </c>
    </row>
    <row r="2569" spans="1:6" x14ac:dyDescent="0.3">
      <c r="A2569">
        <v>2022</v>
      </c>
      <c r="B2569" t="s">
        <v>62</v>
      </c>
      <c r="C2569" t="s">
        <v>66</v>
      </c>
      <c r="D2569">
        <v>6346</v>
      </c>
      <c r="E2569">
        <v>80442</v>
      </c>
      <c r="F2569" t="s">
        <v>10</v>
      </c>
    </row>
    <row r="2570" spans="1:6" x14ac:dyDescent="0.3">
      <c r="A2570">
        <v>2022</v>
      </c>
      <c r="B2570" t="s">
        <v>62</v>
      </c>
      <c r="C2570" t="s">
        <v>49</v>
      </c>
      <c r="D2570">
        <v>60099</v>
      </c>
      <c r="E2570">
        <v>102046</v>
      </c>
      <c r="F2570" t="s">
        <v>8</v>
      </c>
    </row>
    <row r="2571" spans="1:6" x14ac:dyDescent="0.3">
      <c r="A2571">
        <v>2022</v>
      </c>
      <c r="B2571" t="s">
        <v>62</v>
      </c>
      <c r="C2571" t="s">
        <v>12</v>
      </c>
      <c r="D2571">
        <v>43094</v>
      </c>
      <c r="E2571">
        <v>98279</v>
      </c>
      <c r="F2571" t="s">
        <v>8</v>
      </c>
    </row>
    <row r="2572" spans="1:6" x14ac:dyDescent="0.3">
      <c r="A2572">
        <v>2022</v>
      </c>
      <c r="B2572" t="s">
        <v>62</v>
      </c>
      <c r="C2572" t="s">
        <v>66</v>
      </c>
      <c r="D2572">
        <v>8599</v>
      </c>
      <c r="E2572">
        <v>59557</v>
      </c>
      <c r="F2572" t="s">
        <v>10</v>
      </c>
    </row>
    <row r="2573" spans="1:6" x14ac:dyDescent="0.3">
      <c r="A2573">
        <v>2022</v>
      </c>
      <c r="B2573" t="s">
        <v>62</v>
      </c>
      <c r="C2573" t="s">
        <v>49</v>
      </c>
      <c r="D2573">
        <v>27048</v>
      </c>
      <c r="E2573">
        <v>73254</v>
      </c>
      <c r="F2573" t="s">
        <v>10</v>
      </c>
    </row>
    <row r="2574" spans="1:6" x14ac:dyDescent="0.3">
      <c r="A2574">
        <v>2022</v>
      </c>
      <c r="B2574" t="s">
        <v>62</v>
      </c>
      <c r="C2574" t="s">
        <v>12</v>
      </c>
      <c r="D2574">
        <v>4986</v>
      </c>
      <c r="E2574">
        <v>66233</v>
      </c>
      <c r="F2574" t="s">
        <v>10</v>
      </c>
    </row>
    <row r="2575" spans="1:6" x14ac:dyDescent="0.3">
      <c r="A2575">
        <v>2022</v>
      </c>
      <c r="B2575" t="s">
        <v>63</v>
      </c>
      <c r="C2575" t="s">
        <v>66</v>
      </c>
      <c r="D2575">
        <v>15859</v>
      </c>
      <c r="E2575">
        <v>57193</v>
      </c>
      <c r="F2575" t="s">
        <v>10</v>
      </c>
    </row>
    <row r="2576" spans="1:6" x14ac:dyDescent="0.3">
      <c r="A2576">
        <v>2022</v>
      </c>
      <c r="B2576" t="s">
        <v>63</v>
      </c>
      <c r="C2576" t="s">
        <v>49</v>
      </c>
      <c r="D2576">
        <v>20727</v>
      </c>
      <c r="E2576">
        <v>62159</v>
      </c>
      <c r="F2576" t="s">
        <v>10</v>
      </c>
    </row>
    <row r="2577" spans="1:6" x14ac:dyDescent="0.3">
      <c r="A2577">
        <v>2022</v>
      </c>
      <c r="B2577" t="s">
        <v>63</v>
      </c>
      <c r="C2577" t="s">
        <v>12</v>
      </c>
      <c r="D2577">
        <v>15656</v>
      </c>
      <c r="E2577">
        <v>53435</v>
      </c>
      <c r="F2577" t="s">
        <v>8</v>
      </c>
    </row>
    <row r="2578" spans="1:6" x14ac:dyDescent="0.3">
      <c r="A2578">
        <v>2022</v>
      </c>
      <c r="B2578" t="s">
        <v>63</v>
      </c>
      <c r="C2578" t="s">
        <v>66</v>
      </c>
      <c r="D2578">
        <v>656765</v>
      </c>
      <c r="E2578">
        <v>63668</v>
      </c>
      <c r="F2578" t="s">
        <v>8</v>
      </c>
    </row>
    <row r="2579" spans="1:6" x14ac:dyDescent="0.3">
      <c r="A2579">
        <v>2022</v>
      </c>
      <c r="B2579" t="s">
        <v>63</v>
      </c>
      <c r="C2579" t="s">
        <v>49</v>
      </c>
      <c r="D2579">
        <v>23475</v>
      </c>
      <c r="E2579">
        <v>61198</v>
      </c>
      <c r="F2579" t="s">
        <v>10</v>
      </c>
    </row>
    <row r="2580" spans="1:6" x14ac:dyDescent="0.3">
      <c r="A2580">
        <v>2022</v>
      </c>
      <c r="B2580" t="s">
        <v>63</v>
      </c>
      <c r="C2580" t="s">
        <v>12</v>
      </c>
      <c r="D2580">
        <v>19964</v>
      </c>
      <c r="E2580">
        <v>67215</v>
      </c>
      <c r="F2580" t="s">
        <v>8</v>
      </c>
    </row>
    <row r="2581" spans="1:6" x14ac:dyDescent="0.3">
      <c r="A2581">
        <v>2022</v>
      </c>
      <c r="B2581" t="s">
        <v>63</v>
      </c>
      <c r="C2581" t="s">
        <v>66</v>
      </c>
      <c r="D2581">
        <v>5522</v>
      </c>
      <c r="E2581">
        <v>63470</v>
      </c>
      <c r="F2581" t="s">
        <v>8</v>
      </c>
    </row>
    <row r="2582" spans="1:6" x14ac:dyDescent="0.3">
      <c r="A2582">
        <v>2022</v>
      </c>
      <c r="B2582" t="s">
        <v>63</v>
      </c>
      <c r="C2582" t="s">
        <v>49</v>
      </c>
      <c r="D2582">
        <v>85058</v>
      </c>
      <c r="E2582">
        <v>61114</v>
      </c>
      <c r="F2582" t="s">
        <v>10</v>
      </c>
    </row>
    <row r="2583" spans="1:6" x14ac:dyDescent="0.3">
      <c r="A2583">
        <v>2022</v>
      </c>
      <c r="B2583" t="s">
        <v>63</v>
      </c>
      <c r="C2583" t="s">
        <v>12</v>
      </c>
      <c r="D2583">
        <v>31842</v>
      </c>
      <c r="E2583">
        <v>63141</v>
      </c>
      <c r="F2583" t="s">
        <v>10</v>
      </c>
    </row>
    <row r="2584" spans="1:6" x14ac:dyDescent="0.3">
      <c r="A2584">
        <v>2022</v>
      </c>
      <c r="B2584" t="s">
        <v>63</v>
      </c>
      <c r="C2584" t="s">
        <v>66</v>
      </c>
      <c r="D2584">
        <v>9128</v>
      </c>
      <c r="E2584">
        <v>51479</v>
      </c>
      <c r="F2584" t="s">
        <v>8</v>
      </c>
    </row>
    <row r="2585" spans="1:6" x14ac:dyDescent="0.3">
      <c r="A2585">
        <v>2022</v>
      </c>
      <c r="B2585" t="s">
        <v>63</v>
      </c>
      <c r="C2585" t="s">
        <v>49</v>
      </c>
      <c r="D2585">
        <v>39684</v>
      </c>
      <c r="E2585">
        <v>61678</v>
      </c>
      <c r="F2585" t="s">
        <v>8</v>
      </c>
    </row>
    <row r="2586" spans="1:6" x14ac:dyDescent="0.3">
      <c r="A2586">
        <v>2022</v>
      </c>
      <c r="B2586" t="s">
        <v>63</v>
      </c>
      <c r="C2586" t="s">
        <v>12</v>
      </c>
      <c r="D2586">
        <v>16899</v>
      </c>
      <c r="E2586">
        <v>58802</v>
      </c>
      <c r="F2586" t="s">
        <v>10</v>
      </c>
    </row>
    <row r="2587" spans="1:6" x14ac:dyDescent="0.3">
      <c r="A2587">
        <v>2022</v>
      </c>
      <c r="B2587" t="s">
        <v>63</v>
      </c>
      <c r="C2587" t="s">
        <v>21</v>
      </c>
      <c r="D2587">
        <v>13294</v>
      </c>
      <c r="E2587">
        <v>53222</v>
      </c>
      <c r="F2587" t="s">
        <v>8</v>
      </c>
    </row>
    <row r="2588" spans="1:6" x14ac:dyDescent="0.3">
      <c r="A2588">
        <v>2022</v>
      </c>
      <c r="B2588" t="s">
        <v>63</v>
      </c>
      <c r="C2588" t="s">
        <v>22</v>
      </c>
      <c r="D2588">
        <v>10330</v>
      </c>
      <c r="E2588">
        <v>54486</v>
      </c>
      <c r="F2588" t="s">
        <v>10</v>
      </c>
    </row>
    <row r="2589" spans="1:6" x14ac:dyDescent="0.3">
      <c r="A2589">
        <v>2022</v>
      </c>
      <c r="B2589" t="s">
        <v>63</v>
      </c>
      <c r="C2589" t="s">
        <v>23</v>
      </c>
      <c r="D2589">
        <v>20809</v>
      </c>
      <c r="E2589">
        <v>58098</v>
      </c>
      <c r="F2589" t="s">
        <v>8</v>
      </c>
    </row>
    <row r="2590" spans="1:6" x14ac:dyDescent="0.3">
      <c r="A2590">
        <v>2022</v>
      </c>
      <c r="B2590" t="s">
        <v>63</v>
      </c>
      <c r="C2590" t="s">
        <v>24</v>
      </c>
      <c r="D2590">
        <v>16834</v>
      </c>
      <c r="E2590">
        <v>54222</v>
      </c>
      <c r="F2590" t="s">
        <v>8</v>
      </c>
    </row>
    <row r="2591" spans="1:6" x14ac:dyDescent="0.3">
      <c r="A2591">
        <v>2022</v>
      </c>
      <c r="B2591" t="s">
        <v>63</v>
      </c>
      <c r="C2591" t="s">
        <v>25</v>
      </c>
      <c r="D2591">
        <v>5591</v>
      </c>
      <c r="E2591">
        <v>59739</v>
      </c>
      <c r="F2591" t="s">
        <v>10</v>
      </c>
    </row>
    <row r="2592" spans="1:6" x14ac:dyDescent="0.3">
      <c r="A2592">
        <v>2022</v>
      </c>
      <c r="B2592" t="s">
        <v>63</v>
      </c>
      <c r="C2592" t="s">
        <v>26</v>
      </c>
      <c r="D2592">
        <v>21505</v>
      </c>
      <c r="E2592">
        <v>65854</v>
      </c>
      <c r="F2592" t="s">
        <v>10</v>
      </c>
    </row>
    <row r="2593" spans="1:6" x14ac:dyDescent="0.3">
      <c r="A2593">
        <v>2022</v>
      </c>
      <c r="B2593" t="s">
        <v>6</v>
      </c>
      <c r="C2593" t="s">
        <v>7</v>
      </c>
      <c r="D2593">
        <v>1829</v>
      </c>
      <c r="E2593">
        <v>64872</v>
      </c>
      <c r="F2593" t="s">
        <v>8</v>
      </c>
    </row>
    <row r="2594" spans="1:6" x14ac:dyDescent="0.3">
      <c r="A2594">
        <v>2022</v>
      </c>
      <c r="B2594" t="s">
        <v>6</v>
      </c>
      <c r="C2594" t="s">
        <v>9</v>
      </c>
      <c r="D2594">
        <v>1354</v>
      </c>
      <c r="E2594">
        <v>61216</v>
      </c>
      <c r="F2594" t="s">
        <v>10</v>
      </c>
    </row>
    <row r="2595" spans="1:6" x14ac:dyDescent="0.3">
      <c r="A2595">
        <v>2022</v>
      </c>
      <c r="B2595" t="s">
        <v>6</v>
      </c>
      <c r="C2595" t="s">
        <v>11</v>
      </c>
      <c r="D2595">
        <v>2565</v>
      </c>
      <c r="E2595">
        <v>55909</v>
      </c>
      <c r="F2595" t="s">
        <v>8</v>
      </c>
    </row>
    <row r="2596" spans="1:6" x14ac:dyDescent="0.3">
      <c r="A2596">
        <v>2022</v>
      </c>
      <c r="B2596" t="s">
        <v>6</v>
      </c>
      <c r="C2596" t="s">
        <v>12</v>
      </c>
      <c r="D2596">
        <v>17651</v>
      </c>
      <c r="E2596">
        <v>48534</v>
      </c>
      <c r="F2596" t="s">
        <v>8</v>
      </c>
    </row>
    <row r="2597" spans="1:6" x14ac:dyDescent="0.3">
      <c r="A2597">
        <v>2022</v>
      </c>
      <c r="B2597" t="s">
        <v>6</v>
      </c>
      <c r="C2597" t="s">
        <v>13</v>
      </c>
      <c r="D2597">
        <v>3312</v>
      </c>
      <c r="E2597">
        <v>97879</v>
      </c>
      <c r="F2597" t="s">
        <v>10</v>
      </c>
    </row>
    <row r="2598" spans="1:6" x14ac:dyDescent="0.3">
      <c r="A2598">
        <v>2022</v>
      </c>
      <c r="B2598" t="s">
        <v>6</v>
      </c>
      <c r="C2598" t="s">
        <v>14</v>
      </c>
      <c r="D2598">
        <v>467</v>
      </c>
      <c r="E2598">
        <v>49142</v>
      </c>
      <c r="F2598" t="s">
        <v>10</v>
      </c>
    </row>
    <row r="2599" spans="1:6" x14ac:dyDescent="0.3">
      <c r="A2599">
        <v>2022</v>
      </c>
      <c r="B2599" t="s">
        <v>6</v>
      </c>
      <c r="C2599" t="s">
        <v>15</v>
      </c>
      <c r="D2599">
        <v>186</v>
      </c>
      <c r="E2599">
        <v>49290</v>
      </c>
      <c r="F2599" t="s">
        <v>8</v>
      </c>
    </row>
    <row r="2600" spans="1:6" x14ac:dyDescent="0.3">
      <c r="A2600">
        <v>2022</v>
      </c>
      <c r="B2600" t="s">
        <v>6</v>
      </c>
      <c r="C2600" t="s">
        <v>16</v>
      </c>
      <c r="D2600">
        <v>5394</v>
      </c>
      <c r="E2600">
        <v>43717</v>
      </c>
      <c r="F2600" t="s">
        <v>8</v>
      </c>
    </row>
    <row r="2601" spans="1:6" x14ac:dyDescent="0.3">
      <c r="A2601">
        <v>2022</v>
      </c>
      <c r="B2601" t="s">
        <v>6</v>
      </c>
      <c r="C2601" t="s">
        <v>17</v>
      </c>
      <c r="D2601">
        <v>2794</v>
      </c>
      <c r="E2601">
        <v>51978</v>
      </c>
      <c r="F2601" t="s">
        <v>10</v>
      </c>
    </row>
    <row r="2602" spans="1:6" x14ac:dyDescent="0.3">
      <c r="A2602">
        <v>2022</v>
      </c>
      <c r="B2602" t="s">
        <v>6</v>
      </c>
      <c r="C2602" t="s">
        <v>18</v>
      </c>
      <c r="D2602">
        <v>2531</v>
      </c>
      <c r="E2602">
        <v>48820</v>
      </c>
      <c r="F2602" t="s">
        <v>10</v>
      </c>
    </row>
    <row r="2603" spans="1:6" x14ac:dyDescent="0.3">
      <c r="A2603">
        <v>2022</v>
      </c>
      <c r="B2603" t="s">
        <v>6</v>
      </c>
      <c r="C2603" t="s">
        <v>19</v>
      </c>
      <c r="D2603">
        <v>2818</v>
      </c>
      <c r="E2603">
        <v>58259</v>
      </c>
      <c r="F2603" t="s">
        <v>10</v>
      </c>
    </row>
    <row r="2604" spans="1:6" x14ac:dyDescent="0.3">
      <c r="A2604">
        <v>2022</v>
      </c>
      <c r="B2604" t="s">
        <v>6</v>
      </c>
      <c r="C2604" t="s">
        <v>20</v>
      </c>
      <c r="D2604">
        <v>2302</v>
      </c>
      <c r="E2604">
        <v>56732</v>
      </c>
      <c r="F2604" t="s">
        <v>10</v>
      </c>
    </row>
    <row r="2605" spans="1:6" x14ac:dyDescent="0.3">
      <c r="A2605">
        <v>2022</v>
      </c>
      <c r="B2605" t="s">
        <v>6</v>
      </c>
      <c r="C2605" t="s">
        <v>21</v>
      </c>
      <c r="D2605">
        <v>2911</v>
      </c>
      <c r="E2605">
        <v>51588</v>
      </c>
      <c r="F2605" t="s">
        <v>10</v>
      </c>
    </row>
    <row r="2606" spans="1:6" x14ac:dyDescent="0.3">
      <c r="A2606">
        <v>2022</v>
      </c>
      <c r="B2606" t="s">
        <v>6</v>
      </c>
      <c r="C2606" t="s">
        <v>22</v>
      </c>
      <c r="D2606">
        <v>2613</v>
      </c>
      <c r="E2606">
        <v>53721</v>
      </c>
      <c r="F2606" t="s">
        <v>10</v>
      </c>
    </row>
    <row r="2607" spans="1:6" x14ac:dyDescent="0.3">
      <c r="A2607">
        <v>2022</v>
      </c>
      <c r="B2607" t="s">
        <v>6</v>
      </c>
      <c r="C2607" t="s">
        <v>23</v>
      </c>
      <c r="D2607">
        <v>1632</v>
      </c>
      <c r="E2607">
        <v>60605</v>
      </c>
      <c r="F2607" t="s">
        <v>10</v>
      </c>
    </row>
    <row r="2608" spans="1:6" x14ac:dyDescent="0.3">
      <c r="A2608">
        <v>2022</v>
      </c>
      <c r="B2608" t="s">
        <v>6</v>
      </c>
      <c r="C2608" t="s">
        <v>24</v>
      </c>
      <c r="D2608">
        <v>3143</v>
      </c>
      <c r="E2608">
        <v>92727</v>
      </c>
      <c r="F2608" t="s">
        <v>10</v>
      </c>
    </row>
    <row r="2609" spans="1:6" x14ac:dyDescent="0.3">
      <c r="A2609">
        <v>2022</v>
      </c>
      <c r="B2609" t="s">
        <v>6</v>
      </c>
      <c r="C2609" t="s">
        <v>25</v>
      </c>
      <c r="D2609">
        <v>1581</v>
      </c>
      <c r="E2609">
        <v>47422</v>
      </c>
      <c r="F2609" t="s">
        <v>10</v>
      </c>
    </row>
    <row r="2610" spans="1:6" x14ac:dyDescent="0.3">
      <c r="A2610">
        <v>2022</v>
      </c>
      <c r="B2610" t="s">
        <v>6</v>
      </c>
      <c r="C2610" t="s">
        <v>26</v>
      </c>
      <c r="D2610">
        <v>720</v>
      </c>
      <c r="E2610">
        <v>52887</v>
      </c>
      <c r="F2610" t="s">
        <v>10</v>
      </c>
    </row>
    <row r="2611" spans="1:6" x14ac:dyDescent="0.3">
      <c r="A2611">
        <v>2022</v>
      </c>
      <c r="B2611" t="s">
        <v>6</v>
      </c>
      <c r="C2611" t="s">
        <v>27</v>
      </c>
      <c r="D2611">
        <v>999</v>
      </c>
      <c r="E2611">
        <v>70628</v>
      </c>
      <c r="F2611" t="s">
        <v>10</v>
      </c>
    </row>
    <row r="2612" spans="1:6" x14ac:dyDescent="0.3">
      <c r="A2612">
        <v>2022</v>
      </c>
      <c r="B2612" t="s">
        <v>6</v>
      </c>
      <c r="C2612" t="s">
        <v>28</v>
      </c>
      <c r="D2612">
        <v>3574</v>
      </c>
      <c r="E2612">
        <v>49309</v>
      </c>
      <c r="F2612" t="s">
        <v>10</v>
      </c>
    </row>
    <row r="2613" spans="1:6" x14ac:dyDescent="0.3">
      <c r="A2613">
        <v>2022</v>
      </c>
      <c r="B2613" t="s">
        <v>6</v>
      </c>
      <c r="C2613" t="s">
        <v>29</v>
      </c>
      <c r="D2613">
        <v>3175</v>
      </c>
      <c r="E2613">
        <v>57276</v>
      </c>
      <c r="F2613" t="s">
        <v>10</v>
      </c>
    </row>
    <row r="2614" spans="1:6" x14ac:dyDescent="0.3">
      <c r="A2614">
        <v>2022</v>
      </c>
      <c r="B2614" t="s">
        <v>6</v>
      </c>
      <c r="C2614" t="s">
        <v>30</v>
      </c>
      <c r="D2614">
        <v>2070</v>
      </c>
      <c r="E2614">
        <v>56525</v>
      </c>
      <c r="F2614" t="s">
        <v>10</v>
      </c>
    </row>
    <row r="2615" spans="1:6" x14ac:dyDescent="0.3">
      <c r="A2615">
        <v>2022</v>
      </c>
      <c r="B2615" t="s">
        <v>6</v>
      </c>
      <c r="C2615" t="s">
        <v>31</v>
      </c>
      <c r="D2615">
        <v>2123</v>
      </c>
      <c r="E2615">
        <v>52677</v>
      </c>
      <c r="F261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70B-7B8E-4748-8700-12AC1520916B}">
  <dimension ref="A1:P66"/>
  <sheetViews>
    <sheetView topLeftCell="D20" zoomScale="138" workbookViewId="0">
      <selection activeCell="K12" sqref="K12"/>
    </sheetView>
  </sheetViews>
  <sheetFormatPr defaultRowHeight="14.4" x14ac:dyDescent="0.3"/>
  <cols>
    <col min="2" max="2" width="11.33203125" bestFit="1" customWidth="1"/>
    <col min="3" max="3" width="8.88671875" customWidth="1"/>
    <col min="4" max="4" width="15.21875" customWidth="1"/>
    <col min="5" max="5" width="37.6640625" customWidth="1"/>
    <col min="8" max="8" width="15.5546875" bestFit="1" customWidth="1"/>
    <col min="9" max="9" width="12.21875" customWidth="1"/>
    <col min="10" max="10" width="9.21875" bestFit="1" customWidth="1"/>
    <col min="11" max="11" width="16" bestFit="1" customWidth="1"/>
    <col min="13" max="13" width="11.5546875" bestFit="1" customWidth="1"/>
    <col min="17" max="17" width="15.5546875" bestFit="1" customWidth="1"/>
    <col min="18" max="18" width="15.109375" bestFit="1" customWidth="1"/>
  </cols>
  <sheetData>
    <row r="1" spans="1:16" x14ac:dyDescent="0.3">
      <c r="A1" s="8" t="s">
        <v>67</v>
      </c>
      <c r="B1" s="9" t="s">
        <v>69</v>
      </c>
      <c r="C1" s="10" t="s">
        <v>71</v>
      </c>
      <c r="H1" s="10" t="s">
        <v>77</v>
      </c>
      <c r="L1" t="s">
        <v>72</v>
      </c>
      <c r="M1" t="s">
        <v>76</v>
      </c>
      <c r="P1" t="s">
        <v>2</v>
      </c>
    </row>
    <row r="2" spans="1:16" x14ac:dyDescent="0.3">
      <c r="A2" s="6">
        <v>2022</v>
      </c>
      <c r="D2">
        <v>10</v>
      </c>
      <c r="H2" t="s">
        <v>72</v>
      </c>
      <c r="I2" t="s">
        <v>76</v>
      </c>
      <c r="K2">
        <v>1</v>
      </c>
      <c r="L2" t="str">
        <f>INDEX($H$3:$H$12,MATCH(M2,$I$3:$I$12,0))</f>
        <v>Teapot </v>
      </c>
      <c r="M2" s="12">
        <f>LARGE($I$3:$I$12,K2)</f>
        <v>6632745</v>
      </c>
      <c r="N2">
        <f>IF($D$4=L2,M2,0)</f>
        <v>6632745</v>
      </c>
    </row>
    <row r="3" spans="1:16" x14ac:dyDescent="0.3">
      <c r="A3" s="4">
        <v>2021</v>
      </c>
      <c r="C3" t="s">
        <v>72</v>
      </c>
      <c r="D3" t="s">
        <v>70</v>
      </c>
      <c r="H3" s="5" t="s">
        <v>63</v>
      </c>
      <c r="I3" s="12">
        <f>SUMIFS(Table2[Revenue],Table2[Year],$D$5,Table2[Products],H3)</f>
        <v>6632745</v>
      </c>
      <c r="K3">
        <v>2</v>
      </c>
      <c r="L3" t="str">
        <f t="shared" ref="L3:L11" si="0">INDEX($H$3:$H$12,MATCH(M3,$I$3:$I$12,0))</f>
        <v> Kettle </v>
      </c>
      <c r="M3" s="12">
        <f t="shared" ref="M3:M11" si="1">LARGE($I$3:$I$12,K3)</f>
        <v>5278636</v>
      </c>
      <c r="N3">
        <f t="shared" ref="N3:N11" si="2">IF($D$4=L3,M3,0)</f>
        <v>0</v>
      </c>
    </row>
    <row r="4" spans="1:16" x14ac:dyDescent="0.3">
      <c r="A4" s="4">
        <v>2020</v>
      </c>
      <c r="C4" s="5" t="s">
        <v>6</v>
      </c>
      <c r="D4" t="str">
        <f>D9</f>
        <v>Teapot </v>
      </c>
      <c r="H4" s="5" t="s">
        <v>6</v>
      </c>
      <c r="I4" s="12">
        <f>SUMIFS(Table2[Revenue],Table2[Year],$D$5,Table2[Products],H4)</f>
        <v>5278636</v>
      </c>
      <c r="K4">
        <v>3</v>
      </c>
      <c r="L4" t="str">
        <f t="shared" si="0"/>
        <v>Egg slicer</v>
      </c>
      <c r="M4" s="12">
        <f t="shared" si="1"/>
        <v>5263921</v>
      </c>
      <c r="N4">
        <f t="shared" si="2"/>
        <v>0</v>
      </c>
    </row>
    <row r="5" spans="1:16" x14ac:dyDescent="0.3">
      <c r="A5" s="4">
        <v>2019</v>
      </c>
      <c r="C5" s="7" t="s">
        <v>6</v>
      </c>
      <c r="D5">
        <v>2022</v>
      </c>
      <c r="H5" s="5" t="s">
        <v>62</v>
      </c>
      <c r="I5" s="12">
        <f>SUMIFS(Table2[Revenue],Table2[Year],$D$5,Table2[Products],H5)</f>
        <v>5263921</v>
      </c>
      <c r="K5">
        <v>4</v>
      </c>
      <c r="L5" t="str">
        <f t="shared" si="0"/>
        <v>Blender </v>
      </c>
      <c r="M5" s="12">
        <f t="shared" si="1"/>
        <v>4780144</v>
      </c>
      <c r="N5">
        <f t="shared" si="2"/>
        <v>0</v>
      </c>
    </row>
    <row r="6" spans="1:16" x14ac:dyDescent="0.3">
      <c r="A6" s="9" t="s">
        <v>73</v>
      </c>
      <c r="B6" s="9" t="s">
        <v>74</v>
      </c>
      <c r="C6" s="5" t="s">
        <v>57</v>
      </c>
      <c r="E6" t="str">
        <f>"Summary of "&amp;UPPER(D4)&amp;" Revenue in "&amp;A2</f>
        <v>Summary of TEAPOT  Revenue in 2022</v>
      </c>
      <c r="H6" s="5" t="s">
        <v>60</v>
      </c>
      <c r="I6" s="12">
        <f>SUMIFS(Table2[Revenue],Table2[Year],$D$5,Table2[Products],H6)</f>
        <v>4780144</v>
      </c>
      <c r="K6">
        <v>5</v>
      </c>
      <c r="L6" t="str">
        <f t="shared" si="0"/>
        <v>Breadbox </v>
      </c>
      <c r="M6" s="12">
        <f>LARGE($I$3:$I$12,K6)</f>
        <v>4609952</v>
      </c>
      <c r="N6">
        <f t="shared" si="2"/>
        <v>0</v>
      </c>
    </row>
    <row r="7" spans="1:16" x14ac:dyDescent="0.3">
      <c r="A7">
        <f>A2</f>
        <v>2022</v>
      </c>
      <c r="B7">
        <f>SUMIFS(Table2[Revenue],Table2[Products],Analysis!$D$4,Table2[Year],Analysis!A7)</f>
        <v>6632745</v>
      </c>
      <c r="C7" s="5" t="s">
        <v>58</v>
      </c>
      <c r="H7" s="5" t="s">
        <v>61</v>
      </c>
      <c r="I7" s="12">
        <f>SUMIFS(Table2[Revenue],Table2[Year],$D$5,Table2[Products],H7)</f>
        <v>4609952</v>
      </c>
      <c r="K7">
        <v>6</v>
      </c>
      <c r="L7" t="str">
        <f t="shared" si="0"/>
        <v>Microwave oven </v>
      </c>
      <c r="M7" s="12">
        <f t="shared" si="1"/>
        <v>3572538</v>
      </c>
      <c r="N7">
        <f t="shared" si="2"/>
        <v>0</v>
      </c>
    </row>
    <row r="8" spans="1:16" x14ac:dyDescent="0.3">
      <c r="A8">
        <f>A3</f>
        <v>2021</v>
      </c>
      <c r="B8">
        <f>SUMIFS(Table2[Revenue],Table2[Products],Analysis!$D$4,Table2[Year],Analysis!A8)</f>
        <v>5402852</v>
      </c>
      <c r="C8" s="5" t="s">
        <v>59</v>
      </c>
      <c r="E8">
        <v>1</v>
      </c>
      <c r="H8" s="5" t="s">
        <v>58</v>
      </c>
      <c r="I8" s="12">
        <f>SUMIFS(Table2[Revenue],Table2[Year],$D$5,Table2[Products],H8)</f>
        <v>3572538</v>
      </c>
      <c r="K8">
        <v>7</v>
      </c>
      <c r="L8" t="str">
        <f t="shared" si="0"/>
        <v>Toaster </v>
      </c>
      <c r="M8" s="12">
        <f t="shared" si="1"/>
        <v>3355051</v>
      </c>
      <c r="N8">
        <f t="shared" si="2"/>
        <v>0</v>
      </c>
    </row>
    <row r="9" spans="1:16" x14ac:dyDescent="0.3">
      <c r="A9">
        <f>A4</f>
        <v>2020</v>
      </c>
      <c r="B9">
        <f>SUMIFS(Table2[Revenue],Table2[Products],Analysis!$D$4,Table2[Year],Analysis!A9)</f>
        <v>2631262</v>
      </c>
      <c r="C9" s="5" t="s">
        <v>60</v>
      </c>
      <c r="D9" t="str" cm="1">
        <f t="array" ref="D9">INDEX(L2:L11,11-D2)</f>
        <v>Teapot </v>
      </c>
      <c r="H9" s="5" t="s">
        <v>57</v>
      </c>
      <c r="I9" s="12">
        <f>SUMIFS(Table2[Revenue],Table2[Year],$D$5,Table2[Products],H9)</f>
        <v>3355051</v>
      </c>
      <c r="K9">
        <v>8</v>
      </c>
      <c r="L9" t="str">
        <f t="shared" si="0"/>
        <v>Mixing bowl</v>
      </c>
      <c r="M9" s="12">
        <f t="shared" si="1"/>
        <v>2898819</v>
      </c>
      <c r="N9">
        <f t="shared" si="2"/>
        <v>0</v>
      </c>
    </row>
    <row r="10" spans="1:16" x14ac:dyDescent="0.3">
      <c r="A10">
        <f>A5</f>
        <v>2019</v>
      </c>
      <c r="B10">
        <f>SUMIFS(Table2[Revenue],Table2[Products],Analysis!$D$4,Table2[Year],Analysis!A10)</f>
        <v>3322360</v>
      </c>
      <c r="C10" s="5" t="s">
        <v>61</v>
      </c>
      <c r="D10" t="s">
        <v>68</v>
      </c>
      <c r="H10" s="5" t="s">
        <v>65</v>
      </c>
      <c r="I10" s="12">
        <f>SUMIFS(Table2[Revenue],Table2[Year],$D$5,Table2[Products],H10)</f>
        <v>2898819</v>
      </c>
      <c r="K10">
        <v>9</v>
      </c>
      <c r="L10" t="str">
        <f t="shared" si="0"/>
        <v>Frying pan</v>
      </c>
      <c r="M10" s="12">
        <f t="shared" si="1"/>
        <v>2763987</v>
      </c>
      <c r="N10">
        <f t="shared" si="2"/>
        <v>0</v>
      </c>
    </row>
    <row r="11" spans="1:16" x14ac:dyDescent="0.3">
      <c r="C11" s="5" t="s">
        <v>62</v>
      </c>
      <c r="H11" s="5" t="s">
        <v>64</v>
      </c>
      <c r="I11" s="12">
        <f>SUMIFS(Table2[Revenue],Table2[Year],$D$5,Table2[Products],H11)</f>
        <v>2763987</v>
      </c>
      <c r="K11">
        <v>10</v>
      </c>
      <c r="L11" t="str">
        <f t="shared" si="0"/>
        <v>Dishwasher </v>
      </c>
      <c r="M11" s="12">
        <f t="shared" si="1"/>
        <v>2657607</v>
      </c>
      <c r="N11">
        <f t="shared" si="2"/>
        <v>0</v>
      </c>
    </row>
    <row r="12" spans="1:16" x14ac:dyDescent="0.3">
      <c r="A12" t="s">
        <v>67</v>
      </c>
      <c r="B12" t="s">
        <v>76</v>
      </c>
      <c r="C12" s="5" t="s">
        <v>63</v>
      </c>
      <c r="H12" s="5" t="s">
        <v>59</v>
      </c>
      <c r="I12" s="12">
        <f>SUMIFS(Table2[Revenue],Table2[Year],$D$5,Table2[Products],H12)</f>
        <v>2657607</v>
      </c>
    </row>
    <row r="13" spans="1:16" x14ac:dyDescent="0.3">
      <c r="A13">
        <f>A7</f>
        <v>2022</v>
      </c>
      <c r="B13" s="12">
        <f>B7</f>
        <v>6632745</v>
      </c>
      <c r="C13" s="5" t="s">
        <v>64</v>
      </c>
      <c r="H13" s="7"/>
      <c r="I13" s="12"/>
      <c r="N13" t="s">
        <v>68</v>
      </c>
    </row>
    <row r="14" spans="1:16" x14ac:dyDescent="0.3">
      <c r="A14" s="11" t="s">
        <v>75</v>
      </c>
      <c r="B14" s="12">
        <f>SUM(B7:B10)-B13</f>
        <v>11356474</v>
      </c>
      <c r="C14" s="5" t="s">
        <v>65</v>
      </c>
    </row>
    <row r="15" spans="1:16" x14ac:dyDescent="0.3">
      <c r="A15" s="13">
        <v>20.22</v>
      </c>
      <c r="B15" s="13">
        <f>B13/B14</f>
        <v>0.58404967950439546</v>
      </c>
    </row>
    <row r="16" spans="1:16" x14ac:dyDescent="0.3">
      <c r="A16" t="s">
        <v>75</v>
      </c>
      <c r="B16" s="13">
        <f>100%-B15</f>
        <v>0.41595032049560454</v>
      </c>
      <c r="D16" s="14" t="s">
        <v>78</v>
      </c>
    </row>
    <row r="17" spans="4:13" x14ac:dyDescent="0.3">
      <c r="D17" t="s">
        <v>79</v>
      </c>
      <c r="E17" t="s">
        <v>76</v>
      </c>
      <c r="H17" s="14" t="s">
        <v>78</v>
      </c>
    </row>
    <row r="18" spans="4:13" x14ac:dyDescent="0.3">
      <c r="D18" t="str">
        <f>Data!F2</f>
        <v xml:space="preserve">Online </v>
      </c>
      <c r="E18">
        <f>SUMIFS(Data!E:E,Data!A:A,Analysis!$A$2,Data!B:B,Analysis!$D$4,Data!F:F,Analysis!D18)</f>
        <v>3220420</v>
      </c>
      <c r="F18" s="13">
        <f>E18/SUM($E$18:$E$19)</f>
        <v>0.48553351591234095</v>
      </c>
      <c r="H18" t="s">
        <v>79</v>
      </c>
      <c r="I18" t="s">
        <v>76</v>
      </c>
      <c r="J18" t="s">
        <v>80</v>
      </c>
      <c r="K18" t="str">
        <f>IF($I$18=L21,L18&amp;"SELECTED",L19&amp;"SELECTED")</f>
        <v>revenueSELECTED</v>
      </c>
      <c r="L18" t="str" cm="1">
        <f t="array" ref="L18:L19">TRANSPOSE(I18:J18)</f>
        <v>revenue</v>
      </c>
    </row>
    <row r="19" spans="4:13" x14ac:dyDescent="0.3">
      <c r="D19" t="str">
        <f>Data!F3</f>
        <v>In Store</v>
      </c>
      <c r="E19">
        <f>SUMIFS(Data!E:E,Data!A:A,Analysis!$A$2,Data!B:B,Analysis!$D$4,Data!F:F,Analysis!D19)</f>
        <v>3412325</v>
      </c>
      <c r="F19" s="13">
        <f>E19/SUM($E$18:$E$19)</f>
        <v>0.51446648408765905</v>
      </c>
      <c r="H19" t="s">
        <v>7</v>
      </c>
      <c r="I19" s="12">
        <f>SUMIFS(Data!E:E,Data!A:A,Analysis!$A$2,Data!B:B,Analysis!$D$4,Data!C:C,Analysis!H19)</f>
        <v>110978</v>
      </c>
      <c r="J19" s="15">
        <f>SUMIFS(Data!D:D,Data!A:A,Analysis!$A$2,Data!B:B,Analysis!$D$4,Data!C:C,Analysis!H19)</f>
        <v>29551</v>
      </c>
      <c r="K19">
        <f>IF($I$18=$L$20,I19,J19)</f>
        <v>110978</v>
      </c>
      <c r="L19" t="str">
        <v>Qty sold</v>
      </c>
    </row>
    <row r="20" spans="4:13" x14ac:dyDescent="0.3">
      <c r="H20" t="s">
        <v>9</v>
      </c>
      <c r="I20" s="12">
        <f>SUMIFS(Data!E:E,Data!A:A,Analysis!$A$2,Data!B:B,Analysis!$D$4,Data!C:C,Analysis!H20)</f>
        <v>120791</v>
      </c>
      <c r="J20" s="15">
        <f>SUMIFS(Data!D:D,Data!A:A,Analysis!$A$2,Data!B:B,Analysis!$D$4,Data!C:C,Analysis!H20)</f>
        <v>40651</v>
      </c>
      <c r="K20">
        <f t="shared" ref="K20:K66" si="3">IF($I$18=$L$20,I20,J20)</f>
        <v>120791</v>
      </c>
      <c r="L20" t="str">
        <f>IF(E8=1,L18,L19)</f>
        <v>revenue</v>
      </c>
    </row>
    <row r="21" spans="4:13" x14ac:dyDescent="0.3">
      <c r="H21" t="s">
        <v>11</v>
      </c>
      <c r="I21" s="12">
        <f>SUMIFS(Data!E:E,Data!A:A,Analysis!$A$2,Data!B:B,Analysis!$D$4,Data!C:C,Analysis!H21)</f>
        <v>103418</v>
      </c>
      <c r="J21" s="15">
        <f>SUMIFS(Data!D:D,Data!A:A,Analysis!$A$2,Data!B:B,Analysis!$D$4,Data!C:C,Analysis!H21)</f>
        <v>31436</v>
      </c>
      <c r="K21">
        <f t="shared" si="3"/>
        <v>103418</v>
      </c>
      <c r="L21" s="9" t="s">
        <v>76</v>
      </c>
      <c r="M21" s="9"/>
    </row>
    <row r="22" spans="4:13" x14ac:dyDescent="0.3">
      <c r="D22" t="str">
        <f>Data!F6</f>
        <v>In Store</v>
      </c>
      <c r="E22" s="13">
        <f>F18</f>
        <v>0.48553351591234095</v>
      </c>
      <c r="H22" t="s">
        <v>12</v>
      </c>
      <c r="I22" s="12">
        <f>SUMIFS(Data!E:E,Data!A:A,Analysis!$A$2,Data!B:B,Analysis!$D$4,Data!C:C,Analysis!H22)</f>
        <v>366170</v>
      </c>
      <c r="J22" s="15">
        <f>SUMIFS(Data!D:D,Data!A:A,Analysis!$A$2,Data!B:B,Analysis!$D$4,Data!C:C,Analysis!H22)</f>
        <v>1380655</v>
      </c>
      <c r="K22">
        <f t="shared" si="3"/>
        <v>366170</v>
      </c>
    </row>
    <row r="23" spans="4:13" x14ac:dyDescent="0.3">
      <c r="D23" t="str">
        <f>Data!F7</f>
        <v>In Store</v>
      </c>
      <c r="E23" s="13">
        <f>F19</f>
        <v>0.51446648408765905</v>
      </c>
      <c r="H23" t="s">
        <v>13</v>
      </c>
      <c r="I23" s="12">
        <f>SUMIFS(Data!E:E,Data!A:A,Analysis!$A$2,Data!B:B,Analysis!$D$4,Data!C:C,Analysis!H23)</f>
        <v>118798</v>
      </c>
      <c r="J23" s="15">
        <f>SUMIFS(Data!D:D,Data!A:A,Analysis!$A$2,Data!B:B,Analysis!$D$4,Data!C:C,Analysis!H23)</f>
        <v>45222</v>
      </c>
      <c r="K23">
        <f t="shared" si="3"/>
        <v>118798</v>
      </c>
    </row>
    <row r="24" spans="4:13" x14ac:dyDescent="0.3">
      <c r="H24" t="s">
        <v>14</v>
      </c>
      <c r="I24" s="12">
        <f>SUMIFS(Data!E:E,Data!A:A,Analysis!$A$2,Data!B:B,Analysis!$D$4,Data!C:C,Analysis!H24)</f>
        <v>130634</v>
      </c>
      <c r="J24" s="15">
        <f>SUMIFS(Data!D:D,Data!A:A,Analysis!$A$2,Data!B:B,Analysis!$D$4,Data!C:C,Analysis!H24)</f>
        <v>33442</v>
      </c>
      <c r="K24">
        <f t="shared" si="3"/>
        <v>130634</v>
      </c>
    </row>
    <row r="25" spans="4:13" x14ac:dyDescent="0.3">
      <c r="H25" t="s">
        <v>15</v>
      </c>
      <c r="I25" s="12">
        <f>SUMIFS(Data!E:E,Data!A:A,Analysis!$A$2,Data!B:B,Analysis!$D$4,Data!C:C,Analysis!H25)</f>
        <v>124754</v>
      </c>
      <c r="J25" s="15">
        <f>SUMIFS(Data!D:D,Data!A:A,Analysis!$A$2,Data!B:B,Analysis!$D$4,Data!C:C,Analysis!H25)</f>
        <v>10908</v>
      </c>
      <c r="K25">
        <f t="shared" si="3"/>
        <v>124754</v>
      </c>
    </row>
    <row r="26" spans="4:13" x14ac:dyDescent="0.3">
      <c r="H26" t="s">
        <v>16</v>
      </c>
      <c r="I26" s="12">
        <f>SUMIFS(Data!E:E,Data!A:A,Analysis!$A$2,Data!B:B,Analysis!$D$4,Data!C:C,Analysis!H26)</f>
        <v>119153</v>
      </c>
      <c r="J26" s="15">
        <f>SUMIFS(Data!D:D,Data!A:A,Analysis!$A$2,Data!B:B,Analysis!$D$4,Data!C:C,Analysis!H26)</f>
        <v>161673</v>
      </c>
      <c r="K26">
        <f t="shared" si="3"/>
        <v>119153</v>
      </c>
    </row>
    <row r="27" spans="4:13" x14ac:dyDescent="0.3">
      <c r="H27" t="s">
        <v>17</v>
      </c>
      <c r="I27" s="12">
        <f>SUMIFS(Data!E:E,Data!A:A,Analysis!$A$2,Data!B:B,Analysis!$D$4,Data!C:C,Analysis!H27)</f>
        <v>122951</v>
      </c>
      <c r="J27" s="15">
        <f>SUMIFS(Data!D:D,Data!A:A,Analysis!$A$2,Data!B:B,Analysis!$D$4,Data!C:C,Analysis!H27)</f>
        <v>61840</v>
      </c>
      <c r="K27">
        <f t="shared" si="3"/>
        <v>122951</v>
      </c>
    </row>
    <row r="28" spans="4:13" x14ac:dyDescent="0.3">
      <c r="H28" t="s">
        <v>18</v>
      </c>
      <c r="I28" s="12">
        <f>SUMIFS(Data!E:E,Data!A:A,Analysis!$A$2,Data!B:B,Analysis!$D$4,Data!C:C,Analysis!H28)</f>
        <v>100954</v>
      </c>
      <c r="J28" s="15">
        <f>SUMIFS(Data!D:D,Data!A:A,Analysis!$A$2,Data!B:B,Analysis!$D$4,Data!C:C,Analysis!H28)</f>
        <v>17291</v>
      </c>
      <c r="K28">
        <f t="shared" si="3"/>
        <v>100954</v>
      </c>
    </row>
    <row r="29" spans="4:13" x14ac:dyDescent="0.3">
      <c r="H29" t="s">
        <v>19</v>
      </c>
      <c r="I29" s="12">
        <f>SUMIFS(Data!E:E,Data!A:A,Analysis!$A$2,Data!B:B,Analysis!$D$4,Data!C:C,Analysis!H29)</f>
        <v>119716</v>
      </c>
      <c r="J29" s="15">
        <f>SUMIFS(Data!D:D,Data!A:A,Analysis!$A$2,Data!B:B,Analysis!$D$4,Data!C:C,Analysis!H29)</f>
        <v>74786</v>
      </c>
      <c r="K29">
        <f t="shared" si="3"/>
        <v>119716</v>
      </c>
    </row>
    <row r="30" spans="4:13" x14ac:dyDescent="0.3">
      <c r="H30" t="s">
        <v>20</v>
      </c>
      <c r="I30" s="12">
        <f>SUMIFS(Data!E:E,Data!A:A,Analysis!$A$2,Data!B:B,Analysis!$D$4,Data!C:C,Analysis!H30)</f>
        <v>113909</v>
      </c>
      <c r="J30" s="15">
        <f>SUMIFS(Data!D:D,Data!A:A,Analysis!$A$2,Data!B:B,Analysis!$D$4,Data!C:C,Analysis!H30)</f>
        <v>33146</v>
      </c>
      <c r="K30">
        <f t="shared" si="3"/>
        <v>113909</v>
      </c>
    </row>
    <row r="31" spans="4:13" x14ac:dyDescent="0.3">
      <c r="H31" t="s">
        <v>21</v>
      </c>
      <c r="I31" s="12">
        <f>SUMIFS(Data!E:E,Data!A:A,Analysis!$A$2,Data!B:B,Analysis!$D$4,Data!C:C,Analysis!H31)</f>
        <v>156836</v>
      </c>
      <c r="J31" s="15">
        <f>SUMIFS(Data!D:D,Data!A:A,Analysis!$A$2,Data!B:B,Analysis!$D$4,Data!C:C,Analysis!H31)</f>
        <v>38554</v>
      </c>
      <c r="K31">
        <f t="shared" si="3"/>
        <v>156836</v>
      </c>
    </row>
    <row r="32" spans="4:13" x14ac:dyDescent="0.3">
      <c r="H32" t="s">
        <v>22</v>
      </c>
      <c r="I32" s="12">
        <f>SUMIFS(Data!E:E,Data!A:A,Analysis!$A$2,Data!B:B,Analysis!$D$4,Data!C:C,Analysis!H32)</f>
        <v>158881</v>
      </c>
      <c r="J32" s="15">
        <f>SUMIFS(Data!D:D,Data!A:A,Analysis!$A$2,Data!B:B,Analysis!$D$4,Data!C:C,Analysis!H32)</f>
        <v>30745</v>
      </c>
      <c r="K32">
        <f t="shared" si="3"/>
        <v>158881</v>
      </c>
    </row>
    <row r="33" spans="8:11" x14ac:dyDescent="0.3">
      <c r="H33" t="s">
        <v>23</v>
      </c>
      <c r="I33" s="12">
        <f>SUMIFS(Data!E:E,Data!A:A,Analysis!$A$2,Data!B:B,Analysis!$D$4,Data!C:C,Analysis!H33)</f>
        <v>171337</v>
      </c>
      <c r="J33" s="15">
        <f>SUMIFS(Data!D:D,Data!A:A,Analysis!$A$2,Data!B:B,Analysis!$D$4,Data!C:C,Analysis!H33)</f>
        <v>60060</v>
      </c>
      <c r="K33">
        <f t="shared" si="3"/>
        <v>171337</v>
      </c>
    </row>
    <row r="34" spans="8:11" x14ac:dyDescent="0.3">
      <c r="H34" t="s">
        <v>24</v>
      </c>
      <c r="I34" s="12">
        <f>SUMIFS(Data!E:E,Data!A:A,Analysis!$A$2,Data!B:B,Analysis!$D$4,Data!C:C,Analysis!H34)</f>
        <v>159276</v>
      </c>
      <c r="J34" s="15">
        <f>SUMIFS(Data!D:D,Data!A:A,Analysis!$A$2,Data!B:B,Analysis!$D$4,Data!C:C,Analysis!H34)</f>
        <v>49778</v>
      </c>
      <c r="K34">
        <f t="shared" si="3"/>
        <v>159276</v>
      </c>
    </row>
    <row r="35" spans="8:11" x14ac:dyDescent="0.3">
      <c r="H35" t="s">
        <v>25</v>
      </c>
      <c r="I35" s="12">
        <f>SUMIFS(Data!E:E,Data!A:A,Analysis!$A$2,Data!B:B,Analysis!$D$4,Data!C:C,Analysis!H35)</f>
        <v>174820</v>
      </c>
      <c r="J35" s="15">
        <f>SUMIFS(Data!D:D,Data!A:A,Analysis!$A$2,Data!B:B,Analysis!$D$4,Data!C:C,Analysis!H35)</f>
        <v>16656</v>
      </c>
      <c r="K35">
        <f t="shared" si="3"/>
        <v>174820</v>
      </c>
    </row>
    <row r="36" spans="8:11" x14ac:dyDescent="0.3">
      <c r="H36" t="s">
        <v>26</v>
      </c>
      <c r="I36" s="12">
        <f>SUMIFS(Data!E:E,Data!A:A,Analysis!$A$2,Data!B:B,Analysis!$D$4,Data!C:C,Analysis!H36)</f>
        <v>193184</v>
      </c>
      <c r="J36" s="15">
        <f>SUMIFS(Data!D:D,Data!A:A,Analysis!$A$2,Data!B:B,Analysis!$D$4,Data!C:C,Analysis!H36)</f>
        <v>64429</v>
      </c>
      <c r="K36">
        <f t="shared" si="3"/>
        <v>193184</v>
      </c>
    </row>
    <row r="37" spans="8:11" x14ac:dyDescent="0.3">
      <c r="H37" t="s">
        <v>27</v>
      </c>
      <c r="I37" s="12">
        <f>SUMIFS(Data!E:E,Data!A:A,Analysis!$A$2,Data!B:B,Analysis!$D$4,Data!C:C,Analysis!H37)</f>
        <v>136442</v>
      </c>
      <c r="J37" s="15">
        <f>SUMIFS(Data!D:D,Data!A:A,Analysis!$A$2,Data!B:B,Analysis!$D$4,Data!C:C,Analysis!H37)</f>
        <v>140031</v>
      </c>
      <c r="K37">
        <f t="shared" si="3"/>
        <v>136442</v>
      </c>
    </row>
    <row r="38" spans="8:11" x14ac:dyDescent="0.3">
      <c r="H38" t="s">
        <v>28</v>
      </c>
      <c r="I38" s="12">
        <f>SUMIFS(Data!E:E,Data!A:A,Analysis!$A$2,Data!B:B,Analysis!$D$4,Data!C:C,Analysis!H38)</f>
        <v>117008</v>
      </c>
      <c r="J38" s="15">
        <f>SUMIFS(Data!D:D,Data!A:A,Analysis!$A$2,Data!B:B,Analysis!$D$4,Data!C:C,Analysis!H38)</f>
        <v>58322</v>
      </c>
      <c r="K38">
        <f t="shared" si="3"/>
        <v>117008</v>
      </c>
    </row>
    <row r="39" spans="8:11" x14ac:dyDescent="0.3">
      <c r="H39" t="s">
        <v>29</v>
      </c>
      <c r="I39" s="12">
        <f>SUMIFS(Data!E:E,Data!A:A,Analysis!$A$2,Data!B:B,Analysis!$D$4,Data!C:C,Analysis!H39)</f>
        <v>119783</v>
      </c>
      <c r="J39" s="15">
        <f>SUMIFS(Data!D:D,Data!A:A,Analysis!$A$2,Data!B:B,Analysis!$D$4,Data!C:C,Analysis!H39)</f>
        <v>43713</v>
      </c>
      <c r="K39">
        <f t="shared" si="3"/>
        <v>119783</v>
      </c>
    </row>
    <row r="40" spans="8:11" x14ac:dyDescent="0.3">
      <c r="H40" t="s">
        <v>30</v>
      </c>
      <c r="I40" s="12">
        <f>SUMIFS(Data!E:E,Data!A:A,Analysis!$A$2,Data!B:B,Analysis!$D$4,Data!C:C,Analysis!H40)</f>
        <v>100290</v>
      </c>
      <c r="J40" s="15">
        <f>SUMIFS(Data!D:D,Data!A:A,Analysis!$A$2,Data!B:B,Analysis!$D$4,Data!C:C,Analysis!H40)</f>
        <v>15250</v>
      </c>
      <c r="K40">
        <f t="shared" si="3"/>
        <v>100290</v>
      </c>
    </row>
    <row r="41" spans="8:11" x14ac:dyDescent="0.3">
      <c r="H41" t="s">
        <v>31</v>
      </c>
      <c r="I41" s="12">
        <f>SUMIFS(Data!E:E,Data!A:A,Analysis!$A$2,Data!B:B,Analysis!$D$4,Data!C:C,Analysis!H41)</f>
        <v>110022</v>
      </c>
      <c r="J41" s="15">
        <f>SUMIFS(Data!D:D,Data!A:A,Analysis!$A$2,Data!B:B,Analysis!$D$4,Data!C:C,Analysis!H41)</f>
        <v>108212</v>
      </c>
      <c r="K41">
        <f t="shared" si="3"/>
        <v>110022</v>
      </c>
    </row>
    <row r="42" spans="8:11" x14ac:dyDescent="0.3">
      <c r="H42" t="s">
        <v>32</v>
      </c>
      <c r="I42" s="12">
        <f>SUMIFS(Data!E:E,Data!A:A,Analysis!$A$2,Data!B:B,Analysis!$D$4,Data!C:C,Analysis!H42)</f>
        <v>113870</v>
      </c>
      <c r="J42" s="15">
        <f>SUMIFS(Data!D:D,Data!A:A,Analysis!$A$2,Data!B:B,Analysis!$D$4,Data!C:C,Analysis!H42)</f>
        <v>9946</v>
      </c>
      <c r="K42">
        <f t="shared" si="3"/>
        <v>113870</v>
      </c>
    </row>
    <row r="43" spans="8:11" x14ac:dyDescent="0.3">
      <c r="H43" t="s">
        <v>33</v>
      </c>
      <c r="I43" s="12">
        <f>SUMIFS(Data!E:E,Data!A:A,Analysis!$A$2,Data!B:B,Analysis!$D$4,Data!C:C,Analysis!H43)</f>
        <v>112475</v>
      </c>
      <c r="J43" s="15">
        <f>SUMIFS(Data!D:D,Data!A:A,Analysis!$A$2,Data!B:B,Analysis!$D$4,Data!C:C,Analysis!H43)</f>
        <v>22081</v>
      </c>
      <c r="K43">
        <f t="shared" si="3"/>
        <v>112475</v>
      </c>
    </row>
    <row r="44" spans="8:11" x14ac:dyDescent="0.3">
      <c r="H44" t="s">
        <v>34</v>
      </c>
      <c r="I44" s="12">
        <f>SUMIFS(Data!E:E,Data!A:A,Analysis!$A$2,Data!B:B,Analysis!$D$4,Data!C:C,Analysis!H44)</f>
        <v>124855</v>
      </c>
      <c r="J44" s="15">
        <f>SUMIFS(Data!D:D,Data!A:A,Analysis!$A$2,Data!B:B,Analysis!$D$4,Data!C:C,Analysis!H44)</f>
        <v>18060</v>
      </c>
      <c r="K44">
        <f t="shared" si="3"/>
        <v>124855</v>
      </c>
    </row>
    <row r="45" spans="8:11" x14ac:dyDescent="0.3">
      <c r="H45" t="s">
        <v>35</v>
      </c>
      <c r="I45" s="12">
        <f>SUMIFS(Data!E:E,Data!A:A,Analysis!$A$2,Data!B:B,Analysis!$D$4,Data!C:C,Analysis!H45)</f>
        <v>134038</v>
      </c>
      <c r="J45" s="15">
        <f>SUMIFS(Data!D:D,Data!A:A,Analysis!$A$2,Data!B:B,Analysis!$D$4,Data!C:C,Analysis!H45)</f>
        <v>9673</v>
      </c>
      <c r="K45">
        <f t="shared" si="3"/>
        <v>134038</v>
      </c>
    </row>
    <row r="46" spans="8:11" x14ac:dyDescent="0.3">
      <c r="H46" t="s">
        <v>36</v>
      </c>
      <c r="I46" s="12">
        <f>SUMIFS(Data!E:E,Data!A:A,Analysis!$A$2,Data!B:B,Analysis!$D$4,Data!C:C,Analysis!H46)</f>
        <v>127168</v>
      </c>
      <c r="J46" s="15">
        <f>SUMIFS(Data!D:D,Data!A:A,Analysis!$A$2,Data!B:B,Analysis!$D$4,Data!C:C,Analysis!H46)</f>
        <v>84255</v>
      </c>
      <c r="K46">
        <f t="shared" si="3"/>
        <v>127168</v>
      </c>
    </row>
    <row r="47" spans="8:11" x14ac:dyDescent="0.3">
      <c r="H47" t="s">
        <v>37</v>
      </c>
      <c r="I47" s="12">
        <f>SUMIFS(Data!E:E,Data!A:A,Analysis!$A$2,Data!B:B,Analysis!$D$4,Data!C:C,Analysis!H47)</f>
        <v>100043</v>
      </c>
      <c r="J47" s="15">
        <f>SUMIFS(Data!D:D,Data!A:A,Analysis!$A$2,Data!B:B,Analysis!$D$4,Data!C:C,Analysis!H47)</f>
        <v>22422</v>
      </c>
      <c r="K47">
        <f t="shared" si="3"/>
        <v>100043</v>
      </c>
    </row>
    <row r="48" spans="8:11" x14ac:dyDescent="0.3">
      <c r="H48" t="s">
        <v>38</v>
      </c>
      <c r="I48" s="12">
        <f>SUMIFS(Data!E:E,Data!A:A,Analysis!$A$2,Data!B:B,Analysis!$D$4,Data!C:C,Analysis!H48)</f>
        <v>125574</v>
      </c>
      <c r="J48" s="15">
        <f>SUMIFS(Data!D:D,Data!A:A,Analysis!$A$2,Data!B:B,Analysis!$D$4,Data!C:C,Analysis!H48)</f>
        <v>135095</v>
      </c>
      <c r="K48">
        <f t="shared" si="3"/>
        <v>125574</v>
      </c>
    </row>
    <row r="49" spans="8:11" x14ac:dyDescent="0.3">
      <c r="H49" t="s">
        <v>39</v>
      </c>
      <c r="I49" s="12">
        <f>SUMIFS(Data!E:E,Data!A:A,Analysis!$A$2,Data!B:B,Analysis!$D$4,Data!C:C,Analysis!H49)</f>
        <v>115375</v>
      </c>
      <c r="J49" s="15">
        <f>SUMIFS(Data!D:D,Data!A:A,Analysis!$A$2,Data!B:B,Analysis!$D$4,Data!C:C,Analysis!H49)</f>
        <v>57713</v>
      </c>
      <c r="K49">
        <f t="shared" si="3"/>
        <v>115375</v>
      </c>
    </row>
    <row r="50" spans="8:11" x14ac:dyDescent="0.3">
      <c r="H50" t="s">
        <v>40</v>
      </c>
      <c r="I50" s="12">
        <f>SUMIFS(Data!E:E,Data!A:A,Analysis!$A$2,Data!B:B,Analysis!$D$4,Data!C:C,Analysis!H50)</f>
        <v>119819</v>
      </c>
      <c r="J50" s="15">
        <f>SUMIFS(Data!D:D,Data!A:A,Analysis!$A$2,Data!B:B,Analysis!$D$4,Data!C:C,Analysis!H50)</f>
        <v>5318</v>
      </c>
      <c r="K50">
        <f t="shared" si="3"/>
        <v>119819</v>
      </c>
    </row>
    <row r="51" spans="8:11" x14ac:dyDescent="0.3">
      <c r="H51" t="s">
        <v>41</v>
      </c>
      <c r="I51" s="12">
        <f>SUMIFS(Data!E:E,Data!A:A,Analysis!$A$2,Data!B:B,Analysis!$D$4,Data!C:C,Analysis!H51)</f>
        <v>111257</v>
      </c>
      <c r="J51" s="15">
        <f>SUMIFS(Data!D:D,Data!A:A,Analysis!$A$2,Data!B:B,Analysis!$D$4,Data!C:C,Analysis!H51)</f>
        <v>71455</v>
      </c>
      <c r="K51">
        <f t="shared" si="3"/>
        <v>111257</v>
      </c>
    </row>
    <row r="52" spans="8:11" x14ac:dyDescent="0.3">
      <c r="H52" t="s">
        <v>42</v>
      </c>
      <c r="I52" s="12">
        <f>SUMIFS(Data!E:E,Data!A:A,Analysis!$A$2,Data!B:B,Analysis!$D$4,Data!C:C,Analysis!H52)</f>
        <v>107936</v>
      </c>
      <c r="J52" s="15">
        <f>SUMIFS(Data!D:D,Data!A:A,Analysis!$A$2,Data!B:B,Analysis!$D$4,Data!C:C,Analysis!H52)</f>
        <v>27001</v>
      </c>
      <c r="K52">
        <f t="shared" si="3"/>
        <v>107936</v>
      </c>
    </row>
    <row r="53" spans="8:11" x14ac:dyDescent="0.3">
      <c r="H53" t="s">
        <v>43</v>
      </c>
      <c r="I53" s="12">
        <f>SUMIFS(Data!E:E,Data!A:A,Analysis!$A$2,Data!B:B,Analysis!$D$4,Data!C:C,Analysis!H53)</f>
        <v>118058</v>
      </c>
      <c r="J53" s="15">
        <f>SUMIFS(Data!D:D,Data!A:A,Analysis!$A$2,Data!B:B,Analysis!$D$4,Data!C:C,Analysis!H53)</f>
        <v>44219</v>
      </c>
      <c r="K53">
        <f t="shared" si="3"/>
        <v>118058</v>
      </c>
    </row>
    <row r="54" spans="8:11" x14ac:dyDescent="0.3">
      <c r="H54" t="s">
        <v>44</v>
      </c>
      <c r="I54" s="12">
        <f>SUMIFS(Data!E:E,Data!A:A,Analysis!$A$2,Data!B:B,Analysis!$D$4,Data!C:C,Analysis!H54)</f>
        <v>122503</v>
      </c>
      <c r="J54" s="15">
        <f>SUMIFS(Data!D:D,Data!A:A,Analysis!$A$2,Data!B:B,Analysis!$D$4,Data!C:C,Analysis!H54)</f>
        <v>115880</v>
      </c>
      <c r="K54">
        <f t="shared" si="3"/>
        <v>122503</v>
      </c>
    </row>
    <row r="55" spans="8:11" x14ac:dyDescent="0.3">
      <c r="H55" t="s">
        <v>45</v>
      </c>
      <c r="I55" s="12">
        <f>SUMIFS(Data!E:E,Data!A:A,Analysis!$A$2,Data!B:B,Analysis!$D$4,Data!C:C,Analysis!H55)</f>
        <v>116968</v>
      </c>
      <c r="J55" s="15">
        <f>SUMIFS(Data!D:D,Data!A:A,Analysis!$A$2,Data!B:B,Analysis!$D$4,Data!C:C,Analysis!H55)</f>
        <v>9571</v>
      </c>
      <c r="K55">
        <f t="shared" si="3"/>
        <v>116968</v>
      </c>
    </row>
    <row r="56" spans="8:11" x14ac:dyDescent="0.3">
      <c r="H56" t="s">
        <v>46</v>
      </c>
      <c r="I56" s="12">
        <f>SUMIFS(Data!E:E,Data!A:A,Analysis!$A$2,Data!B:B,Analysis!$D$4,Data!C:C,Analysis!H56)</f>
        <v>109351</v>
      </c>
      <c r="J56" s="15">
        <f>SUMIFS(Data!D:D,Data!A:A,Analysis!$A$2,Data!B:B,Analysis!$D$4,Data!C:C,Analysis!H56)</f>
        <v>28369</v>
      </c>
      <c r="K56">
        <f t="shared" si="3"/>
        <v>109351</v>
      </c>
    </row>
    <row r="57" spans="8:11" x14ac:dyDescent="0.3">
      <c r="H57" t="s">
        <v>47</v>
      </c>
      <c r="I57" s="12">
        <f>SUMIFS(Data!E:E,Data!A:A,Analysis!$A$2,Data!B:B,Analysis!$D$4,Data!C:C,Analysis!H57)</f>
        <v>121466</v>
      </c>
      <c r="J57" s="15">
        <f>SUMIFS(Data!D:D,Data!A:A,Analysis!$A$2,Data!B:B,Analysis!$D$4,Data!C:C,Analysis!H57)</f>
        <v>5838</v>
      </c>
      <c r="K57">
        <f t="shared" si="3"/>
        <v>121466</v>
      </c>
    </row>
    <row r="58" spans="8:11" x14ac:dyDescent="0.3">
      <c r="H58" t="s">
        <v>48</v>
      </c>
      <c r="I58" s="12">
        <f>SUMIFS(Data!E:E,Data!A:A,Analysis!$A$2,Data!B:B,Analysis!$D$4,Data!C:C,Analysis!H58)</f>
        <v>121584</v>
      </c>
      <c r="J58" s="15">
        <f>SUMIFS(Data!D:D,Data!A:A,Analysis!$A$2,Data!B:B,Analysis!$D$4,Data!C:C,Analysis!H58)</f>
        <v>37776</v>
      </c>
      <c r="K58">
        <f t="shared" si="3"/>
        <v>121584</v>
      </c>
    </row>
    <row r="59" spans="8:11" x14ac:dyDescent="0.3">
      <c r="H59" t="s">
        <v>49</v>
      </c>
      <c r="I59" s="12">
        <f>SUMIFS(Data!E:E,Data!A:A,Analysis!$A$2,Data!B:B,Analysis!$D$4,Data!C:C,Analysis!H59)</f>
        <v>595137</v>
      </c>
      <c r="J59" s="15">
        <f>SUMIFS(Data!D:D,Data!A:A,Analysis!$A$2,Data!B:B,Analysis!$D$4,Data!C:C,Analysis!H59)</f>
        <v>1049136</v>
      </c>
      <c r="K59">
        <f t="shared" si="3"/>
        <v>595137</v>
      </c>
    </row>
    <row r="60" spans="8:11" x14ac:dyDescent="0.3">
      <c r="H60" t="s">
        <v>50</v>
      </c>
      <c r="I60" s="12">
        <f>SUMIFS(Data!E:E,Data!A:A,Analysis!$A$2,Data!B:B,Analysis!$D$4,Data!C:C,Analysis!H60)</f>
        <v>105243</v>
      </c>
      <c r="J60" s="15">
        <f>SUMIFS(Data!D:D,Data!A:A,Analysis!$A$2,Data!B:B,Analysis!$D$4,Data!C:C,Analysis!H60)</f>
        <v>26320</v>
      </c>
      <c r="K60">
        <f t="shared" si="3"/>
        <v>105243</v>
      </c>
    </row>
    <row r="61" spans="8:11" x14ac:dyDescent="0.3">
      <c r="H61" t="s">
        <v>51</v>
      </c>
      <c r="I61" s="12">
        <f>SUMIFS(Data!E:E,Data!A:A,Analysis!$A$2,Data!B:B,Analysis!$D$4,Data!C:C,Analysis!H61)</f>
        <v>113280</v>
      </c>
      <c r="J61" s="15">
        <f>SUMIFS(Data!D:D,Data!A:A,Analysis!$A$2,Data!B:B,Analysis!$D$4,Data!C:C,Analysis!H61)</f>
        <v>5019</v>
      </c>
      <c r="K61">
        <f t="shared" si="3"/>
        <v>113280</v>
      </c>
    </row>
    <row r="62" spans="8:11" x14ac:dyDescent="0.3">
      <c r="H62" t="s">
        <v>52</v>
      </c>
      <c r="I62" s="12">
        <f>SUMIFS(Data!E:E,Data!A:A,Analysis!$A$2,Data!B:B,Analysis!$D$4,Data!C:C,Analysis!H62)</f>
        <v>116995</v>
      </c>
      <c r="J62" s="15">
        <f>SUMIFS(Data!D:D,Data!A:A,Analysis!$A$2,Data!B:B,Analysis!$D$4,Data!C:C,Analysis!H62)</f>
        <v>99849</v>
      </c>
      <c r="K62">
        <f t="shared" si="3"/>
        <v>116995</v>
      </c>
    </row>
    <row r="63" spans="8:11" x14ac:dyDescent="0.3">
      <c r="H63" t="s">
        <v>53</v>
      </c>
      <c r="I63" s="12">
        <f>SUMIFS(Data!E:E,Data!A:A,Analysis!$A$2,Data!B:B,Analysis!$D$4,Data!C:C,Analysis!H63)</f>
        <v>120811</v>
      </c>
      <c r="J63" s="15">
        <f>SUMIFS(Data!D:D,Data!A:A,Analysis!$A$2,Data!B:B,Analysis!$D$4,Data!C:C,Analysis!H63)</f>
        <v>138967</v>
      </c>
      <c r="K63">
        <f t="shared" si="3"/>
        <v>120811</v>
      </c>
    </row>
    <row r="64" spans="8:11" x14ac:dyDescent="0.3">
      <c r="H64" t="s">
        <v>54</v>
      </c>
      <c r="I64" s="12">
        <f>SUMIFS(Data!E:E,Data!A:A,Analysis!$A$2,Data!B:B,Analysis!$D$4,Data!C:C,Analysis!H64)</f>
        <v>110473</v>
      </c>
      <c r="J64" s="15">
        <f>SUMIFS(Data!D:D,Data!A:A,Analysis!$A$2,Data!B:B,Analysis!$D$4,Data!C:C,Analysis!H64)</f>
        <v>14255</v>
      </c>
      <c r="K64">
        <f t="shared" si="3"/>
        <v>110473</v>
      </c>
    </row>
    <row r="65" spans="8:11" x14ac:dyDescent="0.3">
      <c r="H65" t="s">
        <v>55</v>
      </c>
      <c r="I65" s="12">
        <f>SUMIFS(Data!E:E,Data!A:A,Analysis!$A$2,Data!B:B,Analysis!$D$4,Data!C:C,Analysis!H65)</f>
        <v>115944</v>
      </c>
      <c r="J65" s="15">
        <f>SUMIFS(Data!D:D,Data!A:A,Analysis!$A$2,Data!B:B,Analysis!$D$4,Data!C:C,Analysis!H65)</f>
        <v>60382</v>
      </c>
      <c r="K65">
        <f t="shared" si="3"/>
        <v>115944</v>
      </c>
    </row>
    <row r="66" spans="8:11" x14ac:dyDescent="0.3">
      <c r="H66" t="s">
        <v>56</v>
      </c>
      <c r="I66" s="12">
        <f>SUMIFS(Data!E:E,Data!A:A,Analysis!$A$2,Data!B:B,Analysis!$D$4,Data!C:C,Analysis!H66)</f>
        <v>102417</v>
      </c>
      <c r="J66" s="15">
        <f>SUMIFS(Data!D:D,Data!A:A,Analysis!$A$2,Data!B:B,Analysis!$D$4,Data!C:C,Analysis!H66)</f>
        <v>6869</v>
      </c>
      <c r="K66">
        <f t="shared" si="3"/>
        <v>102417</v>
      </c>
    </row>
  </sheetData>
  <autoFilter ref="H1:I13" xr:uid="{137FD70B-7B8E-4748-8700-12AC1520916B}">
    <sortState xmlns:xlrd2="http://schemas.microsoft.com/office/spreadsheetml/2017/richdata2" ref="H2:I13">
      <sortCondition descending="1" ref="I3:I13"/>
    </sortState>
  </autoFilter>
  <sortState xmlns:xlrd2="http://schemas.microsoft.com/office/spreadsheetml/2017/richdata2" ref="H4:I13">
    <sortCondition descending="1" ref="H3:H13"/>
  </sortState>
  <dataValidations count="2">
    <dataValidation type="list" allowBlank="1" showInputMessage="1" showErrorMessage="1" sqref="D5" xr:uid="{B1E23F59-88F2-42CC-89CE-4B30C982D305}">
      <formula1>$A$2:$A$5</formula1>
    </dataValidation>
    <dataValidation type="list" allowBlank="1" showInputMessage="1" showErrorMessage="1" sqref="L21" xr:uid="{7C1975FC-E60B-40CE-8697-8614006C42C2}">
      <formula1>$L$18:$L$19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3565-7155-450E-837A-41A0F2691347}">
  <dimension ref="E7:H8"/>
  <sheetViews>
    <sheetView showGridLines="0" showRowColHeaders="0" tabSelected="1" zoomScale="44" zoomScaleNormal="100" workbookViewId="0">
      <selection activeCell="Q38" activeCellId="1" sqref="Q22 Q38"/>
    </sheetView>
  </sheetViews>
  <sheetFormatPr defaultRowHeight="14.4" x14ac:dyDescent="0.3"/>
  <sheetData>
    <row r="7" spans="5:8" x14ac:dyDescent="0.3">
      <c r="E7" s="16"/>
      <c r="F7" s="16"/>
      <c r="G7" s="16"/>
      <c r="H7" s="16"/>
    </row>
    <row r="8" spans="5:8" x14ac:dyDescent="0.3">
      <c r="E8" s="16"/>
      <c r="F8" s="16"/>
      <c r="G8" s="16"/>
      <c r="H8" s="16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1</xdr:col>
                    <xdr:colOff>99060</xdr:colOff>
                    <xdr:row>7</xdr:row>
                    <xdr:rowOff>53340</xdr:rowOff>
                  </from>
                  <to>
                    <xdr:col>1</xdr:col>
                    <xdr:colOff>571500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19</xdr:col>
                    <xdr:colOff>91440</xdr:colOff>
                    <xdr:row>10</xdr:row>
                    <xdr:rowOff>152400</xdr:rowOff>
                  </from>
                  <to>
                    <xdr:col>20</xdr:col>
                    <xdr:colOff>441960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21</xdr:col>
                    <xdr:colOff>251460</xdr:colOff>
                    <xdr:row>10</xdr:row>
                    <xdr:rowOff>99060</xdr:rowOff>
                  </from>
                  <to>
                    <xdr:col>22</xdr:col>
                    <xdr:colOff>601980</xdr:colOff>
                    <xdr:row>11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51F7-9EF6-4F5E-B135-BACEF472B7A0}">
  <dimension ref="C5:H154"/>
  <sheetViews>
    <sheetView workbookViewId="0">
      <selection activeCell="N16" sqref="N16"/>
    </sheetView>
  </sheetViews>
  <sheetFormatPr defaultRowHeight="14.4" x14ac:dyDescent="0.3"/>
  <cols>
    <col min="4" max="4" width="15.109375" bestFit="1" customWidth="1"/>
    <col min="5" max="5" width="14" bestFit="1" customWidth="1"/>
  </cols>
  <sheetData>
    <row r="5" spans="3:8" x14ac:dyDescent="0.3">
      <c r="C5" s="1" t="s">
        <v>0</v>
      </c>
      <c r="D5" s="1" t="s">
        <v>1</v>
      </c>
      <c r="E5" s="1" t="s">
        <v>2</v>
      </c>
      <c r="F5" s="1" t="s">
        <v>3</v>
      </c>
      <c r="G5" s="2" t="s">
        <v>4</v>
      </c>
      <c r="H5" s="3" t="s">
        <v>5</v>
      </c>
    </row>
    <row r="6" spans="3:8" x14ac:dyDescent="0.3">
      <c r="C6">
        <v>2022</v>
      </c>
      <c r="D6" t="s">
        <v>58</v>
      </c>
      <c r="E6" t="s">
        <v>33</v>
      </c>
      <c r="F6">
        <v>1988</v>
      </c>
      <c r="G6">
        <v>56566</v>
      </c>
      <c r="H6" t="s">
        <v>10</v>
      </c>
    </row>
    <row r="7" spans="3:8" x14ac:dyDescent="0.3">
      <c r="C7">
        <v>2022</v>
      </c>
      <c r="D7" t="s">
        <v>58</v>
      </c>
      <c r="E7" t="s">
        <v>34</v>
      </c>
      <c r="F7">
        <v>2066</v>
      </c>
      <c r="G7">
        <v>63543</v>
      </c>
      <c r="H7" t="s">
        <v>10</v>
      </c>
    </row>
    <row r="8" spans="3:8" x14ac:dyDescent="0.3">
      <c r="C8">
        <v>2022</v>
      </c>
      <c r="D8" t="s">
        <v>58</v>
      </c>
      <c r="E8" t="s">
        <v>35</v>
      </c>
      <c r="F8">
        <v>2032</v>
      </c>
      <c r="G8">
        <v>76722</v>
      </c>
      <c r="H8" t="s">
        <v>8</v>
      </c>
    </row>
    <row r="9" spans="3:8" x14ac:dyDescent="0.3">
      <c r="C9">
        <v>2022</v>
      </c>
      <c r="D9" t="s">
        <v>58</v>
      </c>
      <c r="E9" t="s">
        <v>36</v>
      </c>
      <c r="F9">
        <v>8976</v>
      </c>
      <c r="G9">
        <v>85088</v>
      </c>
      <c r="H9" t="s">
        <v>8</v>
      </c>
    </row>
    <row r="10" spans="3:8" x14ac:dyDescent="0.3">
      <c r="C10">
        <v>2022</v>
      </c>
      <c r="D10" t="s">
        <v>58</v>
      </c>
      <c r="E10" t="s">
        <v>37</v>
      </c>
      <c r="F10">
        <v>1768</v>
      </c>
      <c r="G10">
        <v>58139</v>
      </c>
      <c r="H10" t="s">
        <v>10</v>
      </c>
    </row>
    <row r="11" spans="3:8" x14ac:dyDescent="0.3">
      <c r="C11">
        <v>2022</v>
      </c>
      <c r="D11" t="s">
        <v>58</v>
      </c>
      <c r="E11" t="s">
        <v>38</v>
      </c>
      <c r="F11">
        <v>16910</v>
      </c>
      <c r="G11">
        <v>72614</v>
      </c>
      <c r="H11" t="s">
        <v>8</v>
      </c>
    </row>
    <row r="12" spans="3:8" x14ac:dyDescent="0.3">
      <c r="C12">
        <v>2022</v>
      </c>
      <c r="D12" t="s">
        <v>58</v>
      </c>
      <c r="E12" t="s">
        <v>39</v>
      </c>
      <c r="F12">
        <v>10219</v>
      </c>
      <c r="G12">
        <v>64827</v>
      </c>
      <c r="H12" t="s">
        <v>10</v>
      </c>
    </row>
    <row r="13" spans="3:8" x14ac:dyDescent="0.3">
      <c r="C13">
        <v>2022</v>
      </c>
      <c r="D13" t="s">
        <v>58</v>
      </c>
      <c r="E13" t="s">
        <v>40</v>
      </c>
      <c r="F13">
        <v>807</v>
      </c>
      <c r="G13">
        <v>58882</v>
      </c>
      <c r="H13" t="s">
        <v>8</v>
      </c>
    </row>
    <row r="14" spans="3:8" x14ac:dyDescent="0.3">
      <c r="C14">
        <v>2022</v>
      </c>
      <c r="D14" t="s">
        <v>58</v>
      </c>
      <c r="E14" t="s">
        <v>41</v>
      </c>
      <c r="F14">
        <v>15409</v>
      </c>
      <c r="G14">
        <v>66487</v>
      </c>
      <c r="H14" t="s">
        <v>8</v>
      </c>
    </row>
    <row r="15" spans="3:8" x14ac:dyDescent="0.3">
      <c r="C15">
        <v>2022</v>
      </c>
      <c r="D15" t="s">
        <v>58</v>
      </c>
      <c r="E15" t="s">
        <v>42</v>
      </c>
      <c r="F15">
        <v>4164</v>
      </c>
      <c r="G15">
        <v>63770</v>
      </c>
      <c r="H15" t="s">
        <v>10</v>
      </c>
    </row>
    <row r="16" spans="3:8" x14ac:dyDescent="0.3">
      <c r="C16">
        <v>2022</v>
      </c>
      <c r="D16" t="s">
        <v>58</v>
      </c>
      <c r="E16" t="s">
        <v>43</v>
      </c>
      <c r="F16">
        <v>6240</v>
      </c>
      <c r="G16">
        <v>75641</v>
      </c>
      <c r="H16" t="s">
        <v>10</v>
      </c>
    </row>
    <row r="17" spans="3:8" x14ac:dyDescent="0.3">
      <c r="C17">
        <v>2022</v>
      </c>
      <c r="D17" t="s">
        <v>58</v>
      </c>
      <c r="E17" t="s">
        <v>44</v>
      </c>
      <c r="F17">
        <v>14407</v>
      </c>
      <c r="G17">
        <v>67561</v>
      </c>
      <c r="H17" t="s">
        <v>8</v>
      </c>
    </row>
    <row r="18" spans="3:8" x14ac:dyDescent="0.3">
      <c r="C18">
        <v>2022</v>
      </c>
      <c r="D18" t="s">
        <v>58</v>
      </c>
      <c r="E18" t="s">
        <v>45</v>
      </c>
      <c r="F18">
        <v>1572</v>
      </c>
      <c r="G18">
        <v>63468</v>
      </c>
      <c r="H18" t="s">
        <v>8</v>
      </c>
    </row>
    <row r="19" spans="3:8" x14ac:dyDescent="0.3">
      <c r="C19">
        <v>2022</v>
      </c>
      <c r="D19" t="s">
        <v>58</v>
      </c>
      <c r="E19" t="s">
        <v>46</v>
      </c>
      <c r="F19">
        <v>6087</v>
      </c>
      <c r="G19">
        <v>64522</v>
      </c>
      <c r="H19" t="s">
        <v>10</v>
      </c>
    </row>
    <row r="20" spans="3:8" x14ac:dyDescent="0.3">
      <c r="C20">
        <v>2022</v>
      </c>
      <c r="D20" t="s">
        <v>58</v>
      </c>
      <c r="E20" t="s">
        <v>47</v>
      </c>
      <c r="F20">
        <v>1084</v>
      </c>
      <c r="G20">
        <v>54320</v>
      </c>
      <c r="H20" t="s">
        <v>10</v>
      </c>
    </row>
    <row r="21" spans="3:8" x14ac:dyDescent="0.3">
      <c r="C21">
        <v>2022</v>
      </c>
      <c r="D21" t="s">
        <v>58</v>
      </c>
      <c r="E21" t="s">
        <v>48</v>
      </c>
      <c r="F21">
        <v>7051</v>
      </c>
      <c r="G21">
        <v>64495</v>
      </c>
      <c r="H21" t="s">
        <v>10</v>
      </c>
    </row>
    <row r="22" spans="3:8" x14ac:dyDescent="0.3">
      <c r="C22">
        <v>2022</v>
      </c>
      <c r="D22" t="s">
        <v>58</v>
      </c>
      <c r="E22" t="s">
        <v>49</v>
      </c>
      <c r="F22">
        <v>24758</v>
      </c>
      <c r="G22">
        <v>82648</v>
      </c>
      <c r="H22" t="s">
        <v>10</v>
      </c>
    </row>
    <row r="23" spans="3:8" x14ac:dyDescent="0.3">
      <c r="C23">
        <v>2022</v>
      </c>
      <c r="D23" t="s">
        <v>58</v>
      </c>
      <c r="E23" t="s">
        <v>50</v>
      </c>
      <c r="F23">
        <v>4386</v>
      </c>
      <c r="G23">
        <v>63006</v>
      </c>
      <c r="H23" t="s">
        <v>10</v>
      </c>
    </row>
    <row r="24" spans="3:8" x14ac:dyDescent="0.3">
      <c r="C24">
        <v>2022</v>
      </c>
      <c r="D24" t="s">
        <v>58</v>
      </c>
      <c r="E24" t="s">
        <v>51</v>
      </c>
      <c r="F24">
        <v>1108</v>
      </c>
      <c r="G24">
        <v>64390</v>
      </c>
      <c r="H24" t="s">
        <v>8</v>
      </c>
    </row>
    <row r="25" spans="3:8" x14ac:dyDescent="0.3">
      <c r="C25">
        <v>2022</v>
      </c>
      <c r="D25" t="s">
        <v>58</v>
      </c>
      <c r="E25" t="s">
        <v>52</v>
      </c>
      <c r="F25">
        <v>6750</v>
      </c>
      <c r="G25">
        <v>64974</v>
      </c>
      <c r="H25" t="s">
        <v>8</v>
      </c>
    </row>
    <row r="26" spans="3:8" x14ac:dyDescent="0.3">
      <c r="C26">
        <v>2022</v>
      </c>
      <c r="D26" t="s">
        <v>58</v>
      </c>
      <c r="E26" t="s">
        <v>53</v>
      </c>
      <c r="F26">
        <v>7798</v>
      </c>
      <c r="G26">
        <v>84321</v>
      </c>
      <c r="H26" t="s">
        <v>10</v>
      </c>
    </row>
    <row r="27" spans="3:8" x14ac:dyDescent="0.3">
      <c r="C27">
        <v>2022</v>
      </c>
      <c r="D27" t="s">
        <v>58</v>
      </c>
      <c r="E27" t="s">
        <v>54</v>
      </c>
      <c r="F27">
        <v>1268</v>
      </c>
      <c r="G27">
        <v>65459</v>
      </c>
      <c r="H27" t="s">
        <v>8</v>
      </c>
    </row>
    <row r="28" spans="3:8" x14ac:dyDescent="0.3">
      <c r="C28">
        <v>2022</v>
      </c>
      <c r="D28" t="s">
        <v>58</v>
      </c>
      <c r="E28" t="s">
        <v>55</v>
      </c>
      <c r="F28">
        <v>9432</v>
      </c>
      <c r="G28">
        <v>63047</v>
      </c>
      <c r="H28" t="s">
        <v>8</v>
      </c>
    </row>
    <row r="29" spans="3:8" x14ac:dyDescent="0.3">
      <c r="C29">
        <v>2022</v>
      </c>
      <c r="D29" t="s">
        <v>58</v>
      </c>
      <c r="E29" t="s">
        <v>56</v>
      </c>
      <c r="F29">
        <v>600</v>
      </c>
      <c r="G29">
        <v>72060</v>
      </c>
      <c r="H29" t="s">
        <v>10</v>
      </c>
    </row>
    <row r="30" spans="3:8" x14ac:dyDescent="0.3">
      <c r="C30">
        <v>2022</v>
      </c>
      <c r="D30" t="s">
        <v>59</v>
      </c>
      <c r="E30" t="s">
        <v>7</v>
      </c>
      <c r="F30">
        <v>32481</v>
      </c>
      <c r="G30">
        <v>46970</v>
      </c>
      <c r="H30" t="s">
        <v>10</v>
      </c>
    </row>
    <row r="31" spans="3:8" x14ac:dyDescent="0.3">
      <c r="C31">
        <v>2022</v>
      </c>
      <c r="D31" t="s">
        <v>59</v>
      </c>
      <c r="E31" t="s">
        <v>9</v>
      </c>
      <c r="F31">
        <v>31775</v>
      </c>
      <c r="G31">
        <v>51734</v>
      </c>
      <c r="H31" t="s">
        <v>8</v>
      </c>
    </row>
    <row r="32" spans="3:8" x14ac:dyDescent="0.3">
      <c r="C32">
        <v>2022</v>
      </c>
      <c r="D32" t="s">
        <v>59</v>
      </c>
      <c r="E32" t="s">
        <v>11</v>
      </c>
      <c r="F32">
        <v>21642</v>
      </c>
      <c r="G32">
        <v>46450</v>
      </c>
      <c r="H32" t="s">
        <v>8</v>
      </c>
    </row>
    <row r="33" spans="3:8" x14ac:dyDescent="0.3">
      <c r="C33">
        <v>2022</v>
      </c>
      <c r="D33" t="s">
        <v>59</v>
      </c>
      <c r="E33" t="s">
        <v>12</v>
      </c>
      <c r="F33">
        <v>196511</v>
      </c>
      <c r="G33">
        <v>57020</v>
      </c>
      <c r="H33" t="s">
        <v>10</v>
      </c>
    </row>
    <row r="34" spans="3:8" x14ac:dyDescent="0.3">
      <c r="C34">
        <v>2022</v>
      </c>
      <c r="D34" t="s">
        <v>59</v>
      </c>
      <c r="E34" t="s">
        <v>13</v>
      </c>
      <c r="F34">
        <v>35891</v>
      </c>
      <c r="G34">
        <v>55043</v>
      </c>
      <c r="H34" t="s">
        <v>8</v>
      </c>
    </row>
    <row r="35" spans="3:8" x14ac:dyDescent="0.3">
      <c r="C35">
        <v>2022</v>
      </c>
      <c r="D35" t="s">
        <v>59</v>
      </c>
      <c r="E35" t="s">
        <v>14</v>
      </c>
      <c r="F35">
        <v>24902</v>
      </c>
      <c r="G35">
        <v>56041</v>
      </c>
      <c r="H35" t="s">
        <v>10</v>
      </c>
    </row>
    <row r="36" spans="3:8" x14ac:dyDescent="0.3">
      <c r="C36">
        <v>2022</v>
      </c>
      <c r="D36" t="s">
        <v>59</v>
      </c>
      <c r="E36" t="s">
        <v>15</v>
      </c>
      <c r="F36">
        <v>6850</v>
      </c>
      <c r="G36">
        <v>45843</v>
      </c>
      <c r="H36" t="s">
        <v>8</v>
      </c>
    </row>
    <row r="37" spans="3:8" x14ac:dyDescent="0.3">
      <c r="C37">
        <v>2022</v>
      </c>
      <c r="D37" t="s">
        <v>59</v>
      </c>
      <c r="E37" t="s">
        <v>16</v>
      </c>
      <c r="F37">
        <v>139486</v>
      </c>
      <c r="G37">
        <v>49766</v>
      </c>
      <c r="H37" t="s">
        <v>8</v>
      </c>
    </row>
    <row r="38" spans="3:8" x14ac:dyDescent="0.3">
      <c r="C38">
        <v>2022</v>
      </c>
      <c r="D38" t="s">
        <v>59</v>
      </c>
      <c r="E38" t="s">
        <v>17</v>
      </c>
      <c r="F38">
        <v>60996</v>
      </c>
      <c r="G38">
        <v>54352</v>
      </c>
      <c r="H38" t="s">
        <v>10</v>
      </c>
    </row>
    <row r="39" spans="3:8" x14ac:dyDescent="0.3">
      <c r="C39">
        <v>2022</v>
      </c>
      <c r="D39" t="s">
        <v>59</v>
      </c>
      <c r="E39" t="s">
        <v>18</v>
      </c>
      <c r="F39">
        <v>11969</v>
      </c>
      <c r="G39">
        <v>44972</v>
      </c>
      <c r="H39" t="s">
        <v>10</v>
      </c>
    </row>
    <row r="40" spans="3:8" x14ac:dyDescent="0.3">
      <c r="C40">
        <v>2022</v>
      </c>
      <c r="D40" t="s">
        <v>59</v>
      </c>
      <c r="E40" t="s">
        <v>19</v>
      </c>
      <c r="F40">
        <v>78063</v>
      </c>
      <c r="G40">
        <v>56570</v>
      </c>
      <c r="H40" t="s">
        <v>8</v>
      </c>
    </row>
    <row r="41" spans="3:8" x14ac:dyDescent="0.3">
      <c r="C41">
        <v>2022</v>
      </c>
      <c r="D41" t="s">
        <v>59</v>
      </c>
      <c r="E41" t="s">
        <v>20</v>
      </c>
      <c r="F41">
        <v>40681</v>
      </c>
      <c r="G41">
        <v>47092</v>
      </c>
      <c r="H41" t="s">
        <v>8</v>
      </c>
    </row>
    <row r="42" spans="3:8" x14ac:dyDescent="0.3">
      <c r="C42">
        <v>2022</v>
      </c>
      <c r="D42" t="s">
        <v>59</v>
      </c>
      <c r="E42" t="s">
        <v>21</v>
      </c>
      <c r="F42">
        <v>23521</v>
      </c>
      <c r="G42">
        <v>45539</v>
      </c>
      <c r="H42" t="s">
        <v>10</v>
      </c>
    </row>
    <row r="43" spans="3:8" x14ac:dyDescent="0.3">
      <c r="C43">
        <v>2022</v>
      </c>
      <c r="D43" t="s">
        <v>59</v>
      </c>
      <c r="E43" t="s">
        <v>22</v>
      </c>
      <c r="F43">
        <v>20370</v>
      </c>
      <c r="G43">
        <v>47235</v>
      </c>
      <c r="H43" t="s">
        <v>10</v>
      </c>
    </row>
    <row r="44" spans="3:8" x14ac:dyDescent="0.3">
      <c r="C44">
        <v>2022</v>
      </c>
      <c r="D44" t="s">
        <v>59</v>
      </c>
      <c r="E44" t="s">
        <v>23</v>
      </c>
      <c r="F44">
        <v>28056</v>
      </c>
      <c r="G44">
        <v>47623</v>
      </c>
      <c r="H44" t="s">
        <v>10</v>
      </c>
    </row>
    <row r="45" spans="3:8" x14ac:dyDescent="0.3">
      <c r="C45">
        <v>2022</v>
      </c>
      <c r="D45" t="s">
        <v>59</v>
      </c>
      <c r="E45" t="s">
        <v>24</v>
      </c>
      <c r="F45">
        <v>30545</v>
      </c>
      <c r="G45">
        <v>47196</v>
      </c>
      <c r="H45" t="s">
        <v>10</v>
      </c>
    </row>
    <row r="46" spans="3:8" x14ac:dyDescent="0.3">
      <c r="C46">
        <v>2022</v>
      </c>
      <c r="D46" t="s">
        <v>59</v>
      </c>
      <c r="E46" t="s">
        <v>25</v>
      </c>
      <c r="F46">
        <v>10761</v>
      </c>
      <c r="G46">
        <v>42589</v>
      </c>
      <c r="H46" t="s">
        <v>10</v>
      </c>
    </row>
    <row r="47" spans="3:8" x14ac:dyDescent="0.3">
      <c r="C47">
        <v>2022</v>
      </c>
      <c r="D47" t="s">
        <v>59</v>
      </c>
      <c r="E47" t="s">
        <v>26</v>
      </c>
      <c r="F47">
        <v>32767</v>
      </c>
      <c r="G47">
        <v>51648</v>
      </c>
      <c r="H47" t="s">
        <v>8</v>
      </c>
    </row>
    <row r="48" spans="3:8" x14ac:dyDescent="0.3">
      <c r="C48">
        <v>2022</v>
      </c>
      <c r="D48" t="s">
        <v>59</v>
      </c>
      <c r="E48" t="s">
        <v>27</v>
      </c>
      <c r="F48">
        <v>42171</v>
      </c>
      <c r="G48">
        <v>57937</v>
      </c>
      <c r="H48" t="s">
        <v>8</v>
      </c>
    </row>
    <row r="49" spans="3:8" x14ac:dyDescent="0.3">
      <c r="C49">
        <v>2022</v>
      </c>
      <c r="D49" t="s">
        <v>59</v>
      </c>
      <c r="E49" t="s">
        <v>28</v>
      </c>
      <c r="F49">
        <v>52459</v>
      </c>
      <c r="G49">
        <v>52200</v>
      </c>
      <c r="H49" t="s">
        <v>10</v>
      </c>
    </row>
    <row r="50" spans="3:8" x14ac:dyDescent="0.3">
      <c r="C50">
        <v>2022</v>
      </c>
      <c r="D50" t="s">
        <v>59</v>
      </c>
      <c r="E50" t="s">
        <v>29</v>
      </c>
      <c r="F50">
        <v>37272</v>
      </c>
      <c r="G50">
        <v>54570</v>
      </c>
      <c r="H50" t="s">
        <v>8</v>
      </c>
    </row>
    <row r="51" spans="3:8" x14ac:dyDescent="0.3">
      <c r="C51">
        <v>2022</v>
      </c>
      <c r="D51" t="s">
        <v>59</v>
      </c>
      <c r="E51" t="s">
        <v>30</v>
      </c>
      <c r="F51">
        <v>19763</v>
      </c>
      <c r="G51">
        <v>41497</v>
      </c>
      <c r="H51" t="s">
        <v>8</v>
      </c>
    </row>
    <row r="52" spans="3:8" x14ac:dyDescent="0.3">
      <c r="C52">
        <v>2022</v>
      </c>
      <c r="D52" t="s">
        <v>59</v>
      </c>
      <c r="E52" t="s">
        <v>31</v>
      </c>
      <c r="F52">
        <v>38808</v>
      </c>
      <c r="G52">
        <v>47469</v>
      </c>
      <c r="H52" t="s">
        <v>10</v>
      </c>
    </row>
    <row r="53" spans="3:8" x14ac:dyDescent="0.3">
      <c r="C53">
        <v>2022</v>
      </c>
      <c r="D53" t="s">
        <v>59</v>
      </c>
      <c r="E53" t="s">
        <v>32</v>
      </c>
      <c r="F53">
        <v>9250</v>
      </c>
      <c r="G53">
        <v>44170</v>
      </c>
      <c r="H53" t="s">
        <v>10</v>
      </c>
    </row>
    <row r="54" spans="3:8" x14ac:dyDescent="0.3">
      <c r="C54">
        <v>2022</v>
      </c>
      <c r="D54" t="s">
        <v>59</v>
      </c>
      <c r="E54" t="s">
        <v>33</v>
      </c>
      <c r="F54">
        <v>14923</v>
      </c>
      <c r="G54">
        <v>44891</v>
      </c>
      <c r="H54" t="s">
        <v>8</v>
      </c>
    </row>
    <row r="55" spans="3:8" x14ac:dyDescent="0.3">
      <c r="C55">
        <v>2022</v>
      </c>
      <c r="D55" t="s">
        <v>59</v>
      </c>
      <c r="E55" t="s">
        <v>34</v>
      </c>
      <c r="F55">
        <v>15829</v>
      </c>
      <c r="G55">
        <v>49190</v>
      </c>
      <c r="H55" t="s">
        <v>8</v>
      </c>
    </row>
    <row r="56" spans="3:8" x14ac:dyDescent="0.3">
      <c r="C56">
        <v>2022</v>
      </c>
      <c r="D56" t="s">
        <v>59</v>
      </c>
      <c r="E56" t="s">
        <v>35</v>
      </c>
      <c r="F56">
        <v>12509</v>
      </c>
      <c r="G56">
        <v>52777</v>
      </c>
      <c r="H56" t="s">
        <v>10</v>
      </c>
    </row>
    <row r="57" spans="3:8" x14ac:dyDescent="0.3">
      <c r="C57">
        <v>2022</v>
      </c>
      <c r="D57" t="s">
        <v>59</v>
      </c>
      <c r="E57" t="s">
        <v>36</v>
      </c>
      <c r="F57">
        <v>54238</v>
      </c>
      <c r="G57">
        <v>58723</v>
      </c>
      <c r="H57" t="s">
        <v>8</v>
      </c>
    </row>
    <row r="58" spans="3:8" x14ac:dyDescent="0.3">
      <c r="C58">
        <v>2022</v>
      </c>
      <c r="D58" t="s">
        <v>59</v>
      </c>
      <c r="E58" t="s">
        <v>37</v>
      </c>
      <c r="F58">
        <v>10758</v>
      </c>
      <c r="G58">
        <v>43078</v>
      </c>
      <c r="H58" t="s">
        <v>10</v>
      </c>
    </row>
    <row r="59" spans="3:8" x14ac:dyDescent="0.3">
      <c r="C59">
        <v>2022</v>
      </c>
      <c r="D59" t="s">
        <v>59</v>
      </c>
      <c r="E59" t="s">
        <v>38</v>
      </c>
      <c r="F59">
        <v>123741</v>
      </c>
      <c r="G59">
        <v>56832</v>
      </c>
      <c r="H59" t="s">
        <v>8</v>
      </c>
    </row>
    <row r="60" spans="3:8" x14ac:dyDescent="0.3">
      <c r="C60">
        <v>2022</v>
      </c>
      <c r="D60" t="s">
        <v>59</v>
      </c>
      <c r="E60" t="s">
        <v>39</v>
      </c>
      <c r="F60">
        <v>61525</v>
      </c>
      <c r="G60">
        <v>48092</v>
      </c>
      <c r="H60" t="s">
        <v>8</v>
      </c>
    </row>
    <row r="61" spans="3:8" x14ac:dyDescent="0.3">
      <c r="C61">
        <v>2022</v>
      </c>
      <c r="D61" t="s">
        <v>59</v>
      </c>
      <c r="E61" t="s">
        <v>40</v>
      </c>
      <c r="F61">
        <v>7753</v>
      </c>
      <c r="G61">
        <v>54819</v>
      </c>
      <c r="H61" t="s">
        <v>10</v>
      </c>
    </row>
    <row r="62" spans="3:8" x14ac:dyDescent="0.3">
      <c r="C62">
        <v>2022</v>
      </c>
      <c r="D62" t="s">
        <v>59</v>
      </c>
      <c r="E62" t="s">
        <v>41</v>
      </c>
      <c r="F62">
        <v>68615</v>
      </c>
      <c r="G62">
        <v>49247</v>
      </c>
      <c r="H62" t="s">
        <v>10</v>
      </c>
    </row>
    <row r="63" spans="3:8" x14ac:dyDescent="0.3">
      <c r="C63">
        <v>2022</v>
      </c>
      <c r="D63" t="s">
        <v>59</v>
      </c>
      <c r="E63" t="s">
        <v>42</v>
      </c>
      <c r="F63">
        <v>23748</v>
      </c>
      <c r="G63">
        <v>46554</v>
      </c>
      <c r="H63" t="s">
        <v>8</v>
      </c>
    </row>
    <row r="64" spans="3:8" x14ac:dyDescent="0.3">
      <c r="C64">
        <v>2022</v>
      </c>
      <c r="D64" t="s">
        <v>59</v>
      </c>
      <c r="E64" t="s">
        <v>43</v>
      </c>
      <c r="F64">
        <v>26503</v>
      </c>
      <c r="G64">
        <v>49347</v>
      </c>
      <c r="H64" t="s">
        <v>8</v>
      </c>
    </row>
    <row r="65" spans="3:8" x14ac:dyDescent="0.3">
      <c r="C65">
        <v>2022</v>
      </c>
      <c r="D65" t="s">
        <v>59</v>
      </c>
      <c r="E65" t="s">
        <v>44</v>
      </c>
      <c r="F65">
        <v>74845</v>
      </c>
      <c r="G65">
        <v>50000</v>
      </c>
      <c r="H65" t="s">
        <v>10</v>
      </c>
    </row>
    <row r="66" spans="3:8" x14ac:dyDescent="0.3">
      <c r="C66">
        <v>2022</v>
      </c>
      <c r="D66" t="s">
        <v>59</v>
      </c>
      <c r="E66" t="s">
        <v>45</v>
      </c>
      <c r="F66">
        <v>7658</v>
      </c>
      <c r="G66">
        <v>48902</v>
      </c>
      <c r="H66" t="s">
        <v>10</v>
      </c>
    </row>
    <row r="67" spans="3:8" x14ac:dyDescent="0.3">
      <c r="C67">
        <v>2022</v>
      </c>
      <c r="D67" t="s">
        <v>59</v>
      </c>
      <c r="E67" t="s">
        <v>46</v>
      </c>
      <c r="F67">
        <v>30013</v>
      </c>
      <c r="G67">
        <v>44429</v>
      </c>
      <c r="H67" t="s">
        <v>10</v>
      </c>
    </row>
    <row r="68" spans="3:8" x14ac:dyDescent="0.3">
      <c r="C68">
        <v>2022</v>
      </c>
      <c r="D68" t="s">
        <v>59</v>
      </c>
      <c r="E68" t="s">
        <v>47</v>
      </c>
      <c r="F68">
        <v>8059</v>
      </c>
      <c r="G68">
        <v>44650</v>
      </c>
      <c r="H68" t="s">
        <v>10</v>
      </c>
    </row>
    <row r="69" spans="3:8" x14ac:dyDescent="0.3">
      <c r="C69">
        <v>2022</v>
      </c>
      <c r="D69" t="s">
        <v>59</v>
      </c>
      <c r="E69" t="s">
        <v>48</v>
      </c>
      <c r="F69">
        <v>40040</v>
      </c>
      <c r="G69">
        <v>51137</v>
      </c>
      <c r="H69" t="s">
        <v>10</v>
      </c>
    </row>
    <row r="70" spans="3:8" x14ac:dyDescent="0.3">
      <c r="C70">
        <v>2022</v>
      </c>
      <c r="D70" t="s">
        <v>59</v>
      </c>
      <c r="E70" t="s">
        <v>49</v>
      </c>
      <c r="F70">
        <v>147447</v>
      </c>
      <c r="G70">
        <v>57337</v>
      </c>
      <c r="H70" t="s">
        <v>8</v>
      </c>
    </row>
    <row r="71" spans="3:8" x14ac:dyDescent="0.3">
      <c r="C71">
        <v>2022</v>
      </c>
      <c r="D71" t="s">
        <v>59</v>
      </c>
      <c r="E71" t="s">
        <v>50</v>
      </c>
      <c r="F71">
        <v>19531</v>
      </c>
      <c r="G71">
        <v>49163</v>
      </c>
      <c r="H71" t="s">
        <v>8</v>
      </c>
    </row>
    <row r="72" spans="3:8" x14ac:dyDescent="0.3">
      <c r="C72">
        <v>2022</v>
      </c>
      <c r="D72" t="s">
        <v>59</v>
      </c>
      <c r="E72" t="s">
        <v>51</v>
      </c>
      <c r="F72">
        <v>5084</v>
      </c>
      <c r="G72">
        <v>45351</v>
      </c>
      <c r="H72" t="s">
        <v>10</v>
      </c>
    </row>
    <row r="73" spans="3:8" x14ac:dyDescent="0.3">
      <c r="C73">
        <v>2022</v>
      </c>
      <c r="D73" t="s">
        <v>59</v>
      </c>
      <c r="E73" t="s">
        <v>52</v>
      </c>
      <c r="F73">
        <v>43180</v>
      </c>
      <c r="G73">
        <v>48886</v>
      </c>
      <c r="H73" t="s">
        <v>8</v>
      </c>
    </row>
    <row r="74" spans="3:8" x14ac:dyDescent="0.3">
      <c r="C74">
        <v>2022</v>
      </c>
      <c r="D74" t="s">
        <v>59</v>
      </c>
      <c r="E74" t="s">
        <v>53</v>
      </c>
      <c r="F74">
        <v>39324</v>
      </c>
      <c r="G74">
        <v>68994</v>
      </c>
      <c r="H74" t="s">
        <v>8</v>
      </c>
    </row>
    <row r="75" spans="3:8" x14ac:dyDescent="0.3">
      <c r="C75">
        <v>2022</v>
      </c>
      <c r="D75" t="s">
        <v>59</v>
      </c>
      <c r="E75" t="s">
        <v>54</v>
      </c>
      <c r="F75">
        <v>10925</v>
      </c>
      <c r="G75">
        <v>43698</v>
      </c>
      <c r="H75" t="s">
        <v>10</v>
      </c>
    </row>
    <row r="76" spans="3:8" x14ac:dyDescent="0.3">
      <c r="C76">
        <v>2022</v>
      </c>
      <c r="D76" t="s">
        <v>59</v>
      </c>
      <c r="E76" t="s">
        <v>55</v>
      </c>
      <c r="F76">
        <v>36496</v>
      </c>
      <c r="G76">
        <v>46512</v>
      </c>
      <c r="H76" t="s">
        <v>10</v>
      </c>
    </row>
    <row r="77" spans="3:8" x14ac:dyDescent="0.3">
      <c r="C77">
        <v>2022</v>
      </c>
      <c r="D77" t="s">
        <v>59</v>
      </c>
      <c r="E77" t="s">
        <v>56</v>
      </c>
      <c r="F77">
        <v>4830</v>
      </c>
      <c r="G77">
        <v>47737</v>
      </c>
      <c r="H77" t="s">
        <v>8</v>
      </c>
    </row>
    <row r="78" spans="3:8" x14ac:dyDescent="0.3">
      <c r="C78">
        <v>2022</v>
      </c>
      <c r="D78" t="s">
        <v>60</v>
      </c>
      <c r="E78" t="s">
        <v>7</v>
      </c>
      <c r="F78">
        <v>2168</v>
      </c>
      <c r="G78">
        <v>65025</v>
      </c>
      <c r="H78" t="s">
        <v>8</v>
      </c>
    </row>
    <row r="79" spans="3:8" x14ac:dyDescent="0.3">
      <c r="C79">
        <v>2022</v>
      </c>
      <c r="D79" t="s">
        <v>60</v>
      </c>
      <c r="E79" t="s">
        <v>9</v>
      </c>
      <c r="F79">
        <v>3113</v>
      </c>
      <c r="G79">
        <v>80499</v>
      </c>
      <c r="H79" t="s">
        <v>10</v>
      </c>
    </row>
    <row r="80" spans="3:8" x14ac:dyDescent="0.3">
      <c r="C80">
        <v>2022</v>
      </c>
      <c r="D80" t="s">
        <v>60</v>
      </c>
      <c r="E80" t="s">
        <v>11</v>
      </c>
      <c r="F80">
        <v>1210</v>
      </c>
      <c r="G80">
        <v>58828</v>
      </c>
      <c r="H80" t="s">
        <v>8</v>
      </c>
    </row>
    <row r="81" spans="3:8" x14ac:dyDescent="0.3">
      <c r="C81">
        <v>2022</v>
      </c>
      <c r="D81" t="s">
        <v>60</v>
      </c>
      <c r="E81" t="s">
        <v>12</v>
      </c>
      <c r="F81">
        <v>26592</v>
      </c>
      <c r="G81">
        <v>193173</v>
      </c>
      <c r="H81" t="s">
        <v>10</v>
      </c>
    </row>
    <row r="82" spans="3:8" x14ac:dyDescent="0.3">
      <c r="C82">
        <v>2022</v>
      </c>
      <c r="D82" t="s">
        <v>60</v>
      </c>
      <c r="E82" t="s">
        <v>13</v>
      </c>
      <c r="F82">
        <v>4173</v>
      </c>
      <c r="G82">
        <v>105735</v>
      </c>
      <c r="H82" t="s">
        <v>8</v>
      </c>
    </row>
    <row r="83" spans="3:8" x14ac:dyDescent="0.3">
      <c r="C83">
        <v>2022</v>
      </c>
      <c r="D83" t="s">
        <v>60</v>
      </c>
      <c r="E83" t="s">
        <v>14</v>
      </c>
      <c r="F83">
        <v>2306</v>
      </c>
      <c r="G83">
        <v>115642</v>
      </c>
      <c r="H83" t="s">
        <v>8</v>
      </c>
    </row>
    <row r="84" spans="3:8" x14ac:dyDescent="0.3">
      <c r="C84">
        <v>2022</v>
      </c>
      <c r="D84" t="s">
        <v>60</v>
      </c>
      <c r="E84" t="s">
        <v>15</v>
      </c>
      <c r="F84">
        <v>433</v>
      </c>
      <c r="G84">
        <v>70782</v>
      </c>
      <c r="H84" t="s">
        <v>10</v>
      </c>
    </row>
    <row r="85" spans="3:8" x14ac:dyDescent="0.3">
      <c r="C85">
        <v>2022</v>
      </c>
      <c r="D85" t="s">
        <v>60</v>
      </c>
      <c r="E85" t="s">
        <v>16</v>
      </c>
      <c r="F85">
        <v>11205</v>
      </c>
      <c r="G85">
        <v>86168</v>
      </c>
      <c r="H85" t="s">
        <v>10</v>
      </c>
    </row>
    <row r="86" spans="3:8" x14ac:dyDescent="0.3">
      <c r="C86">
        <v>2022</v>
      </c>
      <c r="D86" t="s">
        <v>60</v>
      </c>
      <c r="E86" t="s">
        <v>17</v>
      </c>
      <c r="F86">
        <v>5113</v>
      </c>
      <c r="G86">
        <v>101613</v>
      </c>
      <c r="H86" t="s">
        <v>8</v>
      </c>
    </row>
    <row r="87" spans="3:8" x14ac:dyDescent="0.3">
      <c r="C87">
        <v>2022</v>
      </c>
      <c r="D87" t="s">
        <v>60</v>
      </c>
      <c r="E87" t="s">
        <v>18</v>
      </c>
      <c r="F87">
        <v>1223</v>
      </c>
      <c r="G87">
        <v>57761</v>
      </c>
      <c r="H87" t="s">
        <v>8</v>
      </c>
    </row>
    <row r="88" spans="3:8" x14ac:dyDescent="0.3">
      <c r="C88">
        <v>2022</v>
      </c>
      <c r="D88" t="s">
        <v>60</v>
      </c>
      <c r="E88" t="s">
        <v>19</v>
      </c>
      <c r="F88">
        <v>6688</v>
      </c>
      <c r="G88">
        <v>96164</v>
      </c>
      <c r="H88" t="s">
        <v>10</v>
      </c>
    </row>
    <row r="89" spans="3:8" x14ac:dyDescent="0.3">
      <c r="C89">
        <v>2022</v>
      </c>
      <c r="D89" t="s">
        <v>60</v>
      </c>
      <c r="E89" t="s">
        <v>20</v>
      </c>
      <c r="F89">
        <v>2123</v>
      </c>
      <c r="G89">
        <v>65371</v>
      </c>
      <c r="H89" t="s">
        <v>10</v>
      </c>
    </row>
    <row r="90" spans="3:8" x14ac:dyDescent="0.3">
      <c r="C90">
        <v>2022</v>
      </c>
      <c r="D90" t="s">
        <v>60</v>
      </c>
      <c r="E90" t="s">
        <v>21</v>
      </c>
      <c r="F90">
        <v>1742</v>
      </c>
      <c r="G90">
        <v>63519</v>
      </c>
      <c r="H90" t="s">
        <v>10</v>
      </c>
    </row>
    <row r="91" spans="3:8" x14ac:dyDescent="0.3">
      <c r="C91">
        <v>2022</v>
      </c>
      <c r="D91" t="s">
        <v>60</v>
      </c>
      <c r="E91" t="s">
        <v>22</v>
      </c>
      <c r="F91">
        <v>1308</v>
      </c>
      <c r="G91">
        <v>68399</v>
      </c>
      <c r="H91" t="s">
        <v>10</v>
      </c>
    </row>
    <row r="92" spans="3:8" x14ac:dyDescent="0.3">
      <c r="C92">
        <v>2022</v>
      </c>
      <c r="D92" t="s">
        <v>60</v>
      </c>
      <c r="E92" t="s">
        <v>23</v>
      </c>
      <c r="F92">
        <v>1785</v>
      </c>
      <c r="G92">
        <v>59629</v>
      </c>
      <c r="H92" t="s">
        <v>10</v>
      </c>
    </row>
    <row r="93" spans="3:8" x14ac:dyDescent="0.3">
      <c r="C93">
        <v>2022</v>
      </c>
      <c r="D93" t="s">
        <v>60</v>
      </c>
      <c r="E93" t="s">
        <v>24</v>
      </c>
      <c r="F93">
        <v>1716</v>
      </c>
      <c r="G93">
        <v>63223</v>
      </c>
      <c r="H93" t="s">
        <v>8</v>
      </c>
    </row>
    <row r="94" spans="3:8" x14ac:dyDescent="0.3">
      <c r="C94">
        <v>2022</v>
      </c>
      <c r="D94" t="s">
        <v>60</v>
      </c>
      <c r="E94" t="s">
        <v>25</v>
      </c>
      <c r="F94">
        <v>849</v>
      </c>
      <c r="G94">
        <v>59502</v>
      </c>
      <c r="H94" t="s">
        <v>8</v>
      </c>
    </row>
    <row r="95" spans="3:8" x14ac:dyDescent="0.3">
      <c r="C95">
        <v>2022</v>
      </c>
      <c r="D95" t="s">
        <v>60</v>
      </c>
      <c r="E95" t="s">
        <v>26</v>
      </c>
      <c r="F95">
        <v>2737</v>
      </c>
      <c r="G95">
        <v>97844</v>
      </c>
      <c r="H95" t="s">
        <v>10</v>
      </c>
    </row>
    <row r="96" spans="3:8" x14ac:dyDescent="0.3">
      <c r="C96">
        <v>2022</v>
      </c>
      <c r="D96" t="s">
        <v>60</v>
      </c>
      <c r="E96" t="s">
        <v>27</v>
      </c>
      <c r="F96">
        <v>5379</v>
      </c>
      <c r="G96">
        <v>128118</v>
      </c>
      <c r="H96" t="s">
        <v>8</v>
      </c>
    </row>
    <row r="97" spans="3:8" x14ac:dyDescent="0.3">
      <c r="C97">
        <v>2022</v>
      </c>
      <c r="D97" t="s">
        <v>60</v>
      </c>
      <c r="E97" t="s">
        <v>28</v>
      </c>
      <c r="F97">
        <v>6287</v>
      </c>
      <c r="G97">
        <v>78556</v>
      </c>
      <c r="H97" t="s">
        <v>8</v>
      </c>
    </row>
    <row r="98" spans="3:8" x14ac:dyDescent="0.3">
      <c r="C98">
        <v>2022</v>
      </c>
      <c r="D98" t="s">
        <v>60</v>
      </c>
      <c r="E98" t="s">
        <v>29</v>
      </c>
      <c r="F98">
        <v>3977</v>
      </c>
      <c r="G98">
        <v>83903</v>
      </c>
      <c r="H98" t="s">
        <v>10</v>
      </c>
    </row>
    <row r="99" spans="3:8" x14ac:dyDescent="0.3">
      <c r="C99">
        <v>2022</v>
      </c>
      <c r="D99" t="s">
        <v>60</v>
      </c>
      <c r="E99" t="s">
        <v>30</v>
      </c>
      <c r="F99">
        <v>940</v>
      </c>
      <c r="G99">
        <v>54173</v>
      </c>
      <c r="H99" t="s">
        <v>10</v>
      </c>
    </row>
    <row r="100" spans="3:8" x14ac:dyDescent="0.3">
      <c r="C100">
        <v>2022</v>
      </c>
      <c r="D100" t="s">
        <v>60</v>
      </c>
      <c r="E100" t="s">
        <v>31</v>
      </c>
      <c r="F100">
        <v>3049</v>
      </c>
      <c r="G100">
        <v>86842</v>
      </c>
      <c r="H100" t="s">
        <v>8</v>
      </c>
    </row>
    <row r="101" spans="3:8" x14ac:dyDescent="0.3">
      <c r="C101">
        <v>2022</v>
      </c>
      <c r="D101" t="s">
        <v>60</v>
      </c>
      <c r="E101" t="s">
        <v>32</v>
      </c>
      <c r="F101">
        <v>801</v>
      </c>
      <c r="G101">
        <v>59475</v>
      </c>
      <c r="H101" t="s">
        <v>8</v>
      </c>
    </row>
    <row r="102" spans="3:8" x14ac:dyDescent="0.3">
      <c r="C102">
        <v>2022</v>
      </c>
      <c r="D102" t="s">
        <v>60</v>
      </c>
      <c r="E102" t="s">
        <v>33</v>
      </c>
      <c r="F102">
        <v>973</v>
      </c>
      <c r="G102">
        <v>69407</v>
      </c>
      <c r="H102" t="s">
        <v>10</v>
      </c>
    </row>
    <row r="103" spans="3:8" x14ac:dyDescent="0.3">
      <c r="C103">
        <v>2022</v>
      </c>
      <c r="D103" t="s">
        <v>60</v>
      </c>
      <c r="E103" t="s">
        <v>34</v>
      </c>
      <c r="F103">
        <v>1541</v>
      </c>
      <c r="G103">
        <v>75292</v>
      </c>
      <c r="H103" t="s">
        <v>8</v>
      </c>
    </row>
    <row r="104" spans="3:8" x14ac:dyDescent="0.3">
      <c r="C104">
        <v>2022</v>
      </c>
      <c r="D104" t="s">
        <v>62</v>
      </c>
      <c r="E104" t="s">
        <v>12</v>
      </c>
      <c r="F104">
        <v>5876</v>
      </c>
      <c r="G104">
        <v>68709</v>
      </c>
      <c r="H104" t="s">
        <v>10</v>
      </c>
    </row>
    <row r="105" spans="3:8" x14ac:dyDescent="0.3">
      <c r="C105">
        <v>2022</v>
      </c>
      <c r="D105" t="s">
        <v>62</v>
      </c>
      <c r="E105" t="s">
        <v>66</v>
      </c>
      <c r="F105">
        <v>32595</v>
      </c>
      <c r="G105">
        <v>71460</v>
      </c>
      <c r="H105" t="s">
        <v>8</v>
      </c>
    </row>
    <row r="106" spans="3:8" x14ac:dyDescent="0.3">
      <c r="C106">
        <v>2022</v>
      </c>
      <c r="D106" t="s">
        <v>62</v>
      </c>
      <c r="E106" t="s">
        <v>49</v>
      </c>
      <c r="F106">
        <v>146639</v>
      </c>
      <c r="G106">
        <v>86123</v>
      </c>
      <c r="H106" t="s">
        <v>8</v>
      </c>
    </row>
    <row r="107" spans="3:8" x14ac:dyDescent="0.3">
      <c r="C107">
        <v>2022</v>
      </c>
      <c r="D107" t="s">
        <v>62</v>
      </c>
      <c r="E107" t="s">
        <v>12</v>
      </c>
      <c r="F107">
        <v>25941</v>
      </c>
      <c r="G107">
        <v>73355</v>
      </c>
      <c r="H107" t="s">
        <v>10</v>
      </c>
    </row>
    <row r="108" spans="3:8" x14ac:dyDescent="0.3">
      <c r="C108">
        <v>2022</v>
      </c>
      <c r="D108" t="s">
        <v>62</v>
      </c>
      <c r="E108" t="s">
        <v>66</v>
      </c>
      <c r="F108">
        <v>6346</v>
      </c>
      <c r="G108">
        <v>79442</v>
      </c>
      <c r="H108" t="s">
        <v>10</v>
      </c>
    </row>
    <row r="109" spans="3:8" x14ac:dyDescent="0.3">
      <c r="C109">
        <v>2022</v>
      </c>
      <c r="D109" t="s">
        <v>62</v>
      </c>
      <c r="E109" t="s">
        <v>49</v>
      </c>
      <c r="F109">
        <v>60099</v>
      </c>
      <c r="G109">
        <v>101046</v>
      </c>
      <c r="H109" t="s">
        <v>8</v>
      </c>
    </row>
    <row r="110" spans="3:8" x14ac:dyDescent="0.3">
      <c r="C110">
        <v>2022</v>
      </c>
      <c r="D110" t="s">
        <v>62</v>
      </c>
      <c r="E110" t="s">
        <v>12</v>
      </c>
      <c r="F110">
        <v>43094</v>
      </c>
      <c r="G110">
        <v>97279</v>
      </c>
      <c r="H110" t="s">
        <v>8</v>
      </c>
    </row>
    <row r="111" spans="3:8" x14ac:dyDescent="0.3">
      <c r="C111">
        <v>2022</v>
      </c>
      <c r="D111" t="s">
        <v>62</v>
      </c>
      <c r="E111" t="s">
        <v>66</v>
      </c>
      <c r="F111">
        <v>8599</v>
      </c>
      <c r="G111">
        <v>58557</v>
      </c>
      <c r="H111" t="s">
        <v>10</v>
      </c>
    </row>
    <row r="112" spans="3:8" x14ac:dyDescent="0.3">
      <c r="C112">
        <v>2022</v>
      </c>
      <c r="D112" t="s">
        <v>62</v>
      </c>
      <c r="E112" t="s">
        <v>49</v>
      </c>
      <c r="F112">
        <v>27048</v>
      </c>
      <c r="G112">
        <v>72254</v>
      </c>
      <c r="H112" t="s">
        <v>10</v>
      </c>
    </row>
    <row r="113" spans="3:8" x14ac:dyDescent="0.3">
      <c r="C113">
        <v>2022</v>
      </c>
      <c r="D113" t="s">
        <v>62</v>
      </c>
      <c r="E113" t="s">
        <v>12</v>
      </c>
      <c r="F113">
        <v>4986</v>
      </c>
      <c r="G113">
        <v>65233</v>
      </c>
      <c r="H113" t="s">
        <v>10</v>
      </c>
    </row>
    <row r="114" spans="3:8" x14ac:dyDescent="0.3">
      <c r="C114">
        <v>2022</v>
      </c>
      <c r="D114" t="s">
        <v>63</v>
      </c>
      <c r="E114" t="s">
        <v>66</v>
      </c>
      <c r="F114">
        <v>15859</v>
      </c>
      <c r="G114">
        <v>56193</v>
      </c>
      <c r="H114" t="s">
        <v>10</v>
      </c>
    </row>
    <row r="115" spans="3:8" x14ac:dyDescent="0.3">
      <c r="C115">
        <v>2022</v>
      </c>
      <c r="D115" t="s">
        <v>63</v>
      </c>
      <c r="E115" t="s">
        <v>49</v>
      </c>
      <c r="F115">
        <v>20727</v>
      </c>
      <c r="G115">
        <v>61159</v>
      </c>
      <c r="H115" t="s">
        <v>10</v>
      </c>
    </row>
    <row r="116" spans="3:8" x14ac:dyDescent="0.3">
      <c r="C116">
        <v>2022</v>
      </c>
      <c r="D116" t="s">
        <v>63</v>
      </c>
      <c r="E116" t="s">
        <v>12</v>
      </c>
      <c r="F116">
        <v>15656</v>
      </c>
      <c r="G116">
        <v>52435</v>
      </c>
      <c r="H116" t="s">
        <v>8</v>
      </c>
    </row>
    <row r="117" spans="3:8" x14ac:dyDescent="0.3">
      <c r="C117">
        <v>2022</v>
      </c>
      <c r="D117" t="s">
        <v>63</v>
      </c>
      <c r="E117" t="s">
        <v>66</v>
      </c>
      <c r="F117">
        <v>656765</v>
      </c>
      <c r="G117">
        <v>62668</v>
      </c>
      <c r="H117" t="s">
        <v>8</v>
      </c>
    </row>
    <row r="118" spans="3:8" x14ac:dyDescent="0.3">
      <c r="C118">
        <v>2022</v>
      </c>
      <c r="D118" t="s">
        <v>63</v>
      </c>
      <c r="E118" t="s">
        <v>49</v>
      </c>
      <c r="F118">
        <v>23475</v>
      </c>
      <c r="G118">
        <v>60198</v>
      </c>
      <c r="H118" t="s">
        <v>10</v>
      </c>
    </row>
    <row r="119" spans="3:8" x14ac:dyDescent="0.3">
      <c r="C119">
        <v>2022</v>
      </c>
      <c r="D119" t="s">
        <v>63</v>
      </c>
      <c r="E119" t="s">
        <v>12</v>
      </c>
      <c r="F119">
        <v>19964</v>
      </c>
      <c r="G119">
        <v>66215</v>
      </c>
      <c r="H119" t="s">
        <v>8</v>
      </c>
    </row>
    <row r="120" spans="3:8" x14ac:dyDescent="0.3">
      <c r="C120">
        <v>2022</v>
      </c>
      <c r="D120" t="s">
        <v>63</v>
      </c>
      <c r="E120" t="s">
        <v>66</v>
      </c>
      <c r="F120">
        <v>5522</v>
      </c>
      <c r="G120">
        <v>62470</v>
      </c>
      <c r="H120" t="s">
        <v>8</v>
      </c>
    </row>
    <row r="121" spans="3:8" x14ac:dyDescent="0.3">
      <c r="C121">
        <v>2022</v>
      </c>
      <c r="D121" t="s">
        <v>63</v>
      </c>
      <c r="E121" t="s">
        <v>49</v>
      </c>
      <c r="F121">
        <v>85058</v>
      </c>
      <c r="G121">
        <v>60114</v>
      </c>
      <c r="H121" t="s">
        <v>10</v>
      </c>
    </row>
    <row r="122" spans="3:8" x14ac:dyDescent="0.3">
      <c r="C122">
        <v>2022</v>
      </c>
      <c r="D122" t="s">
        <v>63</v>
      </c>
      <c r="E122" t="s">
        <v>12</v>
      </c>
      <c r="F122">
        <v>31842</v>
      </c>
      <c r="G122">
        <v>62141</v>
      </c>
      <c r="H122" t="s">
        <v>10</v>
      </c>
    </row>
    <row r="123" spans="3:8" x14ac:dyDescent="0.3">
      <c r="C123">
        <v>2022</v>
      </c>
      <c r="D123" t="s">
        <v>63</v>
      </c>
      <c r="E123" t="s">
        <v>66</v>
      </c>
      <c r="F123">
        <v>9128</v>
      </c>
      <c r="G123">
        <v>50479</v>
      </c>
      <c r="H123" t="s">
        <v>8</v>
      </c>
    </row>
    <row r="124" spans="3:8" x14ac:dyDescent="0.3">
      <c r="C124">
        <v>2022</v>
      </c>
      <c r="D124" t="s">
        <v>63</v>
      </c>
      <c r="E124" t="s">
        <v>49</v>
      </c>
      <c r="F124">
        <v>39684</v>
      </c>
      <c r="G124">
        <v>60678</v>
      </c>
      <c r="H124" t="s">
        <v>8</v>
      </c>
    </row>
    <row r="125" spans="3:8" x14ac:dyDescent="0.3">
      <c r="C125">
        <v>2022</v>
      </c>
      <c r="D125" t="s">
        <v>63</v>
      </c>
      <c r="E125" t="s">
        <v>12</v>
      </c>
      <c r="F125">
        <v>16899</v>
      </c>
      <c r="G125">
        <v>57802</v>
      </c>
      <c r="H125" t="s">
        <v>10</v>
      </c>
    </row>
    <row r="126" spans="3:8" x14ac:dyDescent="0.3">
      <c r="C126">
        <v>2022</v>
      </c>
      <c r="D126" t="s">
        <v>63</v>
      </c>
      <c r="E126" t="s">
        <v>21</v>
      </c>
      <c r="F126">
        <v>13294</v>
      </c>
      <c r="G126">
        <v>52222</v>
      </c>
      <c r="H126" t="s">
        <v>8</v>
      </c>
    </row>
    <row r="127" spans="3:8" x14ac:dyDescent="0.3">
      <c r="C127">
        <v>2022</v>
      </c>
      <c r="D127" t="s">
        <v>63</v>
      </c>
      <c r="E127" t="s">
        <v>22</v>
      </c>
      <c r="F127">
        <v>10330</v>
      </c>
      <c r="G127">
        <v>53486</v>
      </c>
      <c r="H127" t="s">
        <v>10</v>
      </c>
    </row>
    <row r="128" spans="3:8" x14ac:dyDescent="0.3">
      <c r="C128">
        <v>2022</v>
      </c>
      <c r="D128" t="s">
        <v>63</v>
      </c>
      <c r="E128" t="s">
        <v>23</v>
      </c>
      <c r="F128">
        <v>20809</v>
      </c>
      <c r="G128">
        <v>57098</v>
      </c>
      <c r="H128" t="s">
        <v>8</v>
      </c>
    </row>
    <row r="129" spans="3:8" x14ac:dyDescent="0.3">
      <c r="C129">
        <v>2022</v>
      </c>
      <c r="D129" t="s">
        <v>63</v>
      </c>
      <c r="E129" t="s">
        <v>24</v>
      </c>
      <c r="F129">
        <v>16834</v>
      </c>
      <c r="G129">
        <v>53222</v>
      </c>
      <c r="H129" t="s">
        <v>8</v>
      </c>
    </row>
    <row r="130" spans="3:8" x14ac:dyDescent="0.3">
      <c r="C130">
        <v>2022</v>
      </c>
      <c r="D130" t="s">
        <v>63</v>
      </c>
      <c r="E130" t="s">
        <v>25</v>
      </c>
      <c r="F130">
        <v>5591</v>
      </c>
      <c r="G130">
        <v>58739</v>
      </c>
      <c r="H130" t="s">
        <v>10</v>
      </c>
    </row>
    <row r="131" spans="3:8" x14ac:dyDescent="0.3">
      <c r="C131">
        <v>2022</v>
      </c>
      <c r="D131" t="s">
        <v>63</v>
      </c>
      <c r="E131" t="s">
        <v>26</v>
      </c>
      <c r="F131">
        <v>21505</v>
      </c>
      <c r="G131">
        <v>64854</v>
      </c>
      <c r="H131" t="s">
        <v>10</v>
      </c>
    </row>
    <row r="132" spans="3:8" x14ac:dyDescent="0.3">
      <c r="C132">
        <v>2022</v>
      </c>
      <c r="D132" t="s">
        <v>6</v>
      </c>
      <c r="E132" t="s">
        <v>7</v>
      </c>
      <c r="F132">
        <v>1829</v>
      </c>
      <c r="G132">
        <v>63872</v>
      </c>
      <c r="H132" t="s">
        <v>8</v>
      </c>
    </row>
    <row r="133" spans="3:8" x14ac:dyDescent="0.3">
      <c r="C133">
        <v>2022</v>
      </c>
      <c r="D133" t="s">
        <v>6</v>
      </c>
      <c r="E133" t="s">
        <v>9</v>
      </c>
      <c r="F133">
        <v>1354</v>
      </c>
      <c r="G133">
        <v>60216</v>
      </c>
      <c r="H133" t="s">
        <v>10</v>
      </c>
    </row>
    <row r="134" spans="3:8" x14ac:dyDescent="0.3">
      <c r="C134">
        <v>2022</v>
      </c>
      <c r="D134" t="s">
        <v>6</v>
      </c>
      <c r="E134" t="s">
        <v>11</v>
      </c>
      <c r="F134">
        <v>2565</v>
      </c>
      <c r="G134">
        <v>54909</v>
      </c>
      <c r="H134" t="s">
        <v>8</v>
      </c>
    </row>
    <row r="135" spans="3:8" x14ac:dyDescent="0.3">
      <c r="C135">
        <v>2022</v>
      </c>
      <c r="D135" t="s">
        <v>6</v>
      </c>
      <c r="E135" t="s">
        <v>12</v>
      </c>
      <c r="F135">
        <v>17651</v>
      </c>
      <c r="G135">
        <v>47534</v>
      </c>
      <c r="H135" t="s">
        <v>8</v>
      </c>
    </row>
    <row r="136" spans="3:8" x14ac:dyDescent="0.3">
      <c r="C136">
        <v>2022</v>
      </c>
      <c r="D136" t="s">
        <v>6</v>
      </c>
      <c r="E136" t="s">
        <v>13</v>
      </c>
      <c r="F136">
        <v>3312</v>
      </c>
      <c r="G136">
        <v>96879</v>
      </c>
      <c r="H136" t="s">
        <v>10</v>
      </c>
    </row>
    <row r="137" spans="3:8" x14ac:dyDescent="0.3">
      <c r="C137">
        <v>2022</v>
      </c>
      <c r="D137" t="s">
        <v>6</v>
      </c>
      <c r="E137" t="s">
        <v>14</v>
      </c>
      <c r="F137">
        <v>467</v>
      </c>
      <c r="G137">
        <v>48142</v>
      </c>
      <c r="H137" t="s">
        <v>10</v>
      </c>
    </row>
    <row r="138" spans="3:8" x14ac:dyDescent="0.3">
      <c r="C138">
        <v>2022</v>
      </c>
      <c r="D138" t="s">
        <v>6</v>
      </c>
      <c r="E138" t="s">
        <v>15</v>
      </c>
      <c r="F138">
        <v>186</v>
      </c>
      <c r="G138">
        <v>48290</v>
      </c>
      <c r="H138" t="s">
        <v>8</v>
      </c>
    </row>
    <row r="139" spans="3:8" x14ac:dyDescent="0.3">
      <c r="C139">
        <v>2022</v>
      </c>
      <c r="D139" t="s">
        <v>6</v>
      </c>
      <c r="E139" t="s">
        <v>16</v>
      </c>
      <c r="F139">
        <v>5394</v>
      </c>
      <c r="G139">
        <v>42717</v>
      </c>
      <c r="H139" t="s">
        <v>8</v>
      </c>
    </row>
    <row r="140" spans="3:8" x14ac:dyDescent="0.3">
      <c r="C140">
        <v>2022</v>
      </c>
      <c r="D140" t="s">
        <v>6</v>
      </c>
      <c r="E140" t="s">
        <v>17</v>
      </c>
      <c r="F140">
        <v>2794</v>
      </c>
      <c r="G140">
        <v>50978</v>
      </c>
      <c r="H140" t="s">
        <v>10</v>
      </c>
    </row>
    <row r="141" spans="3:8" x14ac:dyDescent="0.3">
      <c r="C141">
        <v>2022</v>
      </c>
      <c r="D141" t="s">
        <v>6</v>
      </c>
      <c r="E141" t="s">
        <v>18</v>
      </c>
      <c r="F141">
        <v>2531</v>
      </c>
      <c r="G141">
        <v>47820</v>
      </c>
      <c r="H141" t="s">
        <v>10</v>
      </c>
    </row>
    <row r="142" spans="3:8" x14ac:dyDescent="0.3">
      <c r="C142">
        <v>2022</v>
      </c>
      <c r="D142" t="s">
        <v>6</v>
      </c>
      <c r="E142" t="s">
        <v>19</v>
      </c>
      <c r="F142">
        <v>2818</v>
      </c>
      <c r="G142">
        <v>57259</v>
      </c>
      <c r="H142" t="s">
        <v>10</v>
      </c>
    </row>
    <row r="143" spans="3:8" x14ac:dyDescent="0.3">
      <c r="C143">
        <v>2022</v>
      </c>
      <c r="D143" t="s">
        <v>6</v>
      </c>
      <c r="E143" t="s">
        <v>20</v>
      </c>
      <c r="F143">
        <v>2302</v>
      </c>
      <c r="G143">
        <v>55732</v>
      </c>
      <c r="H143" t="s">
        <v>10</v>
      </c>
    </row>
    <row r="144" spans="3:8" x14ac:dyDescent="0.3">
      <c r="C144">
        <v>2022</v>
      </c>
      <c r="D144" t="s">
        <v>6</v>
      </c>
      <c r="E144" t="s">
        <v>21</v>
      </c>
      <c r="F144">
        <v>2911</v>
      </c>
      <c r="G144">
        <v>50588</v>
      </c>
      <c r="H144" t="s">
        <v>10</v>
      </c>
    </row>
    <row r="145" spans="3:8" x14ac:dyDescent="0.3">
      <c r="C145">
        <v>2022</v>
      </c>
      <c r="D145" t="s">
        <v>6</v>
      </c>
      <c r="E145" t="s">
        <v>22</v>
      </c>
      <c r="F145">
        <v>2613</v>
      </c>
      <c r="G145">
        <v>52721</v>
      </c>
      <c r="H145" t="s">
        <v>10</v>
      </c>
    </row>
    <row r="146" spans="3:8" x14ac:dyDescent="0.3">
      <c r="C146">
        <v>2022</v>
      </c>
      <c r="D146" t="s">
        <v>6</v>
      </c>
      <c r="E146" t="s">
        <v>23</v>
      </c>
      <c r="F146">
        <v>1632</v>
      </c>
      <c r="G146">
        <v>59605</v>
      </c>
      <c r="H146" t="s">
        <v>10</v>
      </c>
    </row>
    <row r="147" spans="3:8" x14ac:dyDescent="0.3">
      <c r="C147">
        <v>2022</v>
      </c>
      <c r="D147" t="s">
        <v>6</v>
      </c>
      <c r="E147" t="s">
        <v>24</v>
      </c>
      <c r="F147">
        <v>3143</v>
      </c>
      <c r="G147">
        <v>91727</v>
      </c>
      <c r="H147" t="s">
        <v>10</v>
      </c>
    </row>
    <row r="148" spans="3:8" x14ac:dyDescent="0.3">
      <c r="C148">
        <v>2022</v>
      </c>
      <c r="D148" t="s">
        <v>6</v>
      </c>
      <c r="E148" t="s">
        <v>25</v>
      </c>
      <c r="F148">
        <v>1581</v>
      </c>
      <c r="G148">
        <v>46422</v>
      </c>
      <c r="H148" t="s">
        <v>10</v>
      </c>
    </row>
    <row r="149" spans="3:8" x14ac:dyDescent="0.3">
      <c r="C149">
        <v>2022</v>
      </c>
      <c r="D149" t="s">
        <v>6</v>
      </c>
      <c r="E149" t="s">
        <v>26</v>
      </c>
      <c r="F149">
        <v>720</v>
      </c>
      <c r="G149">
        <v>51887</v>
      </c>
      <c r="H149" t="s">
        <v>10</v>
      </c>
    </row>
    <row r="150" spans="3:8" x14ac:dyDescent="0.3">
      <c r="C150">
        <v>2022</v>
      </c>
      <c r="D150" t="s">
        <v>6</v>
      </c>
      <c r="E150" t="s">
        <v>27</v>
      </c>
      <c r="F150">
        <v>999</v>
      </c>
      <c r="G150">
        <v>69628</v>
      </c>
      <c r="H150" t="s">
        <v>10</v>
      </c>
    </row>
    <row r="151" spans="3:8" x14ac:dyDescent="0.3">
      <c r="C151">
        <v>2022</v>
      </c>
      <c r="D151" t="s">
        <v>6</v>
      </c>
      <c r="E151" t="s">
        <v>28</v>
      </c>
      <c r="F151">
        <v>3574</v>
      </c>
      <c r="G151">
        <v>48309</v>
      </c>
      <c r="H151" t="s">
        <v>10</v>
      </c>
    </row>
    <row r="152" spans="3:8" x14ac:dyDescent="0.3">
      <c r="C152">
        <v>2022</v>
      </c>
      <c r="D152" t="s">
        <v>6</v>
      </c>
      <c r="E152" t="s">
        <v>29</v>
      </c>
      <c r="F152">
        <v>3175</v>
      </c>
      <c r="G152">
        <v>56276</v>
      </c>
      <c r="H152" t="s">
        <v>10</v>
      </c>
    </row>
    <row r="153" spans="3:8" x14ac:dyDescent="0.3">
      <c r="C153">
        <v>2022</v>
      </c>
      <c r="D153" t="s">
        <v>6</v>
      </c>
      <c r="E153" t="s">
        <v>30</v>
      </c>
      <c r="F153">
        <v>2070</v>
      </c>
      <c r="G153">
        <v>55525</v>
      </c>
      <c r="H153" t="s">
        <v>10</v>
      </c>
    </row>
    <row r="154" spans="3:8" x14ac:dyDescent="0.3">
      <c r="C154">
        <v>2022</v>
      </c>
      <c r="D154" t="s">
        <v>6</v>
      </c>
      <c r="E154" t="s">
        <v>31</v>
      </c>
      <c r="F154">
        <v>2123</v>
      </c>
      <c r="G154">
        <v>51677</v>
      </c>
      <c r="H1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Analysis</vt:lpstr>
      <vt:lpstr>Dashboard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Dhanvi Nimmagadda</cp:lastModifiedBy>
  <dcterms:created xsi:type="dcterms:W3CDTF">2022-11-16T00:47:53Z</dcterms:created>
  <dcterms:modified xsi:type="dcterms:W3CDTF">2025-07-16T06:39:38Z</dcterms:modified>
</cp:coreProperties>
</file>