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\Downloads\"/>
    </mc:Choice>
  </mc:AlternateContent>
  <xr:revisionPtr revIDLastSave="0" documentId="13_ncr:1_{FF2797AD-DABF-4314-BEA2-CF49446FF98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9" i="1" l="1"/>
  <c r="H220" i="1"/>
  <c r="H221" i="1" s="1"/>
  <c r="H222" i="1" s="1"/>
  <c r="H223" i="1" s="1"/>
  <c r="H224" i="1" s="1"/>
  <c r="H225" i="1" s="1"/>
  <c r="H226" i="1" s="1"/>
  <c r="H218" i="1"/>
  <c r="H217" i="1"/>
  <c r="H207" i="1"/>
  <c r="H208" i="1"/>
  <c r="H209" i="1" s="1"/>
  <c r="H210" i="1" s="1"/>
  <c r="H211" i="1" s="1"/>
  <c r="H212" i="1" s="1"/>
  <c r="H213" i="1" s="1"/>
  <c r="H214" i="1" s="1"/>
  <c r="H215" i="1" s="1"/>
  <c r="H216" i="1" s="1"/>
  <c r="H206" i="1"/>
  <c r="H198" i="1"/>
  <c r="H199" i="1"/>
  <c r="H200" i="1" s="1"/>
  <c r="H201" i="1" s="1"/>
  <c r="H202" i="1" s="1"/>
  <c r="H203" i="1" s="1"/>
  <c r="H204" i="1" s="1"/>
  <c r="H197" i="1"/>
  <c r="H205" i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19" i="1"/>
  <c r="A31" i="1" s="1"/>
  <c r="A43" i="1" s="1"/>
  <c r="A20" i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32" i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55" i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3" i="1"/>
  <c r="B15" i="1" s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4" i="1" l="1"/>
  <c r="B16" i="1" l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5" i="1"/>
  <c r="B6" i="1" l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7" i="1" l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8" i="1" l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9" i="1" l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10" i="1" l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11" i="1" l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12" i="1" l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13" i="1" l="1"/>
  <c r="B25" i="1" s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</calcChain>
</file>

<file path=xl/sharedStrings.xml><?xml version="1.0" encoding="utf-8"?>
<sst xmlns="http://schemas.openxmlformats.org/spreadsheetml/2006/main" count="256" uniqueCount="24">
  <si>
    <t>AÑO</t>
  </si>
  <si>
    <t>MES</t>
  </si>
  <si>
    <t>SMM</t>
  </si>
  <si>
    <t>NA</t>
  </si>
  <si>
    <t>TASA_HIP</t>
  </si>
  <si>
    <t>DESEMPLEO</t>
  </si>
  <si>
    <t>IMACEC</t>
  </si>
  <si>
    <t>BCU10</t>
  </si>
  <si>
    <t>PIB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</si>
  <si>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</si>
  <si>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</si>
  <si>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</si>
  <si>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</si>
  <si>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</si>
  <si>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</si>
  <si>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</si>
  <si>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</si>
  <si>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</si>
  <si>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</si>
  <si>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</si>
  <si>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</si>
  <si>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TM</t>
  </si>
  <si>
    <t>BCU10E</t>
  </si>
  <si>
    <t>Interbancaria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</si>
</sst>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</font>
    <font>
      <sz val="11"/>
      <color theme="1"/>
      <name val="Calibri"/>
      <family val="2"/>
      <scheme val="minor"/>
    </font>
    <font>
      <sz val="14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1" xfId="0" applyBorder="1"/>
    <xf numFmtId="165" fontId="1" fillId="0" borderId="1" xfId="0" applyNumberFormat="1" applyFont="1" applyFill="1" applyBorder="1" applyAlignment="1">
      <alignment horizontal="right"/>
    </xf>
    <xf numFmtId="165" fontId="1" fillId="0" borderId="0" xfId="0" applyNumberFormat="1" applyFont="1" applyFill="1" applyAlignment="1">
      <alignment horizontal="right"/>
    </xf>
    <xf numFmtId="165" fontId="3" fillId="0" borderId="1" xfId="1" applyNumberFormat="1" applyFont="1" applyFill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0" fontId="0" fillId="3" borderId="0" xfId="0" applyFill="1"/>
    <xf numFmtId="165" fontId="3" fillId="3" borderId="1" xfId="1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165" fontId="1" fillId="3" borderId="1" xfId="0" applyNumberFormat="1" applyFont="1" applyFill="1" applyBorder="1" applyAlignment="1">
      <alignment horizontal="right"/>
    </xf>
    <xf numFmtId="4" fontId="1" fillId="0" borderId="3" xfId="0" applyNumberFormat="1" applyFont="1" applyBorder="1" applyAlignment="1">
      <alignment horizontal="right" vertical="center"/>
    </xf>
    <xf numFmtId="4" fontId="1" fillId="3" borderId="3" xfId="0" applyNumberFormat="1" applyFont="1" applyFill="1" applyBorder="1" applyAlignment="1">
      <alignment horizontal="right" vertical="center"/>
    </xf>
    <xf numFmtId="164" fontId="1" fillId="4" borderId="1" xfId="0" applyNumberFormat="1" applyFont="1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0"/>
  <sheetViews>
    <sheetView tabSelected="1" topLeftCell="B1" workbookViewId="0">
      <selection activeCell="X3" sqref="X3"/>
    </sheetView>
  </sheetViews>
  <sheetFormatPr baseColWidth="10" defaultColWidth="8.85546875" defaultRowHeight="18.75" x14ac:dyDescent="0.3"/>
  <cols>
    <col min="1" max="1" width="10.42578125" style="1" customWidth="1"/>
    <col min="2" max="2" width="5.28515625" style="1" bestFit="1" customWidth="1"/>
    <col min="3" max="3" width="13.7109375" style="1" customWidth="1"/>
    <col min="4" max="4" width="18.85546875" style="4" customWidth="1"/>
    <col min="5" max="5" width="17.28515625" style="1" customWidth="1"/>
    <col min="6" max="6" width="14.28515625" style="1" customWidth="1"/>
    <col min="7" max="7" width="14" style="1" bestFit="1" customWidth="1"/>
    <col min="8" max="8" width="18.140625" style="1" customWidth="1"/>
    <col min="9" max="20" width="0" hidden="1" customWidth="1"/>
    <col min="21" max="21" width="18.140625" style="7" customWidth="1"/>
    <col min="22" max="22" width="13.28515625" style="1" customWidth="1"/>
    <col min="23" max="23" width="16.42578125" style="1" customWidth="1"/>
    <col min="24" max="24" width="12.7109375" style="1" bestFit="1" customWidth="1"/>
    <col min="25" max="25" width="17.7109375" style="1" customWidth="1"/>
    <col min="26" max="16384" width="8.85546875" style="1"/>
  </cols>
  <sheetData>
    <row r="1" spans="1:23" x14ac:dyDescent="0.3">
      <c r="A1" s="2" t="s">
        <v>0</v>
      </c>
      <c r="B1" s="2" t="s">
        <v>1</v>
      </c>
      <c r="C1" s="2" t="s">
        <v>2</v>
      </c>
      <c r="D1" s="10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6" t="s">
        <v>21</v>
      </c>
      <c r="V1" s="12" t="s">
        <v>22</v>
      </c>
      <c r="W1" s="2" t="s">
        <v>23</v>
      </c>
    </row>
    <row r="2" spans="1:23" x14ac:dyDescent="0.3">
      <c r="A2" s="2">
        <v>2001</v>
      </c>
      <c r="B2" s="2">
        <v>1</v>
      </c>
      <c r="C2" s="3">
        <v>0</v>
      </c>
      <c r="D2" s="11">
        <v>8.7597500000000004</v>
      </c>
      <c r="E2" s="3">
        <v>8.9649227410000005</v>
      </c>
      <c r="F2" s="3" t="s">
        <v>3</v>
      </c>
      <c r="G2" s="3" t="s">
        <v>3</v>
      </c>
      <c r="H2" s="3">
        <v>19980.865229180999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8">
        <v>5.9499999999999997E-2</v>
      </c>
      <c r="V2" s="12" t="s">
        <v>3</v>
      </c>
      <c r="W2" s="2" t="s">
        <v>3</v>
      </c>
    </row>
    <row r="3" spans="1:23" x14ac:dyDescent="0.3">
      <c r="A3" s="2">
        <v>2001</v>
      </c>
      <c r="B3" s="2">
        <f>+B2+1</f>
        <v>2</v>
      </c>
      <c r="C3" s="3">
        <v>0</v>
      </c>
      <c r="D3" s="11">
        <v>8.6050249999999995</v>
      </c>
      <c r="E3" s="3">
        <v>9.0212546759999999</v>
      </c>
      <c r="F3" s="3" t="s">
        <v>3</v>
      </c>
      <c r="G3" s="3" t="s">
        <v>3</v>
      </c>
      <c r="H3" s="3">
        <v>20037.656956119001</v>
      </c>
      <c r="I3" s="5">
        <v>0</v>
      </c>
      <c r="J3" s="5">
        <v>1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8">
        <v>5.5800000000000002E-2</v>
      </c>
      <c r="V3" s="12" t="s">
        <v>3</v>
      </c>
      <c r="W3" s="2" t="s">
        <v>3</v>
      </c>
    </row>
    <row r="4" spans="1:23" x14ac:dyDescent="0.3">
      <c r="A4" s="2">
        <v>2001</v>
      </c>
      <c r="B4" s="2">
        <f t="shared" ref="B4:B13" si="0">+B3+1</f>
        <v>3</v>
      </c>
      <c r="C4" s="3">
        <v>0</v>
      </c>
      <c r="D4" s="11">
        <v>8.2205499999999994</v>
      </c>
      <c r="E4" s="3">
        <v>9.4997941069999996</v>
      </c>
      <c r="F4" s="3" t="s">
        <v>3</v>
      </c>
      <c r="G4" s="3" t="s">
        <v>3</v>
      </c>
      <c r="H4" s="3">
        <v>20094.610102505001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8">
        <v>5.33E-2</v>
      </c>
      <c r="V4" s="12" t="s">
        <v>3</v>
      </c>
      <c r="W4" s="2" t="s">
        <v>3</v>
      </c>
    </row>
    <row r="5" spans="1:23" x14ac:dyDescent="0.3">
      <c r="A5" s="2">
        <v>2001</v>
      </c>
      <c r="B5" s="2">
        <f t="shared" si="0"/>
        <v>4</v>
      </c>
      <c r="C5" s="3">
        <v>0</v>
      </c>
      <c r="D5" s="11">
        <v>7.8731999999999998</v>
      </c>
      <c r="E5" s="3">
        <v>9.7126024720000004</v>
      </c>
      <c r="F5" s="3" t="s">
        <v>3</v>
      </c>
      <c r="G5" s="3" t="s">
        <v>3</v>
      </c>
      <c r="H5" s="3">
        <v>20151.841415300001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8">
        <v>5.3499999999999999E-2</v>
      </c>
      <c r="V5" s="12" t="s">
        <v>3</v>
      </c>
      <c r="W5" s="2" t="s">
        <v>3</v>
      </c>
    </row>
    <row r="6" spans="1:23" x14ac:dyDescent="0.3">
      <c r="A6" s="2">
        <v>2001</v>
      </c>
      <c r="B6" s="2">
        <f t="shared" si="0"/>
        <v>5</v>
      </c>
      <c r="C6" s="3">
        <v>0</v>
      </c>
      <c r="D6" s="11">
        <v>7.94285</v>
      </c>
      <c r="E6" s="3">
        <v>10.270558380000001</v>
      </c>
      <c r="F6" s="3" t="s">
        <v>3</v>
      </c>
      <c r="G6" s="3" t="s">
        <v>3</v>
      </c>
      <c r="H6" s="3">
        <v>20209.235728181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8">
        <v>5.3900000000000003E-2</v>
      </c>
      <c r="V6" s="12" t="s">
        <v>3</v>
      </c>
      <c r="W6" s="2" t="s">
        <v>3</v>
      </c>
    </row>
    <row r="7" spans="1:23" x14ac:dyDescent="0.3">
      <c r="A7" s="2">
        <v>2001</v>
      </c>
      <c r="B7" s="2">
        <f t="shared" si="0"/>
        <v>6</v>
      </c>
      <c r="C7" s="3">
        <v>0</v>
      </c>
      <c r="D7" s="11">
        <v>7.9884250000000003</v>
      </c>
      <c r="E7" s="3">
        <v>10.39107387</v>
      </c>
      <c r="F7" s="3" t="s">
        <v>3</v>
      </c>
      <c r="G7" s="3" t="s">
        <v>3</v>
      </c>
      <c r="H7" s="3">
        <v>20266.793505386999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8">
        <v>5.62E-2</v>
      </c>
      <c r="V7" s="12" t="s">
        <v>3</v>
      </c>
      <c r="W7" s="2" t="s">
        <v>3</v>
      </c>
    </row>
    <row r="8" spans="1:23" x14ac:dyDescent="0.3">
      <c r="A8" s="2">
        <v>2001</v>
      </c>
      <c r="B8" s="2">
        <f t="shared" si="0"/>
        <v>7</v>
      </c>
      <c r="C8" s="3">
        <v>0</v>
      </c>
      <c r="D8" s="11">
        <v>7.9989249999999998</v>
      </c>
      <c r="E8" s="3">
        <v>10.52490173</v>
      </c>
      <c r="F8" s="3" t="s">
        <v>3</v>
      </c>
      <c r="G8" s="3" t="s">
        <v>3</v>
      </c>
      <c r="H8" s="3">
        <v>20239.357280979999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8">
        <v>5.5399999999999998E-2</v>
      </c>
      <c r="V8" s="12" t="s">
        <v>3</v>
      </c>
      <c r="W8" s="2" t="s">
        <v>3</v>
      </c>
    </row>
    <row r="9" spans="1:23" x14ac:dyDescent="0.3">
      <c r="A9" s="2">
        <v>2001</v>
      </c>
      <c r="B9" s="2">
        <f t="shared" si="0"/>
        <v>8</v>
      </c>
      <c r="C9" s="3">
        <v>0</v>
      </c>
      <c r="D9" s="11">
        <v>7.8626750000000003</v>
      </c>
      <c r="E9" s="3">
        <v>10.48480818</v>
      </c>
      <c r="F9" s="3" t="s">
        <v>3</v>
      </c>
      <c r="G9" s="3" t="s">
        <v>3</v>
      </c>
      <c r="H9" s="3">
        <v>20211.958198434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8">
        <v>5.74E-2</v>
      </c>
      <c r="V9" s="12" t="s">
        <v>3</v>
      </c>
      <c r="W9" s="2" t="s">
        <v>3</v>
      </c>
    </row>
    <row r="10" spans="1:23" x14ac:dyDescent="0.3">
      <c r="A10" s="2">
        <v>2001</v>
      </c>
      <c r="B10" s="2">
        <f t="shared" si="0"/>
        <v>9</v>
      </c>
      <c r="C10" s="3">
        <v>0</v>
      </c>
      <c r="D10" s="11">
        <v>8.0489250000000006</v>
      </c>
      <c r="E10" s="3">
        <v>10.89914383</v>
      </c>
      <c r="F10" s="3" t="s">
        <v>3</v>
      </c>
      <c r="G10" s="3" t="s">
        <v>3</v>
      </c>
      <c r="H10" s="3">
        <v>20184.596207465998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1</v>
      </c>
      <c r="R10" s="5">
        <v>0</v>
      </c>
      <c r="S10" s="5">
        <v>0</v>
      </c>
      <c r="T10" s="5">
        <v>0</v>
      </c>
      <c r="U10" s="8">
        <v>5.5599999999999997E-2</v>
      </c>
      <c r="V10" s="12" t="s">
        <v>3</v>
      </c>
      <c r="W10" s="2" t="s">
        <v>3</v>
      </c>
    </row>
    <row r="11" spans="1:23" x14ac:dyDescent="0.3">
      <c r="A11" s="2">
        <v>2001</v>
      </c>
      <c r="B11" s="2">
        <f t="shared" si="0"/>
        <v>10</v>
      </c>
      <c r="C11" s="3">
        <v>0</v>
      </c>
      <c r="D11" s="11">
        <v>8.0608749999999993</v>
      </c>
      <c r="E11" s="3">
        <v>10.42009914</v>
      </c>
      <c r="F11" s="3" t="s">
        <v>3</v>
      </c>
      <c r="G11" s="3" t="s">
        <v>3</v>
      </c>
      <c r="H11" s="3">
        <v>20256.368828081999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1</v>
      </c>
      <c r="S11" s="5">
        <v>0</v>
      </c>
      <c r="T11" s="5">
        <v>0</v>
      </c>
      <c r="U11" s="8">
        <v>5.3199999999999997E-2</v>
      </c>
      <c r="V11" s="12" t="s">
        <v>3</v>
      </c>
      <c r="W11" s="2" t="s">
        <v>3</v>
      </c>
    </row>
    <row r="12" spans="1:23" x14ac:dyDescent="0.3">
      <c r="A12" s="2">
        <v>2001</v>
      </c>
      <c r="B12" s="2">
        <f t="shared" si="0"/>
        <v>11</v>
      </c>
      <c r="C12" s="3">
        <v>0</v>
      </c>
      <c r="D12" s="11">
        <v>8.0638749999999995</v>
      </c>
      <c r="E12" s="3">
        <v>9.6160500179999993</v>
      </c>
      <c r="F12" s="3" t="s">
        <v>3</v>
      </c>
      <c r="G12" s="3" t="s">
        <v>3</v>
      </c>
      <c r="H12" s="3">
        <v>20328.396658613001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1</v>
      </c>
      <c r="T12" s="5">
        <v>0</v>
      </c>
      <c r="U12" s="8">
        <v>5.1400000000000001E-2</v>
      </c>
      <c r="V12" s="12" t="s">
        <v>3</v>
      </c>
      <c r="W12" s="2" t="s">
        <v>3</v>
      </c>
    </row>
    <row r="13" spans="1:23" x14ac:dyDescent="0.3">
      <c r="A13" s="2">
        <v>2001</v>
      </c>
      <c r="B13" s="2">
        <f t="shared" si="0"/>
        <v>12</v>
      </c>
      <c r="C13" s="3">
        <v>0</v>
      </c>
      <c r="D13" s="11">
        <v>7.8921250000000001</v>
      </c>
      <c r="E13" s="3">
        <v>8.6427757369999991</v>
      </c>
      <c r="F13" s="3" t="s">
        <v>3</v>
      </c>
      <c r="G13" s="3" t="s">
        <v>3</v>
      </c>
      <c r="H13" s="3">
        <v>20400.680606536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1</v>
      </c>
      <c r="U13" s="8">
        <v>5.3999999999999999E-2</v>
      </c>
      <c r="V13" s="12" t="s">
        <v>3</v>
      </c>
      <c r="W13" s="2" t="s">
        <v>3</v>
      </c>
    </row>
    <row r="14" spans="1:23" x14ac:dyDescent="0.3">
      <c r="A14" s="2">
        <f>+A2+1</f>
        <v>2002</v>
      </c>
      <c r="B14" s="2">
        <f>+B2</f>
        <v>1</v>
      </c>
      <c r="C14" s="3">
        <v>0</v>
      </c>
      <c r="D14" s="11">
        <v>7.8902000000000001</v>
      </c>
      <c r="E14" s="3">
        <v>8.7836552369999996</v>
      </c>
      <c r="F14" s="3" t="s">
        <v>3</v>
      </c>
      <c r="G14" s="3" t="s">
        <v>3</v>
      </c>
      <c r="H14" s="3">
        <v>20450.196860599001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8">
        <v>5.1400000000000001E-2</v>
      </c>
      <c r="V14" s="12" t="s">
        <v>3</v>
      </c>
      <c r="W14" s="2" t="s">
        <v>3</v>
      </c>
    </row>
    <row r="15" spans="1:23" x14ac:dyDescent="0.3">
      <c r="A15" s="2">
        <f t="shared" ref="A15:A78" si="1">+A3+1</f>
        <v>2002</v>
      </c>
      <c r="B15" s="2">
        <f t="shared" ref="B15:B78" si="2">+B3</f>
        <v>2</v>
      </c>
      <c r="C15" s="3">
        <v>0</v>
      </c>
      <c r="D15" s="11">
        <v>7.75265</v>
      </c>
      <c r="E15" s="3">
        <v>9.1036086219999994</v>
      </c>
      <c r="F15" s="3" t="s">
        <v>3</v>
      </c>
      <c r="G15" s="3" t="s">
        <v>3</v>
      </c>
      <c r="H15" s="3">
        <v>20499.833299839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8">
        <v>4.9000000000000002E-2</v>
      </c>
      <c r="V15" s="12" t="s">
        <v>3</v>
      </c>
      <c r="W15" s="2" t="s">
        <v>3</v>
      </c>
    </row>
    <row r="16" spans="1:23" x14ac:dyDescent="0.3">
      <c r="A16" s="2">
        <f t="shared" si="1"/>
        <v>2002</v>
      </c>
      <c r="B16" s="2">
        <f t="shared" si="2"/>
        <v>3</v>
      </c>
      <c r="C16" s="3">
        <v>0</v>
      </c>
      <c r="D16" s="11">
        <v>7.6720750000000004</v>
      </c>
      <c r="E16" s="3">
        <v>9.6014955959999995</v>
      </c>
      <c r="F16" s="3" t="s">
        <v>3</v>
      </c>
      <c r="G16" s="3" t="s">
        <v>3</v>
      </c>
      <c r="H16" s="3">
        <v>20549.590215968001</v>
      </c>
      <c r="I16" s="5">
        <v>0</v>
      </c>
      <c r="J16" s="5">
        <v>0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8">
        <v>4.9000000000000002E-2</v>
      </c>
      <c r="V16" s="12" t="s">
        <v>3</v>
      </c>
      <c r="W16" s="2" t="s">
        <v>3</v>
      </c>
    </row>
    <row r="17" spans="1:23" x14ac:dyDescent="0.3">
      <c r="A17" s="2">
        <f t="shared" si="1"/>
        <v>2002</v>
      </c>
      <c r="B17" s="2">
        <f t="shared" si="2"/>
        <v>4</v>
      </c>
      <c r="C17" s="3">
        <v>0</v>
      </c>
      <c r="D17" s="11">
        <v>7.5377000000000001</v>
      </c>
      <c r="E17" s="3">
        <v>9.6316656839999997</v>
      </c>
      <c r="F17" s="3" t="s">
        <v>3</v>
      </c>
      <c r="G17" s="3" t="s">
        <v>3</v>
      </c>
      <c r="H17" s="3">
        <v>20607.703334311002</v>
      </c>
      <c r="I17" s="5">
        <v>0</v>
      </c>
      <c r="J17" s="5">
        <v>0</v>
      </c>
      <c r="K17" s="5">
        <v>0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8">
        <v>4.7800000000000002E-2</v>
      </c>
      <c r="V17" s="12" t="s">
        <v>3</v>
      </c>
      <c r="W17" s="2" t="s">
        <v>3</v>
      </c>
    </row>
    <row r="18" spans="1:23" x14ac:dyDescent="0.3">
      <c r="A18" s="2">
        <f t="shared" si="1"/>
        <v>2002</v>
      </c>
      <c r="B18" s="2">
        <f t="shared" si="2"/>
        <v>5</v>
      </c>
      <c r="C18" s="3">
        <v>0</v>
      </c>
      <c r="D18" s="11">
        <v>7.2587999999999999</v>
      </c>
      <c r="E18" s="3">
        <v>9.9320124570000008</v>
      </c>
      <c r="F18" s="3" t="s">
        <v>3</v>
      </c>
      <c r="G18" s="3" t="s">
        <v>3</v>
      </c>
      <c r="H18" s="3">
        <v>20665.980793377999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8">
        <v>4.87E-2</v>
      </c>
      <c r="V18" s="12" t="s">
        <v>3</v>
      </c>
      <c r="W18" s="2" t="s">
        <v>3</v>
      </c>
    </row>
    <row r="19" spans="1:23" x14ac:dyDescent="0.3">
      <c r="A19" s="2">
        <f t="shared" si="1"/>
        <v>2002</v>
      </c>
      <c r="B19" s="2">
        <f t="shared" si="2"/>
        <v>6</v>
      </c>
      <c r="C19" s="3">
        <v>0</v>
      </c>
      <c r="D19" s="11">
        <v>7.0919999999999996</v>
      </c>
      <c r="E19" s="3">
        <v>10.30001536</v>
      </c>
      <c r="F19" s="3" t="s">
        <v>3</v>
      </c>
      <c r="G19" s="3" t="s">
        <v>3</v>
      </c>
      <c r="H19" s="3">
        <v>20724.423057914999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8">
        <v>4.9799999999999997E-2</v>
      </c>
      <c r="V19" s="12" t="s">
        <v>3</v>
      </c>
      <c r="W19" s="2" t="s">
        <v>3</v>
      </c>
    </row>
    <row r="20" spans="1:23" x14ac:dyDescent="0.3">
      <c r="A20" s="2">
        <f t="shared" si="1"/>
        <v>2002</v>
      </c>
      <c r="B20" s="2">
        <f t="shared" si="2"/>
        <v>7</v>
      </c>
      <c r="C20" s="3">
        <v>0</v>
      </c>
      <c r="D20" s="11">
        <v>6.9181499999999998</v>
      </c>
      <c r="E20" s="3">
        <v>10.275268130000001</v>
      </c>
      <c r="F20" s="3" t="s">
        <v>3</v>
      </c>
      <c r="G20" s="3" t="s">
        <v>3</v>
      </c>
      <c r="H20" s="3">
        <v>20793.417329109001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8">
        <v>4.7300000000000002E-2</v>
      </c>
      <c r="V20" s="12" t="s">
        <v>3</v>
      </c>
      <c r="W20" s="2" t="s">
        <v>3</v>
      </c>
    </row>
    <row r="21" spans="1:23" x14ac:dyDescent="0.3">
      <c r="A21" s="2">
        <f t="shared" si="1"/>
        <v>2002</v>
      </c>
      <c r="B21" s="2">
        <f t="shared" si="2"/>
        <v>8</v>
      </c>
      <c r="C21" s="3">
        <v>0</v>
      </c>
      <c r="D21" s="11">
        <v>6.8144999999999998</v>
      </c>
      <c r="E21" s="3">
        <v>10.504462569999999</v>
      </c>
      <c r="F21" s="3" t="s">
        <v>3</v>
      </c>
      <c r="G21" s="3" t="s">
        <v>3</v>
      </c>
      <c r="H21" s="3">
        <v>20862.641291110998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</v>
      </c>
      <c r="Q21" s="5">
        <v>0</v>
      </c>
      <c r="R21" s="5">
        <v>0</v>
      </c>
      <c r="S21" s="5">
        <v>0</v>
      </c>
      <c r="T21" s="5">
        <v>0</v>
      </c>
      <c r="U21" s="8">
        <v>3.9399999999999998E-2</v>
      </c>
      <c r="V21" s="12" t="s">
        <v>3</v>
      </c>
      <c r="W21" s="2" t="s">
        <v>3</v>
      </c>
    </row>
    <row r="22" spans="1:23" x14ac:dyDescent="0.3">
      <c r="A22" s="2">
        <f t="shared" si="1"/>
        <v>2002</v>
      </c>
      <c r="B22" s="2">
        <f t="shared" si="2"/>
        <v>9</v>
      </c>
      <c r="C22" s="3">
        <v>2.2363407315999272E-3</v>
      </c>
      <c r="D22" s="11">
        <v>6.7361750000000002</v>
      </c>
      <c r="E22" s="3">
        <v>10.633855369999999</v>
      </c>
      <c r="F22" s="3" t="s">
        <v>3</v>
      </c>
      <c r="G22" s="3">
        <v>3.6823711920000002</v>
      </c>
      <c r="H22" s="3">
        <v>20932.095708589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</v>
      </c>
      <c r="R22" s="5">
        <v>0</v>
      </c>
      <c r="S22" s="5">
        <v>0</v>
      </c>
      <c r="T22" s="5">
        <v>0</v>
      </c>
      <c r="U22" s="8">
        <v>3.49E-2</v>
      </c>
      <c r="V22" s="12">
        <v>3.7121606819316235</v>
      </c>
      <c r="W22" s="2" t="s">
        <v>3</v>
      </c>
    </row>
    <row r="23" spans="1:23" x14ac:dyDescent="0.3">
      <c r="A23" s="2">
        <f t="shared" si="1"/>
        <v>2002</v>
      </c>
      <c r="B23" s="2">
        <f t="shared" si="2"/>
        <v>10</v>
      </c>
      <c r="C23" s="3">
        <v>0</v>
      </c>
      <c r="D23" s="11">
        <v>6.7579500000000001</v>
      </c>
      <c r="E23" s="3">
        <v>10.52126421</v>
      </c>
      <c r="F23" s="3" t="s">
        <v>3</v>
      </c>
      <c r="G23" s="3">
        <v>3.9842048960000001</v>
      </c>
      <c r="H23" s="3">
        <v>21038.393585935999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1</v>
      </c>
      <c r="S23" s="5">
        <v>0</v>
      </c>
      <c r="T23" s="5">
        <v>0</v>
      </c>
      <c r="U23" s="8">
        <v>3.6400000000000002E-2</v>
      </c>
      <c r="V23" s="12">
        <v>4.0164361473993067</v>
      </c>
      <c r="W23" s="2" t="s">
        <v>3</v>
      </c>
    </row>
    <row r="24" spans="1:23" x14ac:dyDescent="0.3">
      <c r="A24" s="2">
        <f t="shared" si="1"/>
        <v>2002</v>
      </c>
      <c r="B24" s="2">
        <f t="shared" si="2"/>
        <v>11</v>
      </c>
      <c r="C24" s="3">
        <v>0</v>
      </c>
      <c r="D24" s="11">
        <v>6.8871000000000002</v>
      </c>
      <c r="E24" s="3">
        <v>9.7492987339999999</v>
      </c>
      <c r="F24" s="3" t="s">
        <v>3</v>
      </c>
      <c r="G24" s="3">
        <v>4.0848161310000002</v>
      </c>
      <c r="H24" s="3">
        <v>21145.231267748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1</v>
      </c>
      <c r="T24" s="5">
        <v>0</v>
      </c>
      <c r="U24" s="8">
        <v>3.85E-2</v>
      </c>
      <c r="V24" s="12">
        <v>4.0799964503453809</v>
      </c>
      <c r="W24" s="2" t="s">
        <v>3</v>
      </c>
    </row>
    <row r="25" spans="1:23" x14ac:dyDescent="0.3">
      <c r="A25" s="2">
        <f t="shared" si="1"/>
        <v>2002</v>
      </c>
      <c r="B25" s="2">
        <f t="shared" si="2"/>
        <v>12</v>
      </c>
      <c r="C25" s="3">
        <v>0</v>
      </c>
      <c r="D25" s="11">
        <v>6.6877500000000003</v>
      </c>
      <c r="E25" s="3">
        <v>8.6963994020000008</v>
      </c>
      <c r="F25" s="3" t="s">
        <v>3</v>
      </c>
      <c r="G25" s="3">
        <v>4.1149995009999998</v>
      </c>
      <c r="H25" s="3">
        <v>21252.611495272999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8">
        <v>4.0599999999999997E-2</v>
      </c>
      <c r="V25" s="12">
        <v>4.1812335190906449</v>
      </c>
      <c r="W25" s="2" t="s">
        <v>3</v>
      </c>
    </row>
    <row r="26" spans="1:23" x14ac:dyDescent="0.3">
      <c r="A26" s="2">
        <f t="shared" si="1"/>
        <v>2003</v>
      </c>
      <c r="B26" s="2">
        <f t="shared" si="2"/>
        <v>1</v>
      </c>
      <c r="C26" s="3">
        <v>1.204614449647115E-3</v>
      </c>
      <c r="D26" s="11">
        <v>6.7493749999999997</v>
      </c>
      <c r="E26" s="3">
        <v>8.528894846</v>
      </c>
      <c r="F26" s="3">
        <v>63.984334414000003</v>
      </c>
      <c r="G26" s="3">
        <v>3.8534102909999999</v>
      </c>
      <c r="H26" s="3">
        <v>21320.355369241999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8">
        <v>3.8600000000000002E-2</v>
      </c>
      <c r="V26" s="12">
        <v>3.959644169071264</v>
      </c>
      <c r="W26" s="19">
        <v>2.81</v>
      </c>
    </row>
    <row r="27" spans="1:23" x14ac:dyDescent="0.3">
      <c r="A27" s="2">
        <f t="shared" si="1"/>
        <v>2003</v>
      </c>
      <c r="B27" s="2">
        <f t="shared" si="2"/>
        <v>2</v>
      </c>
      <c r="C27" s="3">
        <v>0</v>
      </c>
      <c r="D27" s="11">
        <v>6.6399249999999999</v>
      </c>
      <c r="E27" s="3">
        <v>8.7972353860000005</v>
      </c>
      <c r="F27" s="3">
        <v>59.822751687999997</v>
      </c>
      <c r="G27" s="3">
        <v>3.9540215249999999</v>
      </c>
      <c r="H27" s="3">
        <v>21388.315180554</v>
      </c>
      <c r="I27" s="5">
        <v>0</v>
      </c>
      <c r="J27" s="5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8">
        <v>3.6799999999999999E-2</v>
      </c>
      <c r="V27" s="12">
        <v>3.8918506602384402</v>
      </c>
      <c r="W27" s="19">
        <v>2.76</v>
      </c>
    </row>
    <row r="28" spans="1:23" x14ac:dyDescent="0.3">
      <c r="A28" s="2">
        <f t="shared" si="1"/>
        <v>2003</v>
      </c>
      <c r="B28" s="2">
        <f t="shared" si="2"/>
        <v>3</v>
      </c>
      <c r="C28" s="3">
        <v>0</v>
      </c>
      <c r="D28" s="11">
        <v>6.58345</v>
      </c>
      <c r="E28" s="3">
        <v>9.2128113840000001</v>
      </c>
      <c r="F28" s="3">
        <v>69.316362282</v>
      </c>
      <c r="G28" s="3">
        <v>3.803104673</v>
      </c>
      <c r="H28" s="3">
        <v>21456.491617520998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8">
        <v>3.7199999999999997E-2</v>
      </c>
      <c r="V28" s="12">
        <v>3.8010323547096703</v>
      </c>
      <c r="W28" s="19">
        <v>2.67</v>
      </c>
    </row>
    <row r="29" spans="1:23" x14ac:dyDescent="0.3">
      <c r="A29" s="2">
        <f t="shared" si="1"/>
        <v>2003</v>
      </c>
      <c r="B29" s="2">
        <f t="shared" si="2"/>
        <v>4</v>
      </c>
      <c r="C29" s="3">
        <v>9.8323497502282673E-4</v>
      </c>
      <c r="D29" s="11">
        <v>6.5300250000000002</v>
      </c>
      <c r="E29" s="3">
        <v>9.5944950480000006</v>
      </c>
      <c r="F29" s="3">
        <v>66.845422538999998</v>
      </c>
      <c r="G29" s="3">
        <v>3.8332880440000001</v>
      </c>
      <c r="H29" s="3">
        <v>21492.917398083999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8">
        <v>3.49E-2</v>
      </c>
      <c r="V29" s="12">
        <v>3.8664988990408617</v>
      </c>
      <c r="W29" s="19">
        <v>2.74</v>
      </c>
    </row>
    <row r="30" spans="1:23" x14ac:dyDescent="0.3">
      <c r="A30" s="2">
        <f t="shared" si="1"/>
        <v>2003</v>
      </c>
      <c r="B30" s="2">
        <f t="shared" si="2"/>
        <v>5</v>
      </c>
      <c r="C30" s="3">
        <v>0</v>
      </c>
      <c r="D30" s="11">
        <v>6.5290749999999997</v>
      </c>
      <c r="E30" s="3">
        <v>9.7937238270000009</v>
      </c>
      <c r="F30" s="3">
        <v>66.520298887999999</v>
      </c>
      <c r="G30" s="3">
        <v>3.9338992780000002</v>
      </c>
      <c r="H30" s="3">
        <v>21529.405017157998</v>
      </c>
      <c r="I30" s="5">
        <v>0</v>
      </c>
      <c r="J30" s="5">
        <v>0</v>
      </c>
      <c r="K30" s="5">
        <v>0</v>
      </c>
      <c r="L30" s="5">
        <v>0</v>
      </c>
      <c r="M30" s="5">
        <v>1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8">
        <v>3.9899999999999998E-2</v>
      </c>
      <c r="V30" s="12">
        <v>3.8957508442895463</v>
      </c>
      <c r="W30" s="19">
        <v>2.75</v>
      </c>
    </row>
    <row r="31" spans="1:23" x14ac:dyDescent="0.3">
      <c r="A31" s="2">
        <f t="shared" si="1"/>
        <v>2003</v>
      </c>
      <c r="B31" s="2">
        <f t="shared" si="2"/>
        <v>6</v>
      </c>
      <c r="C31" s="3">
        <v>1.5954159324364011E-4</v>
      </c>
      <c r="D31" s="11">
        <v>6.3907249999999998</v>
      </c>
      <c r="E31" s="3">
        <v>10.084740549999999</v>
      </c>
      <c r="F31" s="3">
        <v>64.179408605000006</v>
      </c>
      <c r="G31" s="3">
        <v>3.8332880440000001</v>
      </c>
      <c r="H31" s="3">
        <v>21565.954579722998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8">
        <v>4.1000000000000002E-2</v>
      </c>
      <c r="V31" s="12">
        <v>3.8798354311532428</v>
      </c>
      <c r="W31" s="19">
        <v>2.73</v>
      </c>
    </row>
    <row r="32" spans="1:23" x14ac:dyDescent="0.3">
      <c r="A32" s="2">
        <f t="shared" si="1"/>
        <v>2003</v>
      </c>
      <c r="B32" s="2">
        <f t="shared" si="2"/>
        <v>7</v>
      </c>
      <c r="C32" s="3">
        <v>1.624710802619296E-3</v>
      </c>
      <c r="D32" s="11">
        <v>6.5520750000000003</v>
      </c>
      <c r="E32" s="3">
        <v>10.12367394</v>
      </c>
      <c r="F32" s="3">
        <v>65.024730095999999</v>
      </c>
      <c r="G32" s="3">
        <v>3.8936547840000002</v>
      </c>
      <c r="H32" s="3">
        <v>21636.005635908001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8">
        <v>4.1399999999999999E-2</v>
      </c>
      <c r="V32" s="12">
        <v>3.8745972677138409</v>
      </c>
      <c r="W32" s="19">
        <v>2.75</v>
      </c>
    </row>
    <row r="33" spans="1:23" x14ac:dyDescent="0.3">
      <c r="A33" s="2">
        <f t="shared" si="1"/>
        <v>2003</v>
      </c>
      <c r="B33" s="2">
        <f t="shared" si="2"/>
        <v>8</v>
      </c>
      <c r="C33" s="3">
        <v>0</v>
      </c>
      <c r="D33" s="11">
        <v>6.3348500000000003</v>
      </c>
      <c r="E33" s="3">
        <v>10.43337981</v>
      </c>
      <c r="F33" s="3">
        <v>63.139012923000003</v>
      </c>
      <c r="G33" s="3">
        <v>3.8936547840000002</v>
      </c>
      <c r="H33" s="3">
        <v>21706.284233631999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</v>
      </c>
      <c r="Q33" s="5">
        <v>0</v>
      </c>
      <c r="R33" s="5">
        <v>0</v>
      </c>
      <c r="S33" s="5">
        <v>0</v>
      </c>
      <c r="T33" s="5">
        <v>0</v>
      </c>
      <c r="U33" s="8">
        <v>3.8699999999999998E-2</v>
      </c>
      <c r="V33" s="12">
        <v>3.9100949650537098</v>
      </c>
      <c r="W33" s="19">
        <v>2.75</v>
      </c>
    </row>
    <row r="34" spans="1:23" x14ac:dyDescent="0.3">
      <c r="A34" s="2">
        <f t="shared" si="1"/>
        <v>2003</v>
      </c>
      <c r="B34" s="2">
        <f t="shared" si="2"/>
        <v>9</v>
      </c>
      <c r="C34" s="3">
        <v>0</v>
      </c>
      <c r="D34" s="11">
        <v>6.3336249999999996</v>
      </c>
      <c r="E34" s="3">
        <v>10.42092993</v>
      </c>
      <c r="F34" s="3">
        <v>62.748864542</v>
      </c>
      <c r="G34" s="3">
        <v>4.2156107360000004</v>
      </c>
      <c r="H34" s="3">
        <v>21776.791111998999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1</v>
      </c>
      <c r="R34" s="5">
        <v>0</v>
      </c>
      <c r="S34" s="5">
        <v>0</v>
      </c>
      <c r="T34" s="5">
        <v>0</v>
      </c>
      <c r="U34" s="8">
        <v>3.6299999999999999E-2</v>
      </c>
      <c r="V34" s="12">
        <v>4.1936691516407389</v>
      </c>
      <c r="W34" s="19">
        <v>2.74</v>
      </c>
    </row>
    <row r="35" spans="1:23" x14ac:dyDescent="0.3">
      <c r="A35" s="2">
        <f t="shared" si="1"/>
        <v>2003</v>
      </c>
      <c r="B35" s="2">
        <f t="shared" si="2"/>
        <v>10</v>
      </c>
      <c r="C35" s="3">
        <v>0</v>
      </c>
      <c r="D35" s="11">
        <v>6.2128500000000004</v>
      </c>
      <c r="E35" s="3">
        <v>9.8924477199999998</v>
      </c>
      <c r="F35" s="3">
        <v>66.455274157999995</v>
      </c>
      <c r="G35" s="3">
        <v>4.165305118</v>
      </c>
      <c r="H35" s="3">
        <v>21879.301274514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1</v>
      </c>
      <c r="S35" s="5">
        <v>0</v>
      </c>
      <c r="T35" s="5">
        <v>0</v>
      </c>
      <c r="U35" s="8">
        <v>3.8199999999999998E-2</v>
      </c>
      <c r="V35" s="12">
        <v>4.075795291485341</v>
      </c>
      <c r="W35" s="19">
        <v>2.75</v>
      </c>
    </row>
    <row r="36" spans="1:23" x14ac:dyDescent="0.3">
      <c r="A36" s="2">
        <f t="shared" si="1"/>
        <v>2003</v>
      </c>
      <c r="B36" s="2">
        <f t="shared" si="2"/>
        <v>11</v>
      </c>
      <c r="C36" s="3">
        <v>1.3622124071769441E-3</v>
      </c>
      <c r="D36" s="11">
        <v>5.9349499999999997</v>
      </c>
      <c r="E36" s="3">
        <v>9.1202504149999992</v>
      </c>
      <c r="F36" s="3">
        <v>64.504532255000001</v>
      </c>
      <c r="G36" s="3">
        <v>4.0747550070000003</v>
      </c>
      <c r="H36" s="3">
        <v>21982.293984405998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1</v>
      </c>
      <c r="T36" s="5">
        <v>0</v>
      </c>
      <c r="U36" s="8">
        <v>3.9100000000000003E-2</v>
      </c>
      <c r="V36" s="12">
        <v>4.1608502877870217</v>
      </c>
      <c r="W36" s="19">
        <v>2.75</v>
      </c>
    </row>
    <row r="37" spans="1:23" x14ac:dyDescent="0.3">
      <c r="A37" s="2">
        <f t="shared" si="1"/>
        <v>2003</v>
      </c>
      <c r="B37" s="2">
        <f t="shared" si="2"/>
        <v>12</v>
      </c>
      <c r="C37" s="3">
        <v>0</v>
      </c>
      <c r="D37" s="11">
        <v>6.2601750000000003</v>
      </c>
      <c r="E37" s="3">
        <v>8.4526644379999993</v>
      </c>
      <c r="F37" s="3">
        <v>67.690744030000005</v>
      </c>
      <c r="G37" s="3">
        <v>4.2960997230000002</v>
      </c>
      <c r="H37" s="3">
        <v>22085.771513176001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1</v>
      </c>
      <c r="U37" s="8">
        <v>4.1500000000000002E-2</v>
      </c>
      <c r="V37" s="12">
        <v>4.2972851402120602</v>
      </c>
      <c r="W37" s="19">
        <v>2.4500000000000002</v>
      </c>
    </row>
    <row r="38" spans="1:23" x14ac:dyDescent="0.3">
      <c r="A38" s="2">
        <f t="shared" si="1"/>
        <v>2004</v>
      </c>
      <c r="B38" s="2">
        <f t="shared" si="2"/>
        <v>1</v>
      </c>
      <c r="C38" s="3">
        <v>2.1982056508315349E-3</v>
      </c>
      <c r="D38" s="11">
        <v>5.8913500000000001</v>
      </c>
      <c r="E38" s="3">
        <v>8.4060470540000001</v>
      </c>
      <c r="F38" s="3">
        <v>65.544927936999997</v>
      </c>
      <c r="G38" s="3">
        <v>3.9439604020000001</v>
      </c>
      <c r="H38" s="3">
        <v>22235.995804998998</v>
      </c>
      <c r="I38" s="5">
        <v>1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8">
        <v>3.9399999999999998E-2</v>
      </c>
      <c r="V38" s="12">
        <v>3.9819716319801994</v>
      </c>
      <c r="W38" s="19">
        <v>1.87</v>
      </c>
    </row>
    <row r="39" spans="1:23" x14ac:dyDescent="0.3">
      <c r="A39" s="2">
        <f t="shared" si="1"/>
        <v>2004</v>
      </c>
      <c r="B39" s="2">
        <f t="shared" si="2"/>
        <v>2</v>
      </c>
      <c r="C39" s="3">
        <v>0</v>
      </c>
      <c r="D39" s="11">
        <v>5.58385</v>
      </c>
      <c r="E39" s="3">
        <v>8.4414016029999992</v>
      </c>
      <c r="F39" s="3">
        <v>62.228666701999998</v>
      </c>
      <c r="G39" s="3">
        <v>3.8131657969999999</v>
      </c>
      <c r="H39" s="3">
        <v>22387.241901193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8">
        <v>3.7100000000000001E-2</v>
      </c>
      <c r="V39" s="12">
        <v>3.7722465678764951</v>
      </c>
      <c r="W39" s="19">
        <v>1.74</v>
      </c>
    </row>
    <row r="40" spans="1:23" x14ac:dyDescent="0.3">
      <c r="A40" s="2">
        <f t="shared" si="1"/>
        <v>2004</v>
      </c>
      <c r="B40" s="2">
        <f t="shared" si="2"/>
        <v>3</v>
      </c>
      <c r="C40" s="3">
        <v>2.9024857108507572E-4</v>
      </c>
      <c r="D40" s="11">
        <v>5.5900999999999996</v>
      </c>
      <c r="E40" s="3">
        <v>9.1791448639999995</v>
      </c>
      <c r="F40" s="3">
        <v>73.412920278000001</v>
      </c>
      <c r="G40" s="3">
        <v>3.5213932159999999</v>
      </c>
      <c r="H40" s="3">
        <v>22539.516751925999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8">
        <v>3.4599999999999999E-2</v>
      </c>
      <c r="V40" s="12">
        <v>3.5329601958651629</v>
      </c>
      <c r="W40" s="19">
        <v>1.72</v>
      </c>
    </row>
    <row r="41" spans="1:23" x14ac:dyDescent="0.3">
      <c r="A41" s="2">
        <f t="shared" si="1"/>
        <v>2004</v>
      </c>
      <c r="B41" s="2">
        <f t="shared" si="2"/>
        <v>4</v>
      </c>
      <c r="C41" s="3">
        <v>2.170606321852005E-3</v>
      </c>
      <c r="D41" s="11">
        <v>5.560225</v>
      </c>
      <c r="E41" s="3">
        <v>9.9129934419999994</v>
      </c>
      <c r="F41" s="3">
        <v>70.096659043000002</v>
      </c>
      <c r="G41" s="3">
        <v>3.843349167</v>
      </c>
      <c r="H41" s="3">
        <v>22652.843889683001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8">
        <v>3.6900000000000002E-2</v>
      </c>
      <c r="V41" s="12">
        <v>3.7908617108556291</v>
      </c>
      <c r="W41" s="19">
        <v>1.73</v>
      </c>
    </row>
    <row r="42" spans="1:23" x14ac:dyDescent="0.3">
      <c r="A42" s="2">
        <f t="shared" si="1"/>
        <v>2004</v>
      </c>
      <c r="B42" s="2">
        <f t="shared" si="2"/>
        <v>5</v>
      </c>
      <c r="C42" s="3">
        <v>1.560343159443867E-3</v>
      </c>
      <c r="D42" s="11">
        <v>5.19245</v>
      </c>
      <c r="E42" s="3">
        <v>10.704638599999999</v>
      </c>
      <c r="F42" s="3">
        <v>69.901584853000003</v>
      </c>
      <c r="G42" s="3">
        <v>3.7427379319999998</v>
      </c>
      <c r="H42" s="3">
        <v>22766.740828483002</v>
      </c>
      <c r="I42" s="5">
        <v>0</v>
      </c>
      <c r="J42" s="5">
        <v>0</v>
      </c>
      <c r="K42" s="5">
        <v>0</v>
      </c>
      <c r="L42" s="5">
        <v>0</v>
      </c>
      <c r="M42" s="5">
        <v>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8">
        <v>3.5400000000000001E-2</v>
      </c>
      <c r="V42" s="12">
        <v>3.7854891456789015</v>
      </c>
      <c r="W42" s="19">
        <v>1.75</v>
      </c>
    </row>
    <row r="43" spans="1:23" x14ac:dyDescent="0.3">
      <c r="A43" s="2">
        <f t="shared" si="1"/>
        <v>2004</v>
      </c>
      <c r="B43" s="2">
        <f t="shared" si="2"/>
        <v>6</v>
      </c>
      <c r="C43" s="3">
        <v>0</v>
      </c>
      <c r="D43" s="11">
        <v>4.7034750000000001</v>
      </c>
      <c r="E43" s="3">
        <v>10.91610114</v>
      </c>
      <c r="F43" s="3">
        <v>67.235570918999997</v>
      </c>
      <c r="G43" s="3">
        <v>3.8131657969999999</v>
      </c>
      <c r="H43" s="3">
        <v>22881.210433247001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1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8">
        <v>3.6700000000000003E-2</v>
      </c>
      <c r="V43" s="12">
        <v>3.8022180744091369</v>
      </c>
      <c r="W43" s="19">
        <v>1.76</v>
      </c>
    </row>
    <row r="44" spans="1:23" x14ac:dyDescent="0.3">
      <c r="A44" s="2">
        <f t="shared" si="1"/>
        <v>2004</v>
      </c>
      <c r="B44" s="2">
        <f t="shared" si="2"/>
        <v>7</v>
      </c>
      <c r="C44" s="3">
        <v>3.3740097388521421E-3</v>
      </c>
      <c r="D44" s="11">
        <v>4.5854999999999997</v>
      </c>
      <c r="E44" s="3">
        <v>10.98661564</v>
      </c>
      <c r="F44" s="3">
        <v>68.991238632000005</v>
      </c>
      <c r="G44" s="3">
        <v>3.662248945</v>
      </c>
      <c r="H44" s="3">
        <v>23136.538105174001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1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8">
        <v>3.3399999999999999E-2</v>
      </c>
      <c r="V44" s="12">
        <v>3.675283713775598</v>
      </c>
      <c r="W44" s="19">
        <v>1.74</v>
      </c>
    </row>
    <row r="45" spans="1:23" x14ac:dyDescent="0.3">
      <c r="A45" s="2">
        <f t="shared" si="1"/>
        <v>2004</v>
      </c>
      <c r="B45" s="2">
        <f t="shared" si="2"/>
        <v>8</v>
      </c>
      <c r="C45" s="3">
        <v>4.5824144648596889E-3</v>
      </c>
      <c r="D45" s="11">
        <v>4.6372499999999999</v>
      </c>
      <c r="E45" s="3">
        <v>11.217987989999999</v>
      </c>
      <c r="F45" s="3">
        <v>68.275966600999993</v>
      </c>
      <c r="G45" s="3">
        <v>3.1692538940000001</v>
      </c>
      <c r="H45" s="3">
        <v>23394.714936687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1</v>
      </c>
      <c r="Q45" s="5">
        <v>0</v>
      </c>
      <c r="R45" s="5">
        <v>0</v>
      </c>
      <c r="S45" s="5">
        <v>0</v>
      </c>
      <c r="T45" s="5">
        <v>0</v>
      </c>
      <c r="U45" s="8">
        <v>0.03</v>
      </c>
      <c r="V45" s="12">
        <v>3.1652382505139167</v>
      </c>
      <c r="W45" s="19">
        <v>1.72</v>
      </c>
    </row>
    <row r="46" spans="1:23" x14ac:dyDescent="0.3">
      <c r="A46" s="2">
        <f t="shared" si="1"/>
        <v>2004</v>
      </c>
      <c r="B46" s="2">
        <f t="shared" si="2"/>
        <v>9</v>
      </c>
      <c r="C46" s="3">
        <v>1.86896841729743E-3</v>
      </c>
      <c r="D46" s="11">
        <v>4.5070750000000004</v>
      </c>
      <c r="E46" s="3">
        <v>11.086417770000001</v>
      </c>
      <c r="F46" s="3">
        <v>67.430645108999997</v>
      </c>
      <c r="G46" s="3">
        <v>3.289987376</v>
      </c>
      <c r="H46" s="3">
        <v>23655.772721090001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1</v>
      </c>
      <c r="R46" s="5">
        <v>0</v>
      </c>
      <c r="S46" s="5">
        <v>0</v>
      </c>
      <c r="T46" s="5">
        <v>0</v>
      </c>
      <c r="U46" s="8">
        <v>3.15E-2</v>
      </c>
      <c r="V46" s="12">
        <v>3.276414644936926</v>
      </c>
      <c r="W46" s="19">
        <v>1.94</v>
      </c>
    </row>
    <row r="47" spans="1:23" x14ac:dyDescent="0.3">
      <c r="A47" s="2">
        <f t="shared" si="1"/>
        <v>2004</v>
      </c>
      <c r="B47" s="2">
        <f t="shared" si="2"/>
        <v>10</v>
      </c>
      <c r="C47" s="3">
        <v>1.019233897401158E-2</v>
      </c>
      <c r="D47" s="11">
        <v>4.6953500000000004</v>
      </c>
      <c r="E47" s="3">
        <v>10.773755019999999</v>
      </c>
      <c r="F47" s="3">
        <v>70.811931074</v>
      </c>
      <c r="G47" s="3">
        <v>3.2698651289999998</v>
      </c>
      <c r="H47" s="3">
        <v>23785.359830956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1</v>
      </c>
      <c r="S47" s="5">
        <v>0</v>
      </c>
      <c r="T47" s="5">
        <v>0</v>
      </c>
      <c r="U47" s="8">
        <v>3.2899999999999999E-2</v>
      </c>
      <c r="V47" s="12">
        <v>3.2681360837969198</v>
      </c>
      <c r="W47" s="19">
        <v>2.02</v>
      </c>
    </row>
    <row r="48" spans="1:23" x14ac:dyDescent="0.3">
      <c r="A48" s="2">
        <f t="shared" si="1"/>
        <v>2004</v>
      </c>
      <c r="B48" s="2">
        <f t="shared" si="2"/>
        <v>11</v>
      </c>
      <c r="C48" s="3">
        <v>1.349698993283803E-2</v>
      </c>
      <c r="D48" s="11">
        <v>4.6714500000000001</v>
      </c>
      <c r="E48" s="3">
        <v>9.7439757720000006</v>
      </c>
      <c r="F48" s="3">
        <v>70.096659043000002</v>
      </c>
      <c r="G48" s="3">
        <v>3.1893761409999999</v>
      </c>
      <c r="H48" s="3">
        <v>23915.656823320998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</v>
      </c>
      <c r="T48" s="5">
        <v>0</v>
      </c>
      <c r="U48" s="8">
        <v>3.2199999999999999E-2</v>
      </c>
      <c r="V48" s="12">
        <v>3.227943218387622</v>
      </c>
      <c r="W48" s="19">
        <v>2.17</v>
      </c>
    </row>
    <row r="49" spans="1:23" x14ac:dyDescent="0.3">
      <c r="A49" s="2">
        <f t="shared" si="1"/>
        <v>2004</v>
      </c>
      <c r="B49" s="2">
        <f t="shared" si="2"/>
        <v>12</v>
      </c>
      <c r="C49" s="3">
        <v>1.887074761742664E-3</v>
      </c>
      <c r="D49" s="11">
        <v>4.6462500000000002</v>
      </c>
      <c r="E49" s="3">
        <v>8.8766386419999996</v>
      </c>
      <c r="F49" s="3">
        <v>73.412920278000001</v>
      </c>
      <c r="G49" s="3">
        <v>3.2497428820000001</v>
      </c>
      <c r="H49" s="3">
        <v>24046.667586945001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</v>
      </c>
      <c r="U49" s="8">
        <v>3.27E-2</v>
      </c>
      <c r="V49" s="12">
        <v>3.2371137607847338</v>
      </c>
      <c r="W49" s="19">
        <v>2.37</v>
      </c>
    </row>
    <row r="50" spans="1:23" x14ac:dyDescent="0.3">
      <c r="A50" s="2">
        <f t="shared" si="1"/>
        <v>2005</v>
      </c>
      <c r="B50" s="2">
        <f t="shared" si="2"/>
        <v>1</v>
      </c>
      <c r="C50" s="3">
        <v>2.118542428781733E-2</v>
      </c>
      <c r="D50" s="11">
        <v>4.79115</v>
      </c>
      <c r="E50" s="3">
        <v>8.6259479100000007</v>
      </c>
      <c r="F50" s="3">
        <v>69.836560122999998</v>
      </c>
      <c r="G50" s="3">
        <v>3.1189482769999999</v>
      </c>
      <c r="H50" s="3">
        <v>24011.591777795002</v>
      </c>
      <c r="I50" s="5">
        <v>1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8">
        <v>3.0200000000000001E-2</v>
      </c>
      <c r="V50" s="12">
        <v>3.1462558124636031</v>
      </c>
      <c r="W50" s="19">
        <v>2.44</v>
      </c>
    </row>
    <row r="51" spans="1:23" x14ac:dyDescent="0.3">
      <c r="A51" s="2">
        <f t="shared" si="1"/>
        <v>2005</v>
      </c>
      <c r="B51" s="2">
        <f t="shared" si="2"/>
        <v>2</v>
      </c>
      <c r="C51" s="3">
        <v>8.4742133632590751E-3</v>
      </c>
      <c r="D51" s="11">
        <v>5.0184499999999996</v>
      </c>
      <c r="E51" s="3">
        <v>8.7934012920000004</v>
      </c>
      <c r="F51" s="3">
        <v>65.674977397000006</v>
      </c>
      <c r="G51" s="3">
        <v>2.9076646840000002</v>
      </c>
      <c r="H51" s="3">
        <v>23976.567132175001</v>
      </c>
      <c r="I51" s="5">
        <v>0</v>
      </c>
      <c r="J51" s="5">
        <v>1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8">
        <v>0.03</v>
      </c>
      <c r="V51" s="12">
        <v>2.8700571562389925</v>
      </c>
      <c r="W51" s="19">
        <v>2.68</v>
      </c>
    </row>
    <row r="52" spans="1:23" x14ac:dyDescent="0.3">
      <c r="A52" s="2">
        <f t="shared" si="1"/>
        <v>2005</v>
      </c>
      <c r="B52" s="2">
        <f t="shared" si="2"/>
        <v>3</v>
      </c>
      <c r="C52" s="3">
        <v>2.6933277350132013E-4</v>
      </c>
      <c r="D52" s="11">
        <v>4.9747750000000002</v>
      </c>
      <c r="E52" s="3">
        <v>9.0776602519999994</v>
      </c>
      <c r="F52" s="3">
        <v>77.249379353999998</v>
      </c>
      <c r="G52" s="3">
        <v>2.7969923259999998</v>
      </c>
      <c r="H52" s="3">
        <v>23941.593575455001</v>
      </c>
      <c r="I52" s="5">
        <v>0</v>
      </c>
      <c r="J52" s="5">
        <v>0</v>
      </c>
      <c r="K52" s="5">
        <v>1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8">
        <v>0.03</v>
      </c>
      <c r="V52" s="12">
        <v>2.8081479082736758</v>
      </c>
      <c r="W52" s="19">
        <v>2.82</v>
      </c>
    </row>
    <row r="53" spans="1:23" x14ac:dyDescent="0.3">
      <c r="A53" s="2">
        <f t="shared" si="1"/>
        <v>2005</v>
      </c>
      <c r="B53" s="2">
        <f t="shared" si="2"/>
        <v>4</v>
      </c>
      <c r="C53" s="3">
        <v>1.2958350777745721E-2</v>
      </c>
      <c r="D53" s="11">
        <v>4.887575</v>
      </c>
      <c r="E53" s="3">
        <v>9.3939442359999994</v>
      </c>
      <c r="F53" s="3">
        <v>75.103563261000005</v>
      </c>
      <c r="G53" s="3">
        <v>2.6259532270000001</v>
      </c>
      <c r="H53" s="3">
        <v>24075.136700743999</v>
      </c>
      <c r="I53" s="5">
        <v>0</v>
      </c>
      <c r="J53" s="5">
        <v>0</v>
      </c>
      <c r="K53" s="5">
        <v>0</v>
      </c>
      <c r="L53" s="5">
        <v>1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8">
        <v>0.03</v>
      </c>
      <c r="V53" s="12">
        <v>2.6233064818502512</v>
      </c>
      <c r="W53" s="19">
        <v>3.08</v>
      </c>
    </row>
    <row r="54" spans="1:23" x14ac:dyDescent="0.3">
      <c r="A54" s="2">
        <f t="shared" si="1"/>
        <v>2005</v>
      </c>
      <c r="B54" s="2">
        <f t="shared" si="2"/>
        <v>5</v>
      </c>
      <c r="C54" s="3">
        <v>8.6734655030081056E-3</v>
      </c>
      <c r="D54" s="11">
        <v>5.1257999999999999</v>
      </c>
      <c r="E54" s="3">
        <v>9.6214780970000007</v>
      </c>
      <c r="F54" s="3">
        <v>74.518340690000002</v>
      </c>
      <c r="G54" s="3">
        <v>2.3945473869999998</v>
      </c>
      <c r="H54" s="3">
        <v>24209.424712385</v>
      </c>
      <c r="I54" s="5">
        <v>0</v>
      </c>
      <c r="J54" s="5">
        <v>0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8">
        <v>0.03</v>
      </c>
      <c r="V54" s="12">
        <v>2.3880037897932405</v>
      </c>
      <c r="W54" s="19">
        <v>3.27</v>
      </c>
    </row>
    <row r="55" spans="1:23" x14ac:dyDescent="0.3">
      <c r="A55" s="2">
        <f t="shared" si="1"/>
        <v>2005</v>
      </c>
      <c r="B55" s="2">
        <f t="shared" si="2"/>
        <v>6</v>
      </c>
      <c r="C55" s="3">
        <v>1.066399327230012E-3</v>
      </c>
      <c r="D55" s="11">
        <v>5.0643500000000001</v>
      </c>
      <c r="E55" s="3">
        <v>10.100254530000001</v>
      </c>
      <c r="F55" s="3">
        <v>72.112425676000001</v>
      </c>
      <c r="G55" s="3">
        <v>2.3140583989999999</v>
      </c>
      <c r="H55" s="3">
        <v>24344.461765258999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1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8">
        <v>0.03</v>
      </c>
      <c r="V55" s="12">
        <v>2.3350008255840393</v>
      </c>
      <c r="W55" s="19">
        <v>3.27</v>
      </c>
    </row>
    <row r="56" spans="1:23" x14ac:dyDescent="0.3">
      <c r="A56" s="2">
        <f t="shared" si="1"/>
        <v>2005</v>
      </c>
      <c r="B56" s="2">
        <f t="shared" si="2"/>
        <v>7</v>
      </c>
      <c r="C56" s="3">
        <v>7.0884574755943914E-3</v>
      </c>
      <c r="D56" s="11">
        <v>4.9163500000000004</v>
      </c>
      <c r="E56" s="3">
        <v>10.035960169999999</v>
      </c>
      <c r="F56" s="3">
        <v>71.722277296000001</v>
      </c>
      <c r="G56" s="3">
        <v>2.3945473869999998</v>
      </c>
      <c r="H56" s="3">
        <v>24530.989411654999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8">
        <v>0.03</v>
      </c>
      <c r="V56" s="12">
        <v>2.3761843375524667</v>
      </c>
      <c r="W56" s="19">
        <v>3.42</v>
      </c>
    </row>
    <row r="57" spans="1:23" x14ac:dyDescent="0.3">
      <c r="A57" s="2">
        <f t="shared" si="1"/>
        <v>2005</v>
      </c>
      <c r="B57" s="2">
        <f t="shared" si="2"/>
        <v>8</v>
      </c>
      <c r="C57" s="3">
        <v>8.2928721337915123E-3</v>
      </c>
      <c r="D57" s="11">
        <v>4.7384750000000002</v>
      </c>
      <c r="E57" s="3">
        <v>10.07638607</v>
      </c>
      <c r="F57" s="3">
        <v>72.242475135999996</v>
      </c>
      <c r="G57" s="3">
        <v>2.2235082880000001</v>
      </c>
      <c r="H57" s="3">
        <v>24718.946235791998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1</v>
      </c>
      <c r="Q57" s="5">
        <v>0</v>
      </c>
      <c r="R57" s="5">
        <v>0</v>
      </c>
      <c r="S57" s="5">
        <v>0</v>
      </c>
      <c r="T57" s="5">
        <v>0</v>
      </c>
      <c r="U57" s="8">
        <v>0.03</v>
      </c>
      <c r="V57" s="12">
        <v>2.2033830193788848</v>
      </c>
      <c r="W57" s="19">
        <v>3.67</v>
      </c>
    </row>
    <row r="58" spans="1:23" x14ac:dyDescent="0.3">
      <c r="A58" s="2">
        <f t="shared" si="1"/>
        <v>2005</v>
      </c>
      <c r="B58" s="2">
        <f t="shared" si="2"/>
        <v>9</v>
      </c>
      <c r="C58" s="3">
        <v>0</v>
      </c>
      <c r="D58" s="11">
        <v>4.8364000000000003</v>
      </c>
      <c r="E58" s="3">
        <v>9.8375194130000008</v>
      </c>
      <c r="F58" s="3">
        <v>71.007005265000004</v>
      </c>
      <c r="G58" s="3">
        <v>2.193324917</v>
      </c>
      <c r="H58" s="3">
        <v>24908.343188052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1</v>
      </c>
      <c r="R58" s="5">
        <v>0</v>
      </c>
      <c r="S58" s="5">
        <v>0</v>
      </c>
      <c r="T58" s="5">
        <v>0</v>
      </c>
      <c r="U58" s="8">
        <v>0.03</v>
      </c>
      <c r="V58" s="12">
        <v>2.2821672896586089</v>
      </c>
      <c r="W58" s="19">
        <v>3.98</v>
      </c>
    </row>
    <row r="59" spans="1:23" x14ac:dyDescent="0.3">
      <c r="A59" s="2">
        <f t="shared" si="1"/>
        <v>2005</v>
      </c>
      <c r="B59" s="2">
        <f t="shared" si="2"/>
        <v>10</v>
      </c>
      <c r="C59" s="3">
        <v>9.0079964790123097E-3</v>
      </c>
      <c r="D59" s="11">
        <v>4.7293250000000002</v>
      </c>
      <c r="E59" s="3">
        <v>9.4078264879999995</v>
      </c>
      <c r="F59" s="3">
        <v>73.152821357999997</v>
      </c>
      <c r="G59" s="3">
        <v>2.2084166029999999</v>
      </c>
      <c r="H59" s="3">
        <v>25045.492303559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1</v>
      </c>
      <c r="S59" s="5">
        <v>0</v>
      </c>
      <c r="T59" s="5">
        <v>0</v>
      </c>
      <c r="U59" s="8">
        <v>3.3000000000000002E-2</v>
      </c>
      <c r="V59" s="12">
        <v>2.899905108555882</v>
      </c>
      <c r="W59" s="19">
        <v>4.17</v>
      </c>
    </row>
    <row r="60" spans="1:23" x14ac:dyDescent="0.3">
      <c r="A60" s="2">
        <f t="shared" si="1"/>
        <v>2005</v>
      </c>
      <c r="B60" s="2">
        <f t="shared" si="2"/>
        <v>11</v>
      </c>
      <c r="C60" s="3">
        <v>1.00902804274081E-2</v>
      </c>
      <c r="D60" s="11">
        <v>5.0433500000000002</v>
      </c>
      <c r="E60" s="3">
        <v>8.7504706379999995</v>
      </c>
      <c r="F60" s="3">
        <v>73.542969737999996</v>
      </c>
      <c r="G60" s="3">
        <v>2.5781628900000002</v>
      </c>
      <c r="H60" s="3">
        <v>25183.396582896999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1</v>
      </c>
      <c r="T60" s="5">
        <v>0</v>
      </c>
      <c r="U60" s="8">
        <v>3.5000000000000003E-2</v>
      </c>
      <c r="V60" s="12">
        <v>2.4724818476805184</v>
      </c>
      <c r="W60" s="19">
        <v>4.37</v>
      </c>
    </row>
    <row r="61" spans="1:23" x14ac:dyDescent="0.3">
      <c r="A61" s="2">
        <f t="shared" si="1"/>
        <v>2005</v>
      </c>
      <c r="B61" s="2">
        <f t="shared" si="2"/>
        <v>12</v>
      </c>
      <c r="C61" s="3">
        <v>5.1085187138002835E-4</v>
      </c>
      <c r="D61" s="11">
        <v>5.2944250000000004</v>
      </c>
      <c r="E61" s="3">
        <v>7.9402899939999996</v>
      </c>
      <c r="F61" s="3">
        <v>77.249379353999998</v>
      </c>
      <c r="G61" s="3">
        <v>2.963000863</v>
      </c>
      <c r="H61" s="3">
        <v>25322.060184113001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1</v>
      </c>
      <c r="U61" s="8">
        <v>3.39E-2</v>
      </c>
      <c r="V61" s="12">
        <v>2.5116858217738547</v>
      </c>
      <c r="W61" s="19">
        <v>4.53</v>
      </c>
    </row>
    <row r="62" spans="1:23" x14ac:dyDescent="0.3">
      <c r="A62" s="2">
        <f t="shared" si="1"/>
        <v>2006</v>
      </c>
      <c r="B62" s="2">
        <f t="shared" si="2"/>
        <v>1</v>
      </c>
      <c r="C62" s="3">
        <v>1.123621954123378E-2</v>
      </c>
      <c r="D62" s="11">
        <v>5.4915750000000001</v>
      </c>
      <c r="E62" s="3">
        <v>7.718736356</v>
      </c>
      <c r="F62" s="3">
        <v>73.347895547999997</v>
      </c>
      <c r="G62" s="3">
        <v>2.9479091780000002</v>
      </c>
      <c r="H62" s="3">
        <v>25411.723677647999</v>
      </c>
      <c r="I62" s="5">
        <v>1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8">
        <v>3.15E-2</v>
      </c>
      <c r="V62" s="12">
        <v>2.7308153278483491</v>
      </c>
      <c r="W62" s="19">
        <v>4.5599999999999996</v>
      </c>
    </row>
    <row r="63" spans="1:23" x14ac:dyDescent="0.3">
      <c r="A63" s="2">
        <f t="shared" si="1"/>
        <v>2006</v>
      </c>
      <c r="B63" s="2">
        <f t="shared" si="2"/>
        <v>2</v>
      </c>
      <c r="C63" s="3">
        <v>4.4885860615854704E-3</v>
      </c>
      <c r="D63" s="11">
        <v>5.8172249999999996</v>
      </c>
      <c r="E63" s="3">
        <v>7.8027103689999997</v>
      </c>
      <c r="F63" s="3">
        <v>69.316362282</v>
      </c>
      <c r="G63" s="3">
        <v>2.9780925479999998</v>
      </c>
      <c r="H63" s="3">
        <v>25501.704662808999</v>
      </c>
      <c r="I63" s="5">
        <v>0</v>
      </c>
      <c r="J63" s="5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8">
        <v>3.1399999999999997E-2</v>
      </c>
      <c r="V63" s="12">
        <v>2.8943758013521319</v>
      </c>
      <c r="W63" s="19">
        <v>4.55</v>
      </c>
    </row>
    <row r="64" spans="1:23" x14ac:dyDescent="0.3">
      <c r="A64" s="2">
        <f t="shared" si="1"/>
        <v>2006</v>
      </c>
      <c r="B64" s="2">
        <f t="shared" si="2"/>
        <v>3</v>
      </c>
      <c r="C64" s="3">
        <v>4.2445013431942049E-4</v>
      </c>
      <c r="D64" s="11">
        <v>5.6079749999999997</v>
      </c>
      <c r="E64" s="3">
        <v>8.3525381870000004</v>
      </c>
      <c r="F64" s="3">
        <v>81.475986809999995</v>
      </c>
      <c r="G64" s="3">
        <v>3.0283981660000001</v>
      </c>
      <c r="H64" s="3">
        <v>25592.004263809999</v>
      </c>
      <c r="I64" s="5">
        <v>0</v>
      </c>
      <c r="J64" s="5">
        <v>0</v>
      </c>
      <c r="K64" s="5">
        <v>1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8">
        <v>3.1600000000000003E-2</v>
      </c>
      <c r="V64" s="12">
        <v>3.0338730107335721</v>
      </c>
      <c r="W64" s="19">
        <v>4.67</v>
      </c>
    </row>
    <row r="65" spans="1:23" x14ac:dyDescent="0.3">
      <c r="A65" s="2">
        <f t="shared" si="1"/>
        <v>2006</v>
      </c>
      <c r="B65" s="2">
        <f t="shared" si="2"/>
        <v>4</v>
      </c>
      <c r="C65" s="3">
        <v>4.3130184115265178E-3</v>
      </c>
      <c r="D65" s="11">
        <v>5.4850000000000003</v>
      </c>
      <c r="E65" s="3">
        <v>8.5889213840000007</v>
      </c>
      <c r="F65" s="3">
        <v>77.379428813999994</v>
      </c>
      <c r="G65" s="3">
        <v>2.957970301</v>
      </c>
      <c r="H65" s="3">
        <v>25715.643640661001</v>
      </c>
      <c r="I65" s="5">
        <v>0</v>
      </c>
      <c r="J65" s="5">
        <v>0</v>
      </c>
      <c r="K65" s="5">
        <v>0</v>
      </c>
      <c r="L65" s="5">
        <v>1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8">
        <v>3.1300000000000001E-2</v>
      </c>
      <c r="V65" s="12">
        <v>3.0300811486428576</v>
      </c>
      <c r="W65" s="19">
        <v>4.8</v>
      </c>
    </row>
    <row r="66" spans="1:23" x14ac:dyDescent="0.3">
      <c r="A66" s="2">
        <f t="shared" si="1"/>
        <v>2006</v>
      </c>
      <c r="B66" s="2">
        <f t="shared" si="2"/>
        <v>5</v>
      </c>
      <c r="C66" s="3">
        <v>2.9650780858488852E-3</v>
      </c>
      <c r="D66" s="11">
        <v>5.1258499999999998</v>
      </c>
      <c r="E66" s="3">
        <v>8.7616082520000003</v>
      </c>
      <c r="F66" s="3">
        <v>79.720319098000004</v>
      </c>
      <c r="G66" s="3">
        <v>3.1692538940000001</v>
      </c>
      <c r="H66" s="3">
        <v>25839.880340619002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8">
        <v>3.2500000000000001E-2</v>
      </c>
      <c r="V66" s="12">
        <v>3.1780957773410572</v>
      </c>
      <c r="W66" s="19">
        <v>5.0599999999999996</v>
      </c>
    </row>
    <row r="67" spans="1:23" x14ac:dyDescent="0.3">
      <c r="A67" s="2">
        <f t="shared" si="1"/>
        <v>2006</v>
      </c>
      <c r="B67" s="2">
        <f t="shared" si="2"/>
        <v>6</v>
      </c>
      <c r="C67" s="3">
        <v>0</v>
      </c>
      <c r="D67" s="11">
        <v>5.14</v>
      </c>
      <c r="E67" s="3">
        <v>8.9320790339999991</v>
      </c>
      <c r="F67" s="3">
        <v>75.428686911</v>
      </c>
      <c r="G67" s="3">
        <v>3.3503541170000002</v>
      </c>
      <c r="H67" s="3">
        <v>25964.717249455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8">
        <v>3.3500000000000002E-2</v>
      </c>
      <c r="V67" s="12">
        <v>3.2359482973867193</v>
      </c>
      <c r="W67" s="19">
        <v>5.03</v>
      </c>
    </row>
    <row r="68" spans="1:23" x14ac:dyDescent="0.3">
      <c r="A68" s="2">
        <f t="shared" si="1"/>
        <v>2006</v>
      </c>
      <c r="B68" s="2">
        <f t="shared" si="2"/>
        <v>7</v>
      </c>
      <c r="C68" s="3">
        <v>2.727461320787427E-3</v>
      </c>
      <c r="D68" s="11">
        <v>5.0942249999999998</v>
      </c>
      <c r="E68" s="3">
        <v>8.7931703419999998</v>
      </c>
      <c r="F68" s="3">
        <v>74.648390149999997</v>
      </c>
      <c r="G68" s="3">
        <v>3.2296206349999999</v>
      </c>
      <c r="H68" s="3">
        <v>26073.326598668998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8">
        <v>3.27E-2</v>
      </c>
      <c r="V68" s="12">
        <v>3.2879392351999948</v>
      </c>
      <c r="W68" s="19">
        <v>5.12</v>
      </c>
    </row>
    <row r="69" spans="1:23" x14ac:dyDescent="0.3">
      <c r="A69" s="2">
        <f t="shared" si="1"/>
        <v>2006</v>
      </c>
      <c r="B69" s="2">
        <f t="shared" si="2"/>
        <v>8</v>
      </c>
      <c r="C69" s="3">
        <v>2.6227273740526721E-3</v>
      </c>
      <c r="D69" s="11">
        <v>4.9956750000000003</v>
      </c>
      <c r="E69" s="3">
        <v>8.5351376670000008</v>
      </c>
      <c r="F69" s="3">
        <v>74.323266500000003</v>
      </c>
      <c r="G69" s="3">
        <v>3.0686426600000001</v>
      </c>
      <c r="H69" s="3">
        <v>26182.390256343999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</v>
      </c>
      <c r="Q69" s="5">
        <v>0</v>
      </c>
      <c r="R69" s="5">
        <v>0</v>
      </c>
      <c r="S69" s="5">
        <v>0</v>
      </c>
      <c r="T69" s="5">
        <v>0</v>
      </c>
      <c r="U69" s="8">
        <v>3.1300000000000001E-2</v>
      </c>
      <c r="V69" s="12">
        <v>3.1069648621111745</v>
      </c>
      <c r="W69" s="19">
        <v>5.26</v>
      </c>
    </row>
    <row r="70" spans="1:23" x14ac:dyDescent="0.3">
      <c r="A70" s="2">
        <f t="shared" si="1"/>
        <v>2006</v>
      </c>
      <c r="B70" s="2">
        <f t="shared" si="2"/>
        <v>9</v>
      </c>
      <c r="C70" s="3">
        <v>3.1228691419833623E-4</v>
      </c>
      <c r="D70" s="11">
        <v>5.0621749999999999</v>
      </c>
      <c r="E70" s="3">
        <v>7.9256962550000001</v>
      </c>
      <c r="F70" s="3">
        <v>73.412920278000001</v>
      </c>
      <c r="G70" s="3">
        <v>3.0485204129999999</v>
      </c>
      <c r="H70" s="3">
        <v>26291.910122834001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1</v>
      </c>
      <c r="R70" s="5">
        <v>0</v>
      </c>
      <c r="S70" s="5">
        <v>0</v>
      </c>
      <c r="T70" s="5">
        <v>0</v>
      </c>
      <c r="U70" s="8">
        <v>3.0700000000000002E-2</v>
      </c>
      <c r="V70" s="12">
        <v>3.0208105036226538</v>
      </c>
      <c r="W70" s="19">
        <v>5.32</v>
      </c>
    </row>
    <row r="71" spans="1:23" x14ac:dyDescent="0.3">
      <c r="A71" s="2">
        <f t="shared" si="1"/>
        <v>2006</v>
      </c>
      <c r="B71" s="2">
        <f t="shared" si="2"/>
        <v>10</v>
      </c>
      <c r="C71" s="3">
        <v>2.5883530583349838E-3</v>
      </c>
      <c r="D71" s="11">
        <v>5.0945</v>
      </c>
      <c r="E71" s="3">
        <v>7.353766952</v>
      </c>
      <c r="F71" s="3">
        <v>77.704552465000006</v>
      </c>
      <c r="G71" s="3">
        <v>2.957970301</v>
      </c>
      <c r="H71" s="3">
        <v>26490.49296363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1</v>
      </c>
      <c r="S71" s="5">
        <v>0</v>
      </c>
      <c r="T71" s="5">
        <v>0</v>
      </c>
      <c r="U71" s="8">
        <v>0.03</v>
      </c>
      <c r="V71" s="12">
        <v>2.9268904321106972</v>
      </c>
      <c r="W71" s="19">
        <v>5.29</v>
      </c>
    </row>
    <row r="72" spans="1:23" x14ac:dyDescent="0.3">
      <c r="A72" s="2">
        <f t="shared" si="1"/>
        <v>2006</v>
      </c>
      <c r="B72" s="2">
        <f t="shared" si="2"/>
        <v>11</v>
      </c>
      <c r="C72" s="3">
        <v>2.6978131562218882E-3</v>
      </c>
      <c r="D72" s="11">
        <v>4.7931499999999998</v>
      </c>
      <c r="E72" s="3">
        <v>6.6378820669999996</v>
      </c>
      <c r="F72" s="3">
        <v>76.794206243000005</v>
      </c>
      <c r="G72" s="3">
        <v>2.7366255850000001</v>
      </c>
      <c r="H72" s="3">
        <v>26690.575700951998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1</v>
      </c>
      <c r="T72" s="5">
        <v>0</v>
      </c>
      <c r="U72" s="8">
        <v>0.03</v>
      </c>
      <c r="V72" s="12">
        <v>2.7443435049272544</v>
      </c>
      <c r="W72" s="19">
        <v>5.24</v>
      </c>
    </row>
    <row r="73" spans="1:23" x14ac:dyDescent="0.3">
      <c r="A73" s="2">
        <f t="shared" si="1"/>
        <v>2006</v>
      </c>
      <c r="B73" s="2">
        <f t="shared" si="2"/>
        <v>12</v>
      </c>
      <c r="C73" s="3">
        <v>1.974193326848791E-4</v>
      </c>
      <c r="D73" s="11">
        <v>4.9956500000000004</v>
      </c>
      <c r="E73" s="3">
        <v>6.0099966</v>
      </c>
      <c r="F73" s="3">
        <v>79.915393288000004</v>
      </c>
      <c r="G73" s="3">
        <v>2.555525362</v>
      </c>
      <c r="H73" s="3">
        <v>26892.169663522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1</v>
      </c>
      <c r="U73" s="8">
        <v>0.03</v>
      </c>
      <c r="V73" s="12">
        <v>2.6774904991308821</v>
      </c>
      <c r="W73" s="19">
        <v>5.36</v>
      </c>
    </row>
    <row r="74" spans="1:23" x14ac:dyDescent="0.3">
      <c r="A74" s="2">
        <f t="shared" si="1"/>
        <v>2007</v>
      </c>
      <c r="B74" s="2">
        <f t="shared" si="2"/>
        <v>1</v>
      </c>
      <c r="C74" s="3">
        <v>8.5440177496803396E-3</v>
      </c>
      <c r="D74" s="11">
        <v>5.2010249999999996</v>
      </c>
      <c r="E74" s="3">
        <v>6.0702127959999999</v>
      </c>
      <c r="F74" s="3">
        <v>77.475013867000001</v>
      </c>
      <c r="G74" s="3">
        <v>2.595769856</v>
      </c>
      <c r="H74" s="3">
        <v>27030.795415384</v>
      </c>
      <c r="I74" s="5">
        <v>1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8">
        <v>0.03</v>
      </c>
      <c r="V74" s="12">
        <v>2.5697645306666326</v>
      </c>
      <c r="W74" s="19">
        <v>5.16</v>
      </c>
    </row>
    <row r="75" spans="1:23" x14ac:dyDescent="0.3">
      <c r="A75" s="2">
        <f t="shared" si="1"/>
        <v>2007</v>
      </c>
      <c r="B75" s="2">
        <f t="shared" si="2"/>
        <v>2</v>
      </c>
      <c r="C75" s="3">
        <v>4.3427265135289328E-3</v>
      </c>
      <c r="D75" s="11">
        <v>4.6866750000000001</v>
      </c>
      <c r="E75" s="3">
        <v>6.3634453009999996</v>
      </c>
      <c r="F75" s="3">
        <v>72.826742494000001</v>
      </c>
      <c r="G75" s="3">
        <v>2.8271756959999998</v>
      </c>
      <c r="H75" s="3">
        <v>27170.135765559</v>
      </c>
      <c r="I75" s="5">
        <v>0</v>
      </c>
      <c r="J75" s="5">
        <v>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8">
        <v>0.03</v>
      </c>
      <c r="V75" s="12">
        <v>2.6712967046862954</v>
      </c>
      <c r="W75" s="19">
        <v>5.04</v>
      </c>
    </row>
    <row r="76" spans="1:23" x14ac:dyDescent="0.3">
      <c r="A76" s="2">
        <f t="shared" si="1"/>
        <v>2007</v>
      </c>
      <c r="B76" s="2">
        <f t="shared" si="2"/>
        <v>3</v>
      </c>
      <c r="C76" s="3">
        <v>3.5512875578002972E-5</v>
      </c>
      <c r="D76" s="11">
        <v>4.5747999999999998</v>
      </c>
      <c r="E76" s="3">
        <v>6.7334048209999997</v>
      </c>
      <c r="F76" s="3">
        <v>86.359524809000007</v>
      </c>
      <c r="G76" s="3">
        <v>2.5857087330000001</v>
      </c>
      <c r="H76" s="3">
        <v>27310.194397711999</v>
      </c>
      <c r="I76" s="5">
        <v>0</v>
      </c>
      <c r="J76" s="5">
        <v>0</v>
      </c>
      <c r="K76" s="5">
        <v>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8">
        <v>0.03</v>
      </c>
      <c r="V76" s="12">
        <v>2.7050129741519746</v>
      </c>
      <c r="W76" s="19">
        <v>5.05</v>
      </c>
    </row>
    <row r="77" spans="1:23" x14ac:dyDescent="0.3">
      <c r="A77" s="2">
        <f t="shared" si="1"/>
        <v>2007</v>
      </c>
      <c r="B77" s="2">
        <f t="shared" si="2"/>
        <v>4</v>
      </c>
      <c r="C77" s="3">
        <v>3.8357768105273409E-3</v>
      </c>
      <c r="D77" s="11">
        <v>4.5856750000000002</v>
      </c>
      <c r="E77" s="3">
        <v>6.8395058779999998</v>
      </c>
      <c r="F77" s="3">
        <v>82.175783605999996</v>
      </c>
      <c r="G77" s="3">
        <v>2.6058309799999999</v>
      </c>
      <c r="H77" s="3">
        <v>27335.881147813001</v>
      </c>
      <c r="I77" s="5">
        <v>0</v>
      </c>
      <c r="J77" s="5">
        <v>0</v>
      </c>
      <c r="K77" s="5">
        <v>0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8">
        <v>0.03</v>
      </c>
      <c r="V77" s="12">
        <v>2.57625250217284</v>
      </c>
      <c r="W77" s="19">
        <v>5.07</v>
      </c>
    </row>
    <row r="78" spans="1:23" x14ac:dyDescent="0.3">
      <c r="A78" s="2">
        <f t="shared" si="1"/>
        <v>2007</v>
      </c>
      <c r="B78" s="2">
        <f t="shared" si="2"/>
        <v>5</v>
      </c>
      <c r="C78" s="3">
        <v>2.576368353601454E-3</v>
      </c>
      <c r="D78" s="11">
        <v>4.4696999999999996</v>
      </c>
      <c r="E78" s="3">
        <v>6.7426386750000002</v>
      </c>
      <c r="F78" s="3">
        <v>83.130280967999994</v>
      </c>
      <c r="G78" s="3">
        <v>2.9780925479999998</v>
      </c>
      <c r="H78" s="3">
        <v>27361.592057726</v>
      </c>
      <c r="I78" s="5">
        <v>0</v>
      </c>
      <c r="J78" s="5">
        <v>0</v>
      </c>
      <c r="K78" s="5">
        <v>0</v>
      </c>
      <c r="L78" s="5">
        <v>0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8">
        <v>3.1E-2</v>
      </c>
      <c r="V78" s="12">
        <v>2.9106778120830263</v>
      </c>
      <c r="W78" s="19">
        <v>5.07</v>
      </c>
    </row>
    <row r="79" spans="1:23" x14ac:dyDescent="0.3">
      <c r="A79" s="2">
        <f t="shared" ref="A79:A142" si="3">+A67+1</f>
        <v>2007</v>
      </c>
      <c r="B79" s="2">
        <f t="shared" ref="B79:B142" si="4">+B67</f>
        <v>6</v>
      </c>
      <c r="C79" s="3">
        <v>3.0536427712752132E-4</v>
      </c>
      <c r="D79" s="11">
        <v>4.4024749999999999</v>
      </c>
      <c r="E79" s="3">
        <v>6.872085792</v>
      </c>
      <c r="F79" s="3">
        <v>79.552261381999998</v>
      </c>
      <c r="G79" s="3">
        <v>3.2296206349999999</v>
      </c>
      <c r="H79" s="3">
        <v>27387.327150172001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1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8">
        <v>3.3000000000000002E-2</v>
      </c>
      <c r="V79" s="12">
        <v>3.2421647277191132</v>
      </c>
      <c r="W79" s="19">
        <v>5.0999999999999996</v>
      </c>
    </row>
    <row r="80" spans="1:23" x14ac:dyDescent="0.3">
      <c r="A80" s="2">
        <f t="shared" si="3"/>
        <v>2007</v>
      </c>
      <c r="B80" s="2">
        <f t="shared" si="4"/>
        <v>7</v>
      </c>
      <c r="C80" s="3">
        <v>6.8614795738997404E-3</v>
      </c>
      <c r="D80" s="11">
        <v>4.6346249999999998</v>
      </c>
      <c r="E80" s="3">
        <v>7.0385000189999998</v>
      </c>
      <c r="F80" s="3">
        <v>77.682221671999997</v>
      </c>
      <c r="G80" s="3">
        <v>3.1390705240000001</v>
      </c>
      <c r="H80" s="3">
        <v>27352.001673868999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8">
        <v>3.2399999999999998E-2</v>
      </c>
      <c r="V80" s="12">
        <v>3.1980631119988798</v>
      </c>
      <c r="W80" s="19">
        <v>5.17</v>
      </c>
    </row>
    <row r="81" spans="1:23" x14ac:dyDescent="0.3">
      <c r="A81" s="2">
        <f t="shared" si="3"/>
        <v>2007</v>
      </c>
      <c r="B81" s="2">
        <f t="shared" si="4"/>
        <v>8</v>
      </c>
      <c r="C81" s="3">
        <v>3.9677295389062284E-3</v>
      </c>
      <c r="D81" s="11">
        <v>4.6523750000000001</v>
      </c>
      <c r="E81" s="3">
        <v>7.6339536069999996</v>
      </c>
      <c r="F81" s="3">
        <v>77.279856444999993</v>
      </c>
      <c r="G81" s="3">
        <v>3.1591927709999998</v>
      </c>
      <c r="H81" s="3">
        <v>27316.721762044999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1</v>
      </c>
      <c r="Q81" s="5">
        <v>0</v>
      </c>
      <c r="R81" s="5">
        <v>0</v>
      </c>
      <c r="S81" s="5">
        <v>0</v>
      </c>
      <c r="T81" s="5">
        <v>0</v>
      </c>
      <c r="U81" s="8">
        <v>3.1300000000000001E-2</v>
      </c>
      <c r="V81" s="12">
        <v>3.0665302673174599</v>
      </c>
      <c r="W81" s="19">
        <v>5.47</v>
      </c>
    </row>
    <row r="82" spans="1:23" x14ac:dyDescent="0.3">
      <c r="A82" s="2">
        <f t="shared" si="3"/>
        <v>2007</v>
      </c>
      <c r="B82" s="2">
        <f t="shared" si="4"/>
        <v>9</v>
      </c>
      <c r="C82" s="3">
        <v>4.9584361257826344E-4</v>
      </c>
      <c r="D82" s="11">
        <v>4.697775</v>
      </c>
      <c r="E82" s="3">
        <v>7.7178684659999996</v>
      </c>
      <c r="F82" s="3">
        <v>75.260739087999994</v>
      </c>
      <c r="G82" s="3">
        <v>2.9780925479999998</v>
      </c>
      <c r="H82" s="3">
        <v>27281.487355927999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  <c r="R82" s="5">
        <v>0</v>
      </c>
      <c r="S82" s="5">
        <v>0</v>
      </c>
      <c r="T82" s="5">
        <v>0</v>
      </c>
      <c r="U82" s="8">
        <v>3.0599999999999999E-2</v>
      </c>
      <c r="V82" s="12">
        <v>3.0107067974016486</v>
      </c>
      <c r="W82" s="19">
        <v>5.72</v>
      </c>
    </row>
    <row r="83" spans="1:23" x14ac:dyDescent="0.3">
      <c r="A83" s="2">
        <f t="shared" si="3"/>
        <v>2007</v>
      </c>
      <c r="B83" s="2">
        <f t="shared" si="4"/>
        <v>10</v>
      </c>
      <c r="C83" s="3">
        <v>8.3994355717021043E-3</v>
      </c>
      <c r="D83" s="11">
        <v>5.0250000000000004</v>
      </c>
      <c r="E83" s="3">
        <v>7.7342430000000002</v>
      </c>
      <c r="F83" s="3">
        <v>80.724610448000007</v>
      </c>
      <c r="G83" s="3">
        <v>3.0283981660000001</v>
      </c>
      <c r="H83" s="3">
        <v>27489.891424099998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1</v>
      </c>
      <c r="S83" s="5">
        <v>0</v>
      </c>
      <c r="T83" s="5">
        <v>0</v>
      </c>
      <c r="U83" s="8">
        <v>3.15E-2</v>
      </c>
      <c r="V83" s="12">
        <v>3.0226755329853536</v>
      </c>
      <c r="W83" s="19">
        <v>5.75</v>
      </c>
    </row>
    <row r="84" spans="1:23" x14ac:dyDescent="0.3">
      <c r="A84" s="2">
        <f t="shared" si="3"/>
        <v>2007</v>
      </c>
      <c r="B84" s="2">
        <f t="shared" si="4"/>
        <v>11</v>
      </c>
      <c r="C84" s="3">
        <v>7.122862126437356E-3</v>
      </c>
      <c r="D84" s="11">
        <v>4.7443249999999999</v>
      </c>
      <c r="E84" s="3">
        <v>7.3300608330000001</v>
      </c>
      <c r="F84" s="3">
        <v>80.031007258000002</v>
      </c>
      <c r="G84" s="3">
        <v>2.9479091780000002</v>
      </c>
      <c r="H84" s="3">
        <v>27699.887496955002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1</v>
      </c>
      <c r="T84" s="5">
        <v>0</v>
      </c>
      <c r="U84" s="8">
        <v>3.0599999999999999E-2</v>
      </c>
      <c r="V84" s="12">
        <v>2.9201322699493222</v>
      </c>
      <c r="W84" s="19">
        <v>5.76</v>
      </c>
    </row>
    <row r="85" spans="1:23" x14ac:dyDescent="0.3">
      <c r="A85" s="2">
        <f t="shared" si="3"/>
        <v>2007</v>
      </c>
      <c r="B85" s="2">
        <f t="shared" si="4"/>
        <v>12</v>
      </c>
      <c r="C85" s="3">
        <v>5.5225790554431196E-4</v>
      </c>
      <c r="D85" s="11">
        <v>5.3980499999999996</v>
      </c>
      <c r="E85" s="3">
        <v>7.2170662339999998</v>
      </c>
      <c r="F85" s="3">
        <v>83.053072555</v>
      </c>
      <c r="G85" s="3">
        <v>2.9530892820000001</v>
      </c>
      <c r="H85" s="3">
        <v>27911.487735864001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1</v>
      </c>
      <c r="U85" s="8">
        <v>3.1800000000000002E-2</v>
      </c>
      <c r="V85" s="12">
        <v>3.0786634100290562</v>
      </c>
      <c r="W85" s="19">
        <v>5.93</v>
      </c>
    </row>
    <row r="86" spans="1:23" x14ac:dyDescent="0.3">
      <c r="A86" s="2">
        <f t="shared" si="3"/>
        <v>2008</v>
      </c>
      <c r="B86" s="2">
        <f t="shared" si="4"/>
        <v>1</v>
      </c>
      <c r="C86" s="3">
        <v>7.2026981580213716E-3</v>
      </c>
      <c r="D86" s="11">
        <v>4.9550000000000001</v>
      </c>
      <c r="E86" s="3">
        <v>7.1967944490000004</v>
      </c>
      <c r="F86" s="3">
        <v>80.659045372999998</v>
      </c>
      <c r="G86" s="3">
        <v>3.0229545450000002</v>
      </c>
      <c r="H86" s="3">
        <v>28108.872402278001</v>
      </c>
      <c r="I86" s="5">
        <v>1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8">
        <v>3.1800000000000002E-2</v>
      </c>
      <c r="V86" s="12">
        <v>2.9553101607892822</v>
      </c>
      <c r="W86" s="19">
        <v>6.15</v>
      </c>
    </row>
    <row r="87" spans="1:23" x14ac:dyDescent="0.3">
      <c r="A87" s="2">
        <f t="shared" si="3"/>
        <v>2008</v>
      </c>
      <c r="B87" s="2">
        <f t="shared" si="4"/>
        <v>2</v>
      </c>
      <c r="C87" s="3">
        <v>4.2696044107130276E-3</v>
      </c>
      <c r="D87" s="11">
        <v>4.8538750000000004</v>
      </c>
      <c r="E87" s="3">
        <v>7.3398758390000003</v>
      </c>
      <c r="F87" s="3">
        <v>77.269292993999997</v>
      </c>
      <c r="G87" s="3">
        <v>2.8130952379999998</v>
      </c>
      <c r="H87" s="3">
        <v>28307.652935042999</v>
      </c>
      <c r="I87" s="5">
        <v>0</v>
      </c>
      <c r="J87" s="5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8">
        <v>0.03</v>
      </c>
      <c r="V87" s="12">
        <v>2.8125132674792157</v>
      </c>
      <c r="W87" s="19">
        <v>6.25</v>
      </c>
    </row>
    <row r="88" spans="1:23" x14ac:dyDescent="0.3">
      <c r="A88" s="2">
        <f t="shared" si="3"/>
        <v>2008</v>
      </c>
      <c r="B88" s="2">
        <f t="shared" si="4"/>
        <v>3</v>
      </c>
      <c r="C88" s="3">
        <v>4.5411166489860079E-4</v>
      </c>
      <c r="D88" s="11">
        <v>4.9592749999999999</v>
      </c>
      <c r="E88" s="3">
        <v>7.5561552220000001</v>
      </c>
      <c r="F88" s="3">
        <v>85.402554140999996</v>
      </c>
      <c r="G88" s="3">
        <v>2.6726315789999999</v>
      </c>
      <c r="H88" s="3">
        <v>28507.839205456999</v>
      </c>
      <c r="I88" s="5">
        <v>0</v>
      </c>
      <c r="J88" s="5">
        <v>0</v>
      </c>
      <c r="K88" s="5">
        <v>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8">
        <v>0.03</v>
      </c>
      <c r="V88" s="12">
        <v>2.6729126189585988</v>
      </c>
      <c r="W88" s="19">
        <v>6.27</v>
      </c>
    </row>
    <row r="89" spans="1:23" x14ac:dyDescent="0.3">
      <c r="A89" s="2">
        <f t="shared" si="3"/>
        <v>2008</v>
      </c>
      <c r="B89" s="2">
        <f t="shared" si="4"/>
        <v>4</v>
      </c>
      <c r="C89" s="3">
        <v>6.0299319178187373E-3</v>
      </c>
      <c r="D89" s="11">
        <v>5.0471000000000004</v>
      </c>
      <c r="E89" s="3">
        <v>7.647912893</v>
      </c>
      <c r="F89" s="3">
        <v>82.573122956000006</v>
      </c>
      <c r="G89" s="3">
        <v>2.6947727270000001</v>
      </c>
      <c r="H89" s="3">
        <v>28527.299073519</v>
      </c>
      <c r="I89" s="5">
        <v>0</v>
      </c>
      <c r="J89" s="5">
        <v>0</v>
      </c>
      <c r="K89" s="5">
        <v>0</v>
      </c>
      <c r="L89" s="5">
        <v>1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8">
        <v>0.03</v>
      </c>
      <c r="V89" s="12">
        <v>2.6964335215940491</v>
      </c>
      <c r="W89" s="19">
        <v>6.27</v>
      </c>
    </row>
    <row r="90" spans="1:23" x14ac:dyDescent="0.3">
      <c r="A90" s="2">
        <f t="shared" si="3"/>
        <v>2008</v>
      </c>
      <c r="B90" s="2">
        <f t="shared" si="4"/>
        <v>5</v>
      </c>
      <c r="C90" s="3">
        <v>2.4550471508639109E-3</v>
      </c>
      <c r="D90" s="11">
        <v>4.7712750000000002</v>
      </c>
      <c r="E90" s="3">
        <v>7.9568095569999997</v>
      </c>
      <c r="F90" s="3">
        <v>83.135588295999995</v>
      </c>
      <c r="G90" s="3">
        <v>3.1680476190000002</v>
      </c>
      <c r="H90" s="3">
        <v>28546.772225172001</v>
      </c>
      <c r="I90" s="5">
        <v>0</v>
      </c>
      <c r="J90" s="5">
        <v>0</v>
      </c>
      <c r="K90" s="5">
        <v>0</v>
      </c>
      <c r="L90" s="5">
        <v>0</v>
      </c>
      <c r="M90" s="5">
        <v>1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8">
        <v>3.3599999999999998E-2</v>
      </c>
      <c r="V90" s="12">
        <v>3.1663338505122316</v>
      </c>
      <c r="W90" s="19">
        <v>6.3</v>
      </c>
    </row>
    <row r="91" spans="1:23" x14ac:dyDescent="0.3">
      <c r="A91" s="2">
        <f t="shared" si="3"/>
        <v>2008</v>
      </c>
      <c r="B91" s="2">
        <f t="shared" si="4"/>
        <v>6</v>
      </c>
      <c r="C91" s="3">
        <v>5.4495267003071518E-4</v>
      </c>
      <c r="D91" s="11">
        <v>4.77325</v>
      </c>
      <c r="E91" s="3">
        <v>8.3912191410000005</v>
      </c>
      <c r="F91" s="3">
        <v>82.885537170999996</v>
      </c>
      <c r="G91" s="3">
        <v>3.4138095239999999</v>
      </c>
      <c r="H91" s="3">
        <v>28566.258669482999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1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8">
        <v>3.5400000000000001E-2</v>
      </c>
      <c r="V91" s="12">
        <v>3.4195114479783566</v>
      </c>
      <c r="W91" s="19">
        <v>6.59</v>
      </c>
    </row>
    <row r="92" spans="1:23" x14ac:dyDescent="0.3">
      <c r="A92" s="2">
        <f t="shared" si="3"/>
        <v>2008</v>
      </c>
      <c r="B92" s="2">
        <f t="shared" si="4"/>
        <v>7</v>
      </c>
      <c r="C92" s="3">
        <v>5.6754297576052017E-3</v>
      </c>
      <c r="D92" s="11">
        <v>5.0692500000000003</v>
      </c>
      <c r="E92" s="3">
        <v>8.3565021460000004</v>
      </c>
      <c r="F92" s="3">
        <v>81.507310704000005</v>
      </c>
      <c r="G92" s="3">
        <v>3.3731818179999999</v>
      </c>
      <c r="H92" s="3">
        <v>28502.224841271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1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8">
        <v>3.5400000000000001E-2</v>
      </c>
      <c r="V92" s="12">
        <v>3.3775703773119838</v>
      </c>
      <c r="W92" s="19">
        <v>7.08</v>
      </c>
    </row>
    <row r="93" spans="1:23" x14ac:dyDescent="0.3">
      <c r="A93" s="2">
        <f t="shared" si="3"/>
        <v>2008</v>
      </c>
      <c r="B93" s="2">
        <f t="shared" si="4"/>
        <v>8</v>
      </c>
      <c r="C93" s="3">
        <v>2.8985537398132839E-3</v>
      </c>
      <c r="D93" s="11">
        <v>5.4599000000000002</v>
      </c>
      <c r="E93" s="3">
        <v>8.1929230410000002</v>
      </c>
      <c r="F93" s="3">
        <v>79.516142333999994</v>
      </c>
      <c r="G93" s="3">
        <v>3.3940476190000002</v>
      </c>
      <c r="H93" s="3">
        <v>28438.334550623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</v>
      </c>
      <c r="Q93" s="5">
        <v>0</v>
      </c>
      <c r="R93" s="5">
        <v>0</v>
      </c>
      <c r="S93" s="5">
        <v>0</v>
      </c>
      <c r="T93" s="5">
        <v>0</v>
      </c>
      <c r="U93" s="8">
        <v>3.56E-2</v>
      </c>
      <c r="V93" s="12">
        <v>3.3885337183112254</v>
      </c>
      <c r="W93" s="19">
        <v>7.49</v>
      </c>
    </row>
    <row r="94" spans="1:23" x14ac:dyDescent="0.3">
      <c r="A94" s="2">
        <f t="shared" si="3"/>
        <v>2008</v>
      </c>
      <c r="B94" s="2">
        <f t="shared" si="4"/>
        <v>9</v>
      </c>
      <c r="C94" s="3">
        <v>1.2340561762253369E-3</v>
      </c>
      <c r="D94" s="11">
        <v>5.8551500000000001</v>
      </c>
      <c r="E94" s="3">
        <v>7.7691646600000004</v>
      </c>
      <c r="F94" s="3">
        <v>80.045748310999997</v>
      </c>
      <c r="G94" s="3">
        <v>3.3987500000000002</v>
      </c>
      <c r="H94" s="3">
        <v>28374.587475786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1</v>
      </c>
      <c r="R94" s="5">
        <v>0</v>
      </c>
      <c r="S94" s="5">
        <v>0</v>
      </c>
      <c r="T94" s="5">
        <v>0</v>
      </c>
      <c r="U94" s="8">
        <v>3.4500000000000003E-2</v>
      </c>
      <c r="V94" s="12">
        <v>3.3913583367783469</v>
      </c>
      <c r="W94" s="19">
        <v>8.17</v>
      </c>
    </row>
    <row r="95" spans="1:23" x14ac:dyDescent="0.3">
      <c r="A95" s="2">
        <f t="shared" si="3"/>
        <v>2008</v>
      </c>
      <c r="B95" s="2">
        <f t="shared" si="4"/>
        <v>10</v>
      </c>
      <c r="C95" s="3">
        <v>5.3375805112632997E-3</v>
      </c>
      <c r="D95" s="11">
        <v>5.7792000000000003</v>
      </c>
      <c r="E95" s="3">
        <v>7.5443435780000003</v>
      </c>
      <c r="F95" s="3">
        <v>85.076883108000004</v>
      </c>
      <c r="G95" s="3">
        <v>3.19</v>
      </c>
      <c r="H95" s="3">
        <v>28339.864868937999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1</v>
      </c>
      <c r="S95" s="5">
        <v>0</v>
      </c>
      <c r="T95" s="5">
        <v>0</v>
      </c>
      <c r="U95" s="8">
        <v>3.2199999999999999E-2</v>
      </c>
      <c r="V95" s="12">
        <v>3.1793036232209975</v>
      </c>
      <c r="W95" s="19">
        <v>8.26</v>
      </c>
    </row>
    <row r="96" spans="1:23" x14ac:dyDescent="0.3">
      <c r="A96" s="2">
        <f t="shared" si="3"/>
        <v>2008</v>
      </c>
      <c r="B96" s="2">
        <f t="shared" si="4"/>
        <v>11</v>
      </c>
      <c r="C96" s="3">
        <v>1.763043063909819E-3</v>
      </c>
      <c r="D96" s="11">
        <v>6.142525</v>
      </c>
      <c r="E96" s="3">
        <v>7.5437457920000002</v>
      </c>
      <c r="F96" s="3">
        <v>83.369631725000005</v>
      </c>
      <c r="G96" s="3">
        <v>3.27475</v>
      </c>
      <c r="H96" s="3">
        <v>28305.184752908001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1</v>
      </c>
      <c r="T96" s="5">
        <v>0</v>
      </c>
      <c r="U96" s="9">
        <v>3.2800000000000003E-2</v>
      </c>
      <c r="V96" s="12">
        <v>3.2934898148944507</v>
      </c>
      <c r="W96" s="19">
        <v>8.2200000000000006</v>
      </c>
    </row>
    <row r="97" spans="1:23" x14ac:dyDescent="0.3">
      <c r="A97" s="2">
        <f t="shared" si="3"/>
        <v>2008</v>
      </c>
      <c r="B97" s="2">
        <f t="shared" si="4"/>
        <v>12</v>
      </c>
      <c r="C97" s="3">
        <v>1.643308321949327E-4</v>
      </c>
      <c r="D97" s="11">
        <v>6.3580750000000004</v>
      </c>
      <c r="E97" s="3">
        <v>7.5170662339999996</v>
      </c>
      <c r="F97" s="3">
        <v>89.105654268999999</v>
      </c>
      <c r="G97" s="3">
        <v>3.2025000000000001</v>
      </c>
      <c r="H97" s="3">
        <v>28270.547075697999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1</v>
      </c>
      <c r="U97" s="9">
        <v>3.2399999999999998E-2</v>
      </c>
      <c r="V97" s="12">
        <v>3.1953100462556239</v>
      </c>
      <c r="W97" s="19">
        <v>8.24</v>
      </c>
    </row>
    <row r="98" spans="1:23" x14ac:dyDescent="0.3">
      <c r="A98" s="2">
        <f t="shared" si="3"/>
        <v>2009</v>
      </c>
      <c r="B98" s="2">
        <f t="shared" si="4"/>
        <v>1</v>
      </c>
      <c r="C98" s="3">
        <v>2.0642388836753099E-3</v>
      </c>
      <c r="D98" s="11">
        <v>6.685975</v>
      </c>
      <c r="E98" s="3">
        <v>7.9864563930000001</v>
      </c>
      <c r="F98" s="3">
        <v>79.470134431000005</v>
      </c>
      <c r="G98" s="3">
        <v>2.9209523810000002</v>
      </c>
      <c r="H98" s="3">
        <v>28112.115445271</v>
      </c>
      <c r="I98" s="5">
        <v>1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8">
        <v>0.03</v>
      </c>
      <c r="V98" s="12">
        <v>2.9213319970649132</v>
      </c>
      <c r="W98" s="19">
        <v>7.41</v>
      </c>
    </row>
    <row r="99" spans="1:23" x14ac:dyDescent="0.3">
      <c r="A99" s="2">
        <f t="shared" si="3"/>
        <v>2009</v>
      </c>
      <c r="B99" s="2">
        <f t="shared" si="4"/>
        <v>2</v>
      </c>
      <c r="C99" s="3">
        <v>1.6657491054533171E-3</v>
      </c>
      <c r="D99" s="11">
        <v>6.6622000000000003</v>
      </c>
      <c r="E99" s="3">
        <v>8.5</v>
      </c>
      <c r="F99" s="3">
        <v>73.882307857000001</v>
      </c>
      <c r="G99" s="3">
        <v>2.4375</v>
      </c>
      <c r="H99" s="3">
        <v>27954.571685228999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8">
        <v>0.03</v>
      </c>
      <c r="V99" s="12">
        <v>2.4474639541001264</v>
      </c>
      <c r="W99" s="19">
        <v>5.83</v>
      </c>
    </row>
    <row r="100" spans="1:23" x14ac:dyDescent="0.3">
      <c r="A100" s="2">
        <f t="shared" si="3"/>
        <v>2009</v>
      </c>
      <c r="B100" s="2">
        <f t="shared" si="4"/>
        <v>3</v>
      </c>
      <c r="C100" s="3">
        <v>2.4278455728220401E-4</v>
      </c>
      <c r="D100" s="11">
        <v>6.2841500000000003</v>
      </c>
      <c r="E100" s="3">
        <v>9.1959734839999996</v>
      </c>
      <c r="F100" s="3">
        <v>83.533555598999996</v>
      </c>
      <c r="G100" s="3">
        <v>2.3988636360000002</v>
      </c>
      <c r="H100" s="3">
        <v>27797.910819837001</v>
      </c>
      <c r="I100" s="5">
        <v>0</v>
      </c>
      <c r="J100" s="5">
        <v>0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8">
        <v>0.03</v>
      </c>
      <c r="V100" s="12">
        <v>2.3918102335590183</v>
      </c>
      <c r="W100" s="19">
        <v>3.24</v>
      </c>
    </row>
    <row r="101" spans="1:23" x14ac:dyDescent="0.3">
      <c r="A101" s="2">
        <f t="shared" si="3"/>
        <v>2009</v>
      </c>
      <c r="B101" s="2">
        <f t="shared" si="4"/>
        <v>4</v>
      </c>
      <c r="C101" s="3">
        <v>2.0098921000190409E-3</v>
      </c>
      <c r="D101" s="11">
        <v>4.859375</v>
      </c>
      <c r="E101" s="3">
        <v>9.7909925110000007</v>
      </c>
      <c r="F101" s="3">
        <v>80.018659181000004</v>
      </c>
      <c r="G101" s="3">
        <v>2.611904762</v>
      </c>
      <c r="H101" s="3">
        <v>27757.903578499001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8">
        <v>0.03</v>
      </c>
      <c r="V101" s="12">
        <v>2.6148413218846551</v>
      </c>
      <c r="W101" s="19">
        <v>1.89</v>
      </c>
    </row>
    <row r="102" spans="1:23" x14ac:dyDescent="0.3">
      <c r="A102" s="2">
        <f t="shared" si="3"/>
        <v>2009</v>
      </c>
      <c r="B102" s="2">
        <f t="shared" si="4"/>
        <v>5</v>
      </c>
      <c r="C102" s="3">
        <v>2.2065275286606099E-3</v>
      </c>
      <c r="D102" s="11">
        <v>4.6716749999999996</v>
      </c>
      <c r="E102" s="3">
        <v>10.222347170000001</v>
      </c>
      <c r="F102" s="3">
        <v>80.278424264999998</v>
      </c>
      <c r="G102" s="3">
        <v>3.0076315789999999</v>
      </c>
      <c r="H102" s="3">
        <v>27717.953916285998</v>
      </c>
      <c r="I102" s="5">
        <v>0</v>
      </c>
      <c r="J102" s="5">
        <v>0</v>
      </c>
      <c r="K102" s="5">
        <v>0</v>
      </c>
      <c r="L102" s="5">
        <v>0</v>
      </c>
      <c r="M102" s="5">
        <v>1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8">
        <v>3.1300000000000001E-2</v>
      </c>
      <c r="V102" s="12">
        <v>3.012615118100292</v>
      </c>
      <c r="W102" s="19">
        <v>1.31</v>
      </c>
    </row>
    <row r="103" spans="1:23" x14ac:dyDescent="0.3">
      <c r="A103" s="2">
        <f t="shared" si="3"/>
        <v>2009</v>
      </c>
      <c r="B103" s="2">
        <f t="shared" si="4"/>
        <v>6</v>
      </c>
      <c r="C103" s="3">
        <v>1.7593752497387349E-4</v>
      </c>
      <c r="D103" s="11">
        <v>4.5743</v>
      </c>
      <c r="E103" s="3">
        <v>10.72296577</v>
      </c>
      <c r="F103" s="3">
        <v>79.736290259</v>
      </c>
      <c r="G103" s="3">
        <v>3.0140476189999998</v>
      </c>
      <c r="H103" s="3">
        <v>27678.061750328001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1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8">
        <v>3.1099999999999999E-2</v>
      </c>
      <c r="V103" s="12">
        <v>3.0160986788830066</v>
      </c>
      <c r="W103" s="19">
        <v>1.01</v>
      </c>
    </row>
    <row r="104" spans="1:23" x14ac:dyDescent="0.3">
      <c r="A104" s="2">
        <f t="shared" si="3"/>
        <v>2009</v>
      </c>
      <c r="B104" s="2">
        <f t="shared" si="4"/>
        <v>7</v>
      </c>
      <c r="C104" s="3">
        <v>1.8512176474882291E-3</v>
      </c>
      <c r="D104" s="11">
        <v>4.5982000000000003</v>
      </c>
      <c r="E104" s="3">
        <v>10.761754030000001</v>
      </c>
      <c r="F104" s="3">
        <v>79.175210337999999</v>
      </c>
      <c r="G104" s="3">
        <v>2.862954545</v>
      </c>
      <c r="H104" s="3">
        <v>27807.985890044001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1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8">
        <v>0.03</v>
      </c>
      <c r="V104" s="12">
        <v>2.8534065763124805</v>
      </c>
      <c r="W104" s="19">
        <v>0.53</v>
      </c>
    </row>
    <row r="105" spans="1:23" x14ac:dyDescent="0.3">
      <c r="A105" s="2">
        <f t="shared" si="3"/>
        <v>2009</v>
      </c>
      <c r="B105" s="2">
        <f t="shared" si="4"/>
        <v>8</v>
      </c>
      <c r="C105" s="3">
        <v>1.0696662444454471E-3</v>
      </c>
      <c r="D105" s="11">
        <v>4.6070500000000001</v>
      </c>
      <c r="E105" s="3">
        <v>10.761754030000001</v>
      </c>
      <c r="F105" s="3">
        <v>79.649692948999999</v>
      </c>
      <c r="G105" s="3">
        <v>2.9297619049999999</v>
      </c>
      <c r="H105" s="3">
        <v>27938.519909244998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1</v>
      </c>
      <c r="Q105" s="5">
        <v>0</v>
      </c>
      <c r="R105" s="5">
        <v>0</v>
      </c>
      <c r="S105" s="5">
        <v>0</v>
      </c>
      <c r="T105" s="5">
        <v>0</v>
      </c>
      <c r="U105" s="9">
        <v>3.09E-2</v>
      </c>
      <c r="V105" s="12">
        <v>2.9357832944833544</v>
      </c>
      <c r="W105" s="19">
        <v>0.41</v>
      </c>
    </row>
    <row r="106" spans="1:23" x14ac:dyDescent="0.3">
      <c r="A106" s="2">
        <f t="shared" si="3"/>
        <v>2009</v>
      </c>
      <c r="B106" s="2">
        <f t="shared" si="4"/>
        <v>9</v>
      </c>
      <c r="C106" s="3">
        <v>3.5070867352045678E-4</v>
      </c>
      <c r="D106" s="11">
        <v>4.5671749999999998</v>
      </c>
      <c r="E106" s="3">
        <v>10.22514082</v>
      </c>
      <c r="F106" s="3">
        <v>79.915080348999993</v>
      </c>
      <c r="G106" s="3">
        <v>2.8585714289999999</v>
      </c>
      <c r="H106" s="3">
        <v>28069.66667078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1</v>
      </c>
      <c r="R106" s="5">
        <v>0</v>
      </c>
      <c r="S106" s="5">
        <v>0</v>
      </c>
      <c r="T106" s="5">
        <v>0</v>
      </c>
      <c r="U106" s="9">
        <v>3.0099999999999998E-2</v>
      </c>
      <c r="V106" s="12">
        <v>2.8558703504750911</v>
      </c>
      <c r="W106" s="19">
        <v>0.45</v>
      </c>
    </row>
    <row r="107" spans="1:23" x14ac:dyDescent="0.3">
      <c r="A107" s="2">
        <f t="shared" si="3"/>
        <v>2009</v>
      </c>
      <c r="B107" s="2">
        <f t="shared" si="4"/>
        <v>10</v>
      </c>
      <c r="C107" s="3">
        <v>4.7730772891965033E-3</v>
      </c>
      <c r="D107" s="11">
        <v>4.5701999999999998</v>
      </c>
      <c r="E107" s="3">
        <v>9.7278453500000008</v>
      </c>
      <c r="F107" s="3">
        <v>83.800013489999998</v>
      </c>
      <c r="G107" s="3">
        <v>2.8469047619999999</v>
      </c>
      <c r="H107" s="3">
        <v>28195.401593432998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1</v>
      </c>
      <c r="S107" s="5">
        <v>0</v>
      </c>
      <c r="T107" s="5">
        <v>0</v>
      </c>
      <c r="U107" s="9">
        <v>0.03</v>
      </c>
      <c r="V107" s="12">
        <v>2.8567873888646629</v>
      </c>
      <c r="W107" s="19">
        <v>0.41</v>
      </c>
    </row>
    <row r="108" spans="1:23" x14ac:dyDescent="0.3">
      <c r="A108" s="2">
        <f t="shared" si="3"/>
        <v>2009</v>
      </c>
      <c r="B108" s="2">
        <f t="shared" si="4"/>
        <v>11</v>
      </c>
      <c r="C108" s="3">
        <v>3.432309956980959E-3</v>
      </c>
      <c r="D108" s="11">
        <v>4.6099500000000004</v>
      </c>
      <c r="E108" s="3">
        <v>9.1098817590000003</v>
      </c>
      <c r="F108" s="3">
        <v>85.055741780000005</v>
      </c>
      <c r="G108" s="3">
        <v>3.1766666670000001</v>
      </c>
      <c r="H108" s="3">
        <v>28321.699731566001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1</v>
      </c>
      <c r="T108" s="5">
        <v>0</v>
      </c>
      <c r="U108" s="9">
        <v>3.3300000000000003E-2</v>
      </c>
      <c r="V108" s="12">
        <v>3.1685831757566532</v>
      </c>
      <c r="W108" s="19">
        <v>0.43</v>
      </c>
    </row>
    <row r="109" spans="1:23" x14ac:dyDescent="0.3">
      <c r="A109" s="2">
        <f t="shared" si="3"/>
        <v>2009</v>
      </c>
      <c r="B109" s="2">
        <f t="shared" si="4"/>
        <v>12</v>
      </c>
      <c r="C109" s="3">
        <v>8.4307414682644171E-4</v>
      </c>
      <c r="D109" s="11">
        <v>4.5728499999999999</v>
      </c>
      <c r="E109" s="3">
        <v>8.6166548059999997</v>
      </c>
      <c r="F109" s="3">
        <v>90.536881652000005</v>
      </c>
      <c r="G109" s="3">
        <v>3.2762500000000001</v>
      </c>
      <c r="H109" s="3">
        <v>28448.563608037999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1</v>
      </c>
      <c r="U109" s="9">
        <v>3.49E-2</v>
      </c>
      <c r="V109" s="12">
        <v>3.276544483756997</v>
      </c>
      <c r="W109" s="19">
        <v>0.45</v>
      </c>
    </row>
    <row r="110" spans="1:23" x14ac:dyDescent="0.3">
      <c r="A110" s="2">
        <f t="shared" si="3"/>
        <v>2010</v>
      </c>
      <c r="B110" s="2">
        <f t="shared" si="4"/>
        <v>1</v>
      </c>
      <c r="C110" s="3">
        <v>7.5356377282709483E-3</v>
      </c>
      <c r="D110" s="11">
        <v>4.7607999999999997</v>
      </c>
      <c r="E110" s="3">
        <v>8.6579744709999993</v>
      </c>
      <c r="F110" s="3">
        <v>81.581097335999999</v>
      </c>
      <c r="G110" s="3">
        <v>3.17875</v>
      </c>
      <c r="H110" s="3">
        <v>28450.490976645</v>
      </c>
      <c r="I110" s="5">
        <v>1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9">
        <v>3.3300000000000003E-2</v>
      </c>
      <c r="V110" s="12">
        <v>3.1767803639652716</v>
      </c>
      <c r="W110" s="19">
        <v>0.43</v>
      </c>
    </row>
    <row r="111" spans="1:23" x14ac:dyDescent="0.3">
      <c r="A111" s="2">
        <f t="shared" si="3"/>
        <v>2010</v>
      </c>
      <c r="B111" s="2">
        <f t="shared" si="4"/>
        <v>2</v>
      </c>
      <c r="C111" s="3">
        <v>3.8965879325297478E-3</v>
      </c>
      <c r="D111" s="11">
        <v>4.7481999999999998</v>
      </c>
      <c r="E111" s="3">
        <v>8.5300251070000002</v>
      </c>
      <c r="F111" s="3">
        <v>76.775973481999998</v>
      </c>
      <c r="G111" s="3">
        <v>3.1022500000000002</v>
      </c>
      <c r="H111" s="3">
        <v>28452.418475827999</v>
      </c>
      <c r="I111" s="5">
        <v>0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9">
        <v>3.2500000000000001E-2</v>
      </c>
      <c r="V111" s="12">
        <v>3.0993262976458014</v>
      </c>
      <c r="W111" s="19">
        <v>0.42</v>
      </c>
    </row>
    <row r="112" spans="1:23" x14ac:dyDescent="0.3">
      <c r="A112" s="2">
        <f t="shared" si="3"/>
        <v>2010</v>
      </c>
      <c r="B112" s="2">
        <f t="shared" si="4"/>
        <v>3</v>
      </c>
      <c r="C112" s="3">
        <v>7.1728510055868661E-4</v>
      </c>
      <c r="D112" s="11">
        <v>4.8800249999999998</v>
      </c>
      <c r="E112" s="3">
        <v>9.0397394900000005</v>
      </c>
      <c r="F112" s="3">
        <v>83.666745402000004</v>
      </c>
      <c r="G112" s="3">
        <v>3.1341304349999999</v>
      </c>
      <c r="H112" s="3">
        <v>28454.346105599001</v>
      </c>
      <c r="I112" s="5">
        <v>0</v>
      </c>
      <c r="J112" s="5">
        <v>0</v>
      </c>
      <c r="K112" s="5">
        <v>1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9">
        <v>3.2399999999999998E-2</v>
      </c>
      <c r="V112" s="12">
        <v>3.1159920667778596</v>
      </c>
      <c r="W112" s="19">
        <v>0.43</v>
      </c>
    </row>
    <row r="113" spans="1:23" x14ac:dyDescent="0.3">
      <c r="A113" s="2">
        <f t="shared" si="3"/>
        <v>2010</v>
      </c>
      <c r="B113" s="2">
        <f t="shared" si="4"/>
        <v>4</v>
      </c>
      <c r="C113" s="3">
        <v>6.1702431346241874E-3</v>
      </c>
      <c r="D113" s="11">
        <v>4.7992249999999999</v>
      </c>
      <c r="E113" s="3">
        <v>8.6269424390000005</v>
      </c>
      <c r="F113" s="3">
        <v>84.935024213000005</v>
      </c>
      <c r="G113" s="3">
        <v>3.1247619050000002</v>
      </c>
      <c r="H113" s="3">
        <v>28767.149599132001</v>
      </c>
      <c r="I113" s="5">
        <v>0</v>
      </c>
      <c r="J113" s="5">
        <v>0</v>
      </c>
      <c r="K113" s="5">
        <v>0</v>
      </c>
      <c r="L113" s="5">
        <v>1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9">
        <v>3.2099999999999997E-2</v>
      </c>
      <c r="V113" s="12">
        <v>3.1301899594918505</v>
      </c>
      <c r="W113" s="19">
        <v>0.43</v>
      </c>
    </row>
    <row r="114" spans="1:23" x14ac:dyDescent="0.3">
      <c r="A114" s="2">
        <f t="shared" si="3"/>
        <v>2010</v>
      </c>
      <c r="B114" s="2">
        <f t="shared" si="4"/>
        <v>5</v>
      </c>
      <c r="C114" s="3">
        <v>4.8528000931698304E-3</v>
      </c>
      <c r="D114" s="11">
        <v>4.8073499999999996</v>
      </c>
      <c r="E114" s="3">
        <v>8.8258862479999998</v>
      </c>
      <c r="F114" s="3">
        <v>85.088090831000002</v>
      </c>
      <c r="G114" s="3">
        <v>2.9885714289999998</v>
      </c>
      <c r="H114" s="3">
        <v>29083.391794971001</v>
      </c>
      <c r="I114" s="5">
        <v>0</v>
      </c>
      <c r="J114" s="5">
        <v>0</v>
      </c>
      <c r="K114" s="5">
        <v>0</v>
      </c>
      <c r="L114" s="5">
        <v>0</v>
      </c>
      <c r="M114" s="5">
        <v>1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9">
        <v>3.0700000000000002E-2</v>
      </c>
      <c r="V114" s="12">
        <v>2.9873554112311975</v>
      </c>
      <c r="W114" s="19">
        <v>0.43</v>
      </c>
    </row>
    <row r="115" spans="1:23" x14ac:dyDescent="0.3">
      <c r="A115" s="2">
        <f t="shared" si="3"/>
        <v>2010</v>
      </c>
      <c r="B115" s="2">
        <f t="shared" si="4"/>
        <v>6</v>
      </c>
      <c r="C115" s="3">
        <v>2.02010205166522E-3</v>
      </c>
      <c r="D115" s="11">
        <v>4.8350499999999998</v>
      </c>
      <c r="E115" s="3">
        <v>8.487787226</v>
      </c>
      <c r="F115" s="3">
        <v>84.953013952999996</v>
      </c>
      <c r="G115" s="3">
        <v>2.9919047619999999</v>
      </c>
      <c r="H115" s="3">
        <v>29403.110495358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1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9">
        <v>3.1800000000000002E-2</v>
      </c>
      <c r="V115" s="12">
        <v>2.9932404578249123</v>
      </c>
      <c r="W115" s="19">
        <v>0.68</v>
      </c>
    </row>
    <row r="116" spans="1:23" x14ac:dyDescent="0.3">
      <c r="A116" s="2">
        <f t="shared" si="3"/>
        <v>2010</v>
      </c>
      <c r="B116" s="2">
        <f t="shared" si="4"/>
        <v>7</v>
      </c>
      <c r="C116" s="3">
        <v>6.3836024343759323E-3</v>
      </c>
      <c r="D116" s="11">
        <v>4.7969249999999999</v>
      </c>
      <c r="E116" s="3">
        <v>8.3147327890000007</v>
      </c>
      <c r="F116" s="3">
        <v>85.270078619000003</v>
      </c>
      <c r="G116" s="3">
        <v>2.8702380949999999</v>
      </c>
      <c r="H116" s="3">
        <v>29646.403020588001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1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9">
        <v>3.0499999999999999E-2</v>
      </c>
      <c r="V116" s="12">
        <v>2.8695279514188523</v>
      </c>
      <c r="W116" s="19">
        <v>1.23</v>
      </c>
    </row>
    <row r="117" spans="1:23" x14ac:dyDescent="0.3">
      <c r="A117" s="2">
        <f t="shared" si="3"/>
        <v>2010</v>
      </c>
      <c r="B117" s="2">
        <f t="shared" si="4"/>
        <v>8</v>
      </c>
      <c r="C117" s="3">
        <v>4.5534747475290977E-3</v>
      </c>
      <c r="D117" s="11">
        <v>4.8404999999999996</v>
      </c>
      <c r="E117" s="3">
        <v>8.2915606129999997</v>
      </c>
      <c r="F117" s="3">
        <v>86.139571001999997</v>
      </c>
      <c r="G117" s="3">
        <v>2.7390909090000002</v>
      </c>
      <c r="H117" s="3">
        <v>29891.708640754001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1</v>
      </c>
      <c r="Q117" s="5">
        <v>0</v>
      </c>
      <c r="R117" s="5">
        <v>0</v>
      </c>
      <c r="S117" s="5">
        <v>0</v>
      </c>
      <c r="T117" s="5">
        <v>0</v>
      </c>
      <c r="U117" s="8">
        <v>0.03</v>
      </c>
      <c r="V117" s="12">
        <v>2.7090011392373632</v>
      </c>
      <c r="W117" s="19">
        <v>1.81</v>
      </c>
    </row>
    <row r="118" spans="1:23" x14ac:dyDescent="0.3">
      <c r="A118" s="2">
        <f t="shared" si="3"/>
        <v>2010</v>
      </c>
      <c r="B118" s="2">
        <f t="shared" si="4"/>
        <v>9</v>
      </c>
      <c r="C118" s="3">
        <v>9.8429117786192678E-4</v>
      </c>
      <c r="D118" s="11">
        <v>4.7909249999999997</v>
      </c>
      <c r="E118" s="3">
        <v>7.9637748689999999</v>
      </c>
      <c r="F118" s="3">
        <v>85.058511678000002</v>
      </c>
      <c r="G118" s="3">
        <v>2.8532500000000001</v>
      </c>
      <c r="H118" s="3">
        <v>30139.044012969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 s="5">
        <v>0</v>
      </c>
      <c r="S118" s="5">
        <v>0</v>
      </c>
      <c r="T118" s="5">
        <v>0</v>
      </c>
      <c r="U118" s="8">
        <v>0.03</v>
      </c>
      <c r="V118" s="12">
        <v>2.8831726575640664</v>
      </c>
      <c r="W118" s="19">
        <v>2.2400000000000002</v>
      </c>
    </row>
    <row r="119" spans="1:23" x14ac:dyDescent="0.3">
      <c r="A119" s="2">
        <f t="shared" si="3"/>
        <v>2010</v>
      </c>
      <c r="B119" s="2">
        <f t="shared" si="4"/>
        <v>10</v>
      </c>
      <c r="C119" s="3">
        <v>7.5938797729795783E-3</v>
      </c>
      <c r="D119" s="11">
        <v>4.8641750000000004</v>
      </c>
      <c r="E119" s="3">
        <v>7.623557023</v>
      </c>
      <c r="F119" s="3">
        <v>89.008317366</v>
      </c>
      <c r="G119" s="3">
        <v>3.1030500000000001</v>
      </c>
      <c r="H119" s="3">
        <v>30277.275354851001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1</v>
      </c>
      <c r="S119" s="5">
        <v>0</v>
      </c>
      <c r="T119" s="5">
        <v>0</v>
      </c>
      <c r="U119" s="8">
        <v>3.15E-2</v>
      </c>
      <c r="V119" s="12">
        <v>3.1030733853349193</v>
      </c>
      <c r="W119" s="19">
        <v>2.7</v>
      </c>
    </row>
    <row r="120" spans="1:23" x14ac:dyDescent="0.3">
      <c r="A120" s="2">
        <f t="shared" si="3"/>
        <v>2010</v>
      </c>
      <c r="B120" s="2">
        <f t="shared" si="4"/>
        <v>11</v>
      </c>
      <c r="C120" s="3">
        <v>6.927342761905592E-3</v>
      </c>
      <c r="D120" s="11">
        <v>4.9711249999999998</v>
      </c>
      <c r="E120" s="3">
        <v>7.0514165210000002</v>
      </c>
      <c r="F120" s="3">
        <v>92.298995644000001</v>
      </c>
      <c r="G120" s="3">
        <v>3.0024285709999998</v>
      </c>
      <c r="H120" s="3">
        <v>30416.140688437001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1</v>
      </c>
      <c r="T120" s="5">
        <v>0</v>
      </c>
      <c r="U120" s="8">
        <v>3.0499999999999999E-2</v>
      </c>
      <c r="V120" s="12">
        <v>2.9954346616419643</v>
      </c>
      <c r="W120" s="19">
        <v>2.89</v>
      </c>
    </row>
    <row r="121" spans="1:23" x14ac:dyDescent="0.3">
      <c r="A121" s="2">
        <f t="shared" si="3"/>
        <v>2010</v>
      </c>
      <c r="B121" s="2">
        <f t="shared" si="4"/>
        <v>12</v>
      </c>
      <c r="C121" s="3">
        <v>4.1494031841917576E-3</v>
      </c>
      <c r="D121" s="11">
        <v>4.9463749999999997</v>
      </c>
      <c r="E121" s="3">
        <v>7.1203473659999998</v>
      </c>
      <c r="F121" s="3">
        <v>97.260339768999998</v>
      </c>
      <c r="G121" s="3">
        <v>2.9344761899999998</v>
      </c>
      <c r="H121" s="3">
        <v>30555.642921499999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1</v>
      </c>
      <c r="U121" s="8">
        <v>0.03</v>
      </c>
      <c r="V121" s="12">
        <v>2.9261434128377024</v>
      </c>
      <c r="W121" s="19">
        <v>3.13</v>
      </c>
    </row>
    <row r="122" spans="1:23" x14ac:dyDescent="0.3">
      <c r="A122" s="2">
        <f t="shared" si="3"/>
        <v>2011</v>
      </c>
      <c r="B122" s="2">
        <f t="shared" si="4"/>
        <v>1</v>
      </c>
      <c r="C122" s="3">
        <v>7.3354688962674938E-3</v>
      </c>
      <c r="D122" s="11">
        <v>4.8869249999999997</v>
      </c>
      <c r="E122" s="3">
        <v>7.3401326969999996</v>
      </c>
      <c r="F122" s="3">
        <v>87.826273940999997</v>
      </c>
      <c r="G122" s="3">
        <v>3.186714286</v>
      </c>
      <c r="H122" s="3">
        <v>30660.857290889999</v>
      </c>
      <c r="I122" s="5">
        <v>1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8">
        <v>3.2399999999999998E-2</v>
      </c>
      <c r="V122" s="12">
        <v>3.20418494796502</v>
      </c>
      <c r="W122" s="19">
        <v>3.25</v>
      </c>
    </row>
    <row r="123" spans="1:23" x14ac:dyDescent="0.3">
      <c r="A123" s="2">
        <f t="shared" si="3"/>
        <v>2011</v>
      </c>
      <c r="B123" s="2">
        <f t="shared" si="4"/>
        <v>2</v>
      </c>
      <c r="C123" s="3">
        <v>4.4312287651042332E-3</v>
      </c>
      <c r="D123" s="11">
        <v>4.8655249999999999</v>
      </c>
      <c r="E123" s="3">
        <v>7.3157212080000003</v>
      </c>
      <c r="F123" s="3">
        <v>81.668752655000006</v>
      </c>
      <c r="G123" s="3">
        <v>3.1809500000000002</v>
      </c>
      <c r="H123" s="3">
        <v>30766.433952233001</v>
      </c>
      <c r="I123" s="5">
        <v>0</v>
      </c>
      <c r="J123" s="5">
        <v>1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8">
        <v>3.2500000000000001E-2</v>
      </c>
      <c r="V123" s="12">
        <v>3.1697969625814379</v>
      </c>
      <c r="W123" s="19">
        <v>3.33</v>
      </c>
    </row>
    <row r="124" spans="1:23" x14ac:dyDescent="0.3">
      <c r="A124" s="2">
        <f t="shared" si="3"/>
        <v>2011</v>
      </c>
      <c r="B124" s="2">
        <f t="shared" si="4"/>
        <v>3</v>
      </c>
      <c r="C124" s="3">
        <v>1.160212307685892E-3</v>
      </c>
      <c r="D124" s="11">
        <v>4.9344749999999999</v>
      </c>
      <c r="E124" s="3">
        <v>7.2983862850000003</v>
      </c>
      <c r="F124" s="3">
        <v>94.235408991</v>
      </c>
      <c r="G124" s="3">
        <v>2.9197826089999999</v>
      </c>
      <c r="H124" s="3">
        <v>30872.374153032</v>
      </c>
      <c r="I124" s="5">
        <v>0</v>
      </c>
      <c r="J124" s="5">
        <v>0</v>
      </c>
      <c r="K124" s="5">
        <v>1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8">
        <v>3.0099999999999998E-2</v>
      </c>
      <c r="V124" s="12">
        <v>2.940045680106512</v>
      </c>
      <c r="W124" s="19">
        <v>3.73</v>
      </c>
    </row>
    <row r="125" spans="1:23" x14ac:dyDescent="0.3">
      <c r="A125" s="2">
        <f t="shared" si="3"/>
        <v>2011</v>
      </c>
      <c r="B125" s="2">
        <f t="shared" si="4"/>
        <v>4</v>
      </c>
      <c r="C125" s="3">
        <v>7.1756875257158858E-3</v>
      </c>
      <c r="D125" s="11">
        <v>4.8669500000000001</v>
      </c>
      <c r="E125" s="3">
        <v>6.9775170329999998</v>
      </c>
      <c r="F125" s="3">
        <v>90.149901123000006</v>
      </c>
      <c r="G125" s="3">
        <v>2.8940000000000001</v>
      </c>
      <c r="H125" s="3">
        <v>31025.261642146001</v>
      </c>
      <c r="I125" s="5">
        <v>0</v>
      </c>
      <c r="J125" s="5">
        <v>0</v>
      </c>
      <c r="K125" s="5">
        <v>0</v>
      </c>
      <c r="L125" s="5">
        <v>1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8">
        <v>0.03</v>
      </c>
      <c r="V125" s="12">
        <v>2.8680598060390814</v>
      </c>
      <c r="W125" s="19">
        <v>4.3</v>
      </c>
    </row>
    <row r="126" spans="1:23" x14ac:dyDescent="0.3">
      <c r="A126" s="2">
        <f t="shared" si="3"/>
        <v>2011</v>
      </c>
      <c r="B126" s="2">
        <f t="shared" si="4"/>
        <v>5</v>
      </c>
      <c r="C126" s="3">
        <v>7.8463384459645756E-3</v>
      </c>
      <c r="D126" s="11">
        <v>4.8926499999999997</v>
      </c>
      <c r="E126" s="3">
        <v>7.1614722520000003</v>
      </c>
      <c r="F126" s="3">
        <v>92.004514432999997</v>
      </c>
      <c r="G126" s="3">
        <v>2.894727273</v>
      </c>
      <c r="H126" s="3">
        <v>31178.906267210001</v>
      </c>
      <c r="I126" s="5">
        <v>0</v>
      </c>
      <c r="J126" s="5">
        <v>0</v>
      </c>
      <c r="K126" s="5">
        <v>0</v>
      </c>
      <c r="L126" s="5">
        <v>0</v>
      </c>
      <c r="M126" s="5">
        <v>1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8">
        <v>0.03</v>
      </c>
      <c r="V126" s="12">
        <v>2.9152208460704077</v>
      </c>
      <c r="W126" s="19">
        <v>4.79</v>
      </c>
    </row>
    <row r="127" spans="1:23" x14ac:dyDescent="0.3">
      <c r="A127" s="2">
        <f t="shared" si="3"/>
        <v>2011</v>
      </c>
      <c r="B127" s="2">
        <f t="shared" si="4"/>
        <v>6</v>
      </c>
      <c r="C127" s="3">
        <v>2.293737847137095E-3</v>
      </c>
      <c r="D127" s="11">
        <v>4.923025</v>
      </c>
      <c r="E127" s="3">
        <v>7.1594846009999999</v>
      </c>
      <c r="F127" s="3">
        <v>89.815001955</v>
      </c>
      <c r="G127" s="3">
        <v>2.9118571430000002</v>
      </c>
      <c r="H127" s="3">
        <v>31333.311777743998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1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8">
        <v>3.0599999999999999E-2</v>
      </c>
      <c r="V127" s="12">
        <v>2.9118854806762631</v>
      </c>
      <c r="W127" s="19">
        <v>5.12</v>
      </c>
    </row>
    <row r="128" spans="1:23" x14ac:dyDescent="0.3">
      <c r="A128" s="2">
        <f t="shared" si="3"/>
        <v>2011</v>
      </c>
      <c r="B128" s="2">
        <f t="shared" si="4"/>
        <v>7</v>
      </c>
      <c r="C128" s="3">
        <v>9.2089711434138501E-3</v>
      </c>
      <c r="D128" s="11">
        <v>4.7508749999999997</v>
      </c>
      <c r="E128" s="3">
        <v>7.4826698330000001</v>
      </c>
      <c r="F128" s="3">
        <v>88.432879603000003</v>
      </c>
      <c r="G128" s="3">
        <v>2.9162380950000002</v>
      </c>
      <c r="H128" s="3">
        <v>31347.584094775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1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8">
        <v>3.0099999999999998E-2</v>
      </c>
      <c r="V128" s="12">
        <v>2.9122729257155928</v>
      </c>
      <c r="W128" s="19">
        <v>5.24</v>
      </c>
    </row>
    <row r="129" spans="1:23" x14ac:dyDescent="0.3">
      <c r="A129" s="2">
        <f t="shared" si="3"/>
        <v>2011</v>
      </c>
      <c r="B129" s="2">
        <f t="shared" si="4"/>
        <v>8</v>
      </c>
      <c r="C129" s="3">
        <v>5.9446490861873652E-3</v>
      </c>
      <c r="D129" s="11">
        <v>4.9545750000000002</v>
      </c>
      <c r="E129" s="3">
        <v>7.3918663520000001</v>
      </c>
      <c r="F129" s="3">
        <v>89.777337505000006</v>
      </c>
      <c r="G129" s="3">
        <v>2.6704545450000001</v>
      </c>
      <c r="H129" s="3">
        <v>31361.862912843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1</v>
      </c>
      <c r="Q129" s="5">
        <v>0</v>
      </c>
      <c r="R129" s="5">
        <v>0</v>
      </c>
      <c r="S129" s="5">
        <v>0</v>
      </c>
      <c r="T129" s="5">
        <v>0</v>
      </c>
      <c r="U129" s="8">
        <v>0.03</v>
      </c>
      <c r="V129" s="12">
        <v>2.6258254288670018</v>
      </c>
      <c r="W129" s="19">
        <v>5.26</v>
      </c>
    </row>
    <row r="130" spans="1:23" x14ac:dyDescent="0.3">
      <c r="A130" s="2">
        <f t="shared" si="3"/>
        <v>2011</v>
      </c>
      <c r="B130" s="2">
        <f t="shared" si="4"/>
        <v>9</v>
      </c>
      <c r="C130" s="3">
        <v>6.4613017164118223E-3</v>
      </c>
      <c r="D130" s="11">
        <v>4.6347750000000003</v>
      </c>
      <c r="E130" s="3">
        <v>7.4216270230000001</v>
      </c>
      <c r="F130" s="3">
        <v>88.967125518000003</v>
      </c>
      <c r="G130" s="3">
        <v>2.2864285710000001</v>
      </c>
      <c r="H130" s="3">
        <v>31376.148234910001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1</v>
      </c>
      <c r="R130" s="5">
        <v>0</v>
      </c>
      <c r="S130" s="5">
        <v>0</v>
      </c>
      <c r="T130" s="5">
        <v>0</v>
      </c>
      <c r="U130" s="8">
        <v>0.03</v>
      </c>
      <c r="V130" s="12">
        <v>2.2807215147335924</v>
      </c>
      <c r="W130" s="19">
        <v>5.24</v>
      </c>
    </row>
    <row r="131" spans="1:23" x14ac:dyDescent="0.3">
      <c r="A131" s="2">
        <f t="shared" si="3"/>
        <v>2011</v>
      </c>
      <c r="B131" s="2">
        <f t="shared" si="4"/>
        <v>10</v>
      </c>
      <c r="C131" s="3">
        <v>5.2080486539337846E-3</v>
      </c>
      <c r="D131" s="11">
        <v>4.438275</v>
      </c>
      <c r="E131" s="3">
        <v>7.2305584080000003</v>
      </c>
      <c r="F131" s="3">
        <v>92.914910004999996</v>
      </c>
      <c r="G131" s="3">
        <v>2.4010526319999999</v>
      </c>
      <c r="H131" s="3">
        <v>31617.636839067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1</v>
      </c>
      <c r="S131" s="5">
        <v>0</v>
      </c>
      <c r="T131" s="5">
        <v>0</v>
      </c>
      <c r="U131" s="8">
        <v>0.03</v>
      </c>
      <c r="V131" s="12">
        <v>2.3997084658464467</v>
      </c>
      <c r="W131" s="19">
        <v>5.25</v>
      </c>
    </row>
    <row r="132" spans="1:23" x14ac:dyDescent="0.3">
      <c r="A132" s="2">
        <f t="shared" si="3"/>
        <v>2011</v>
      </c>
      <c r="B132" s="2">
        <f t="shared" si="4"/>
        <v>11</v>
      </c>
      <c r="C132" s="3">
        <v>5.3145437097954192E-3</v>
      </c>
      <c r="D132" s="11">
        <v>4.5578250000000002</v>
      </c>
      <c r="E132" s="3">
        <v>7.0661837009999999</v>
      </c>
      <c r="F132" s="3">
        <v>95.981833859999995</v>
      </c>
      <c r="G132" s="3">
        <v>2.7747619050000001</v>
      </c>
      <c r="H132" s="3">
        <v>31860.984076268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1</v>
      </c>
      <c r="T132" s="5">
        <v>0</v>
      </c>
      <c r="U132" s="8">
        <v>0.03</v>
      </c>
      <c r="V132" s="12">
        <v>2.7864915809736925</v>
      </c>
      <c r="W132" s="19">
        <v>5.25</v>
      </c>
    </row>
    <row r="133" spans="1:23" x14ac:dyDescent="0.3">
      <c r="A133" s="2">
        <f t="shared" si="3"/>
        <v>2011</v>
      </c>
      <c r="B133" s="2">
        <f t="shared" si="4"/>
        <v>12</v>
      </c>
      <c r="C133" s="3">
        <v>5.3190662547214097E-3</v>
      </c>
      <c r="D133" s="11">
        <v>4.6256551740000003</v>
      </c>
      <c r="E133" s="3">
        <v>6.5984959959999996</v>
      </c>
      <c r="F133" s="3">
        <v>103.328687246</v>
      </c>
      <c r="G133" s="3">
        <v>2.6438888889999999</v>
      </c>
      <c r="H133" s="3">
        <v>32106.204251607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1</v>
      </c>
      <c r="U133" s="8">
        <v>0.03</v>
      </c>
      <c r="V133" s="12">
        <v>2.6455010841025217</v>
      </c>
      <c r="W133" s="19">
        <v>5.23</v>
      </c>
    </row>
    <row r="134" spans="1:23" x14ac:dyDescent="0.3">
      <c r="A134" s="2">
        <f t="shared" si="3"/>
        <v>2012</v>
      </c>
      <c r="B134" s="2">
        <f t="shared" si="4"/>
        <v>1</v>
      </c>
      <c r="C134" s="3">
        <v>6.3128390583139784E-3</v>
      </c>
      <c r="D134" s="11">
        <v>4.5366991759999999</v>
      </c>
      <c r="E134" s="3">
        <v>6.6304533709999998</v>
      </c>
      <c r="F134" s="3">
        <v>92.094080043000005</v>
      </c>
      <c r="G134" s="3">
        <v>2.3956499999999998</v>
      </c>
      <c r="H134" s="3">
        <v>32253.459037290999</v>
      </c>
      <c r="I134" s="5">
        <v>1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8">
        <v>0.03</v>
      </c>
      <c r="V134" s="12">
        <v>2.4212892378971933</v>
      </c>
      <c r="W134" s="19">
        <v>5.05</v>
      </c>
    </row>
    <row r="135" spans="1:23" x14ac:dyDescent="0.3">
      <c r="A135" s="2">
        <f t="shared" si="3"/>
        <v>2012</v>
      </c>
      <c r="B135" s="2">
        <f t="shared" si="4"/>
        <v>2</v>
      </c>
      <c r="C135" s="3">
        <v>3.582782359347959E-3</v>
      </c>
      <c r="D135" s="11">
        <v>4.6149621009999997</v>
      </c>
      <c r="E135" s="3">
        <v>6.3561666079999997</v>
      </c>
      <c r="F135" s="3">
        <v>87.021536772999994</v>
      </c>
      <c r="G135" s="3">
        <v>2.3736666670000002</v>
      </c>
      <c r="H135" s="3">
        <v>32401.389205580999</v>
      </c>
      <c r="I135" s="5">
        <v>0</v>
      </c>
      <c r="J135" s="5">
        <v>1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8">
        <v>0.03</v>
      </c>
      <c r="V135" s="12">
        <v>2.3770481285584246</v>
      </c>
      <c r="W135" s="19">
        <v>4.9800000000000004</v>
      </c>
    </row>
    <row r="136" spans="1:23" x14ac:dyDescent="0.3">
      <c r="A136" s="2">
        <f t="shared" si="3"/>
        <v>2012</v>
      </c>
      <c r="B136" s="2">
        <f t="shared" si="4"/>
        <v>3</v>
      </c>
      <c r="C136" s="3">
        <v>2.106773378201322E-3</v>
      </c>
      <c r="D136" s="11">
        <v>4.6060099599999997</v>
      </c>
      <c r="E136" s="3">
        <v>6.5987417779999999</v>
      </c>
      <c r="F136" s="3">
        <v>98.082013488000001</v>
      </c>
      <c r="G136" s="3">
        <v>2.5654545450000001</v>
      </c>
      <c r="H136" s="3">
        <v>32549.997854113</v>
      </c>
      <c r="I136" s="5">
        <v>0</v>
      </c>
      <c r="J136" s="5">
        <v>0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8">
        <v>0.03</v>
      </c>
      <c r="V136" s="12">
        <v>2.5818645826925906</v>
      </c>
      <c r="W136" s="19">
        <v>5</v>
      </c>
    </row>
    <row r="137" spans="1:23" x14ac:dyDescent="0.3">
      <c r="A137" s="2">
        <f t="shared" si="3"/>
        <v>2012</v>
      </c>
      <c r="B137" s="2">
        <f t="shared" si="4"/>
        <v>4</v>
      </c>
      <c r="C137" s="3">
        <v>3.1570210211824112E-3</v>
      </c>
      <c r="D137" s="11">
        <v>4.6297948360000003</v>
      </c>
      <c r="E137" s="3">
        <v>6.5254089029999998</v>
      </c>
      <c r="F137" s="3">
        <v>94.731697081999997</v>
      </c>
      <c r="G137" s="3">
        <v>2.57985</v>
      </c>
      <c r="H137" s="3">
        <v>32699.4499048</v>
      </c>
      <c r="I137" s="5">
        <v>0</v>
      </c>
      <c r="J137" s="5">
        <v>0</v>
      </c>
      <c r="K137" s="5">
        <v>0</v>
      </c>
      <c r="L137" s="5">
        <v>1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8">
        <v>0.03</v>
      </c>
      <c r="V137" s="12">
        <v>2.5814938946195074</v>
      </c>
      <c r="W137" s="19">
        <v>5</v>
      </c>
    </row>
    <row r="138" spans="1:23" x14ac:dyDescent="0.3">
      <c r="A138" s="2">
        <f t="shared" si="3"/>
        <v>2012</v>
      </c>
      <c r="B138" s="2">
        <f t="shared" si="4"/>
        <v>5</v>
      </c>
      <c r="C138" s="3">
        <v>3.674152108265116E-3</v>
      </c>
      <c r="D138" s="11">
        <v>4.7272318249999996</v>
      </c>
      <c r="E138" s="3">
        <v>6.7090167259999998</v>
      </c>
      <c r="F138" s="3">
        <v>96.473896390999997</v>
      </c>
      <c r="G138" s="3">
        <v>2.4335714290000001</v>
      </c>
      <c r="H138" s="3">
        <v>32849.588158772996</v>
      </c>
      <c r="I138" s="5">
        <v>0</v>
      </c>
      <c r="J138" s="5">
        <v>0</v>
      </c>
      <c r="K138" s="5">
        <v>0</v>
      </c>
      <c r="L138" s="5">
        <v>0</v>
      </c>
      <c r="M138" s="5">
        <v>1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8">
        <v>0.03</v>
      </c>
      <c r="V138" s="12">
        <v>2.4372339147084419</v>
      </c>
      <c r="W138" s="19">
        <v>5.0199999999999996</v>
      </c>
    </row>
    <row r="139" spans="1:23" x14ac:dyDescent="0.3">
      <c r="A139" s="2">
        <f t="shared" si="3"/>
        <v>2012</v>
      </c>
      <c r="B139" s="2">
        <f t="shared" si="4"/>
        <v>6</v>
      </c>
      <c r="C139" s="3">
        <v>1.7862708607369231E-3</v>
      </c>
      <c r="D139" s="11">
        <v>4.7488037079999996</v>
      </c>
      <c r="E139" s="3">
        <v>6.5722251580000002</v>
      </c>
      <c r="F139" s="3">
        <v>95.298739021000003</v>
      </c>
      <c r="G139" s="3">
        <v>2.44047619</v>
      </c>
      <c r="H139" s="3">
        <v>33000.415766705999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1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8">
        <v>0.03</v>
      </c>
      <c r="V139" s="12">
        <v>2.448303532459323</v>
      </c>
      <c r="W139" s="19">
        <v>5.0199999999999996</v>
      </c>
    </row>
    <row r="140" spans="1:23" x14ac:dyDescent="0.3">
      <c r="A140" s="2">
        <f t="shared" si="3"/>
        <v>2012</v>
      </c>
      <c r="B140" s="2">
        <f t="shared" si="4"/>
        <v>7</v>
      </c>
      <c r="C140" s="3">
        <v>3.7799976511748239E-3</v>
      </c>
      <c r="D140" s="11">
        <v>4.658764455</v>
      </c>
      <c r="E140" s="3">
        <v>6.5259929909999999</v>
      </c>
      <c r="F140" s="3">
        <v>94.020392888000003</v>
      </c>
      <c r="G140" s="3">
        <v>2.492</v>
      </c>
      <c r="H140" s="3">
        <v>33061.207171381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1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8">
        <v>0.03</v>
      </c>
      <c r="V140" s="12">
        <v>2.4886127397572513</v>
      </c>
      <c r="W140" s="19">
        <v>4.99</v>
      </c>
    </row>
    <row r="141" spans="1:23" x14ac:dyDescent="0.3">
      <c r="A141" s="2">
        <f t="shared" si="3"/>
        <v>2012</v>
      </c>
      <c r="B141" s="2">
        <f t="shared" si="4"/>
        <v>8</v>
      </c>
      <c r="C141" s="3">
        <v>4.0026405116693328E-3</v>
      </c>
      <c r="D141" s="11">
        <v>4.7919488240000003</v>
      </c>
      <c r="E141" s="3">
        <v>6.4469942439999999</v>
      </c>
      <c r="F141" s="3">
        <v>95.705941698999993</v>
      </c>
      <c r="G141" s="3">
        <v>2.407380952</v>
      </c>
      <c r="H141" s="3">
        <v>33122.110562369002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1</v>
      </c>
      <c r="Q141" s="5">
        <v>0</v>
      </c>
      <c r="R141" s="5">
        <v>0</v>
      </c>
      <c r="S141" s="5">
        <v>0</v>
      </c>
      <c r="T141" s="5">
        <v>0</v>
      </c>
      <c r="U141" s="8">
        <v>0.03</v>
      </c>
      <c r="V141" s="12">
        <v>2.4050928197400694</v>
      </c>
      <c r="W141" s="19">
        <v>4.97</v>
      </c>
    </row>
    <row r="142" spans="1:23" x14ac:dyDescent="0.3">
      <c r="A142" s="2">
        <f t="shared" si="3"/>
        <v>2012</v>
      </c>
      <c r="B142" s="2">
        <f t="shared" si="4"/>
        <v>9</v>
      </c>
      <c r="C142" s="3">
        <v>2.019744476003595E-3</v>
      </c>
      <c r="D142" s="11">
        <v>4.7248208040000002</v>
      </c>
      <c r="E142" s="3">
        <v>6.5040171820000001</v>
      </c>
      <c r="F142" s="3">
        <v>92.368760222000006</v>
      </c>
      <c r="G142" s="3">
        <v>2.3332352940000001</v>
      </c>
      <c r="H142" s="3">
        <v>33183.126145964001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1</v>
      </c>
      <c r="R142" s="5">
        <v>0</v>
      </c>
      <c r="S142" s="5">
        <v>0</v>
      </c>
      <c r="T142" s="5">
        <v>0</v>
      </c>
      <c r="U142" s="8">
        <v>0.03</v>
      </c>
      <c r="V142" s="12">
        <v>2.3337084936780639</v>
      </c>
      <c r="W142" s="19">
        <v>5.0199999999999996</v>
      </c>
    </row>
    <row r="143" spans="1:23" x14ac:dyDescent="0.3">
      <c r="A143" s="2">
        <f t="shared" ref="A143:A206" si="5">+A131+1</f>
        <v>2012</v>
      </c>
      <c r="B143" s="2">
        <f t="shared" ref="B143:B206" si="6">+B131</f>
        <v>10</v>
      </c>
      <c r="C143" s="3">
        <v>3.9791020220330863E-3</v>
      </c>
      <c r="D143" s="11">
        <v>4.5579264300000002</v>
      </c>
      <c r="E143" s="3">
        <v>6.5713000729999997</v>
      </c>
      <c r="F143" s="3">
        <v>99.069175161999993</v>
      </c>
      <c r="G143" s="3">
        <v>2.37</v>
      </c>
      <c r="H143" s="3">
        <v>33374.530344657003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1</v>
      </c>
      <c r="S143" s="5">
        <v>0</v>
      </c>
      <c r="T143" s="5">
        <v>0</v>
      </c>
      <c r="U143" s="8">
        <v>0.03</v>
      </c>
      <c r="V143" s="12">
        <v>2.3692217341229762</v>
      </c>
      <c r="W143" s="19">
        <v>5.0199999999999996</v>
      </c>
    </row>
    <row r="144" spans="1:23" x14ac:dyDescent="0.3">
      <c r="A144" s="2">
        <f t="shared" si="5"/>
        <v>2012</v>
      </c>
      <c r="B144" s="2">
        <f t="shared" si="6"/>
        <v>11</v>
      </c>
      <c r="C144" s="3">
        <v>3.2399088113832428E-3</v>
      </c>
      <c r="D144" s="11">
        <v>4.4190928920000001</v>
      </c>
      <c r="E144" s="3">
        <v>6.1944158680000001</v>
      </c>
      <c r="F144" s="3">
        <v>101.302018608</v>
      </c>
      <c r="G144" s="3">
        <v>2.4805000000000001</v>
      </c>
      <c r="H144" s="3">
        <v>33567.038585419003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1</v>
      </c>
      <c r="T144" s="5">
        <v>0</v>
      </c>
      <c r="U144" s="8">
        <v>0.03</v>
      </c>
      <c r="V144" s="12">
        <v>2.4723490527176586</v>
      </c>
      <c r="W144" s="19">
        <v>5.01</v>
      </c>
    </row>
    <row r="145" spans="1:23" x14ac:dyDescent="0.3">
      <c r="A145" s="2">
        <f t="shared" si="5"/>
        <v>2012</v>
      </c>
      <c r="B145" s="2">
        <f t="shared" si="6"/>
        <v>12</v>
      </c>
      <c r="C145" s="3">
        <v>2.3344514138191981E-3</v>
      </c>
      <c r="D145" s="11">
        <v>4.676067185</v>
      </c>
      <c r="E145" s="3">
        <v>6.0544604509999997</v>
      </c>
      <c r="F145" s="3">
        <v>107.178810402</v>
      </c>
      <c r="G145" s="3">
        <v>2.5294736840000001</v>
      </c>
      <c r="H145" s="3">
        <v>33760.657236496998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1</v>
      </c>
      <c r="U145" s="8">
        <v>0.03</v>
      </c>
      <c r="V145" s="12">
        <v>2.5352449356902551</v>
      </c>
      <c r="W145" s="19">
        <v>4.99</v>
      </c>
    </row>
    <row r="146" spans="1:23" x14ac:dyDescent="0.3">
      <c r="A146" s="2">
        <f t="shared" si="5"/>
        <v>2013</v>
      </c>
      <c r="B146" s="2">
        <f t="shared" si="6"/>
        <v>1</v>
      </c>
      <c r="C146" s="3">
        <v>3.9244570305706373E-3</v>
      </c>
      <c r="D146" s="11">
        <v>4.5220145479999996</v>
      </c>
      <c r="E146" s="3">
        <v>5.964545083</v>
      </c>
      <c r="F146" s="3">
        <v>97.517378738999994</v>
      </c>
      <c r="G146" s="3">
        <v>2.6559090909999998</v>
      </c>
      <c r="H146" s="3">
        <v>33845.775688023998</v>
      </c>
      <c r="I146" s="5">
        <v>1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8">
        <v>2.7300000000000001E-2</v>
      </c>
      <c r="V146" s="12">
        <v>2.6437682736345729</v>
      </c>
      <c r="W146" s="19">
        <v>5</v>
      </c>
    </row>
    <row r="147" spans="1:23" x14ac:dyDescent="0.3">
      <c r="A147" s="2">
        <f t="shared" si="5"/>
        <v>2013</v>
      </c>
      <c r="B147" s="2">
        <f t="shared" si="6"/>
        <v>2</v>
      </c>
      <c r="C147" s="3">
        <v>2.560812608045825E-3</v>
      </c>
      <c r="D147" s="11">
        <v>4.7362065319999997</v>
      </c>
      <c r="E147" s="3">
        <v>6.1645072179999998</v>
      </c>
      <c r="F147" s="3">
        <v>89.923275837000006</v>
      </c>
      <c r="G147" s="3">
        <v>2.6480000000000001</v>
      </c>
      <c r="H147" s="3">
        <v>33931.108742919001</v>
      </c>
      <c r="I147" s="5">
        <v>0</v>
      </c>
      <c r="J147" s="5">
        <v>1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8">
        <v>2.7199999999999998E-2</v>
      </c>
      <c r="V147" s="12">
        <v>2.6670104804191657</v>
      </c>
      <c r="W147" s="19">
        <v>5.01</v>
      </c>
    </row>
    <row r="148" spans="1:23" x14ac:dyDescent="0.3">
      <c r="A148" s="2">
        <f t="shared" si="5"/>
        <v>2013</v>
      </c>
      <c r="B148" s="2">
        <f t="shared" si="6"/>
        <v>3</v>
      </c>
      <c r="C148" s="3">
        <v>1.3838113740585829E-3</v>
      </c>
      <c r="D148" s="11">
        <v>4.755999761</v>
      </c>
      <c r="E148" s="3">
        <v>6.203448313</v>
      </c>
      <c r="F148" s="3">
        <v>101.365043026</v>
      </c>
      <c r="G148" s="3">
        <v>2.5670000000000002</v>
      </c>
      <c r="H148" s="3">
        <v>34016.656942248999</v>
      </c>
      <c r="I148" s="5">
        <v>0</v>
      </c>
      <c r="J148" s="5">
        <v>0</v>
      </c>
      <c r="K148" s="5">
        <v>1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8">
        <v>2.69E-2</v>
      </c>
      <c r="V148" s="12">
        <v>2.5526454441303317</v>
      </c>
      <c r="W148" s="19">
        <v>5</v>
      </c>
    </row>
    <row r="149" spans="1:23" x14ac:dyDescent="0.3">
      <c r="A149" s="2">
        <f t="shared" si="5"/>
        <v>2013</v>
      </c>
      <c r="B149" s="2">
        <f t="shared" si="6"/>
        <v>4</v>
      </c>
      <c r="C149" s="3">
        <v>3.5114055784122092E-3</v>
      </c>
      <c r="D149" s="11">
        <v>4.6514116850000002</v>
      </c>
      <c r="E149" s="3">
        <v>6.359792036</v>
      </c>
      <c r="F149" s="3">
        <v>99.459926091</v>
      </c>
      <c r="G149" s="3">
        <v>2.421818182</v>
      </c>
      <c r="H149" s="3">
        <v>34128.329810837997</v>
      </c>
      <c r="I149" s="5">
        <v>0</v>
      </c>
      <c r="J149" s="5">
        <v>0</v>
      </c>
      <c r="K149" s="5">
        <v>0</v>
      </c>
      <c r="L149" s="5">
        <v>1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8">
        <v>2.52E-2</v>
      </c>
      <c r="V149" s="12">
        <v>2.433791396194104</v>
      </c>
      <c r="W149" s="19">
        <v>5</v>
      </c>
    </row>
    <row r="150" spans="1:23" x14ac:dyDescent="0.3">
      <c r="A150" s="2">
        <f t="shared" si="5"/>
        <v>2013</v>
      </c>
      <c r="B150" s="2">
        <f t="shared" si="6"/>
        <v>5</v>
      </c>
      <c r="C150" s="3">
        <v>4.2763594920178444E-3</v>
      </c>
      <c r="D150" s="11">
        <v>4.6663733939999998</v>
      </c>
      <c r="E150" s="3">
        <v>6.3996811899999999</v>
      </c>
      <c r="F150" s="3">
        <v>100.177360194</v>
      </c>
      <c r="G150" s="3">
        <v>2.3839999999999999</v>
      </c>
      <c r="H150" s="3">
        <v>34240.369288925998</v>
      </c>
      <c r="I150" s="5">
        <v>0</v>
      </c>
      <c r="J150" s="5">
        <v>0</v>
      </c>
      <c r="K150" s="5">
        <v>0</v>
      </c>
      <c r="L150" s="5">
        <v>0</v>
      </c>
      <c r="M150" s="5">
        <v>1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8">
        <v>2.53E-2</v>
      </c>
      <c r="V150" s="12">
        <v>2.3737065623121705</v>
      </c>
      <c r="W150" s="19">
        <v>5.0199999999999996</v>
      </c>
    </row>
    <row r="151" spans="1:23" x14ac:dyDescent="0.3">
      <c r="A151" s="2">
        <f t="shared" si="5"/>
        <v>2013</v>
      </c>
      <c r="B151" s="2">
        <f t="shared" si="6"/>
        <v>6</v>
      </c>
      <c r="C151" s="3">
        <v>1.922816629917159E-3</v>
      </c>
      <c r="D151" s="11">
        <v>4.6310834749999996</v>
      </c>
      <c r="E151" s="3">
        <v>6.1689321660000003</v>
      </c>
      <c r="F151" s="3">
        <v>98.900425467999995</v>
      </c>
      <c r="G151" s="3">
        <v>2.3247222220000001</v>
      </c>
      <c r="H151" s="3">
        <v>34352.776580051999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1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8">
        <v>2.4500000000000001E-2</v>
      </c>
      <c r="V151" s="12">
        <v>2.3374856264787502</v>
      </c>
      <c r="W151" s="19">
        <v>5</v>
      </c>
    </row>
    <row r="152" spans="1:23" x14ac:dyDescent="0.3">
      <c r="A152" s="2">
        <f t="shared" si="5"/>
        <v>2013</v>
      </c>
      <c r="B152" s="2">
        <f t="shared" si="6"/>
        <v>7</v>
      </c>
      <c r="C152" s="3">
        <v>4.3706093589451689E-3</v>
      </c>
      <c r="D152" s="11">
        <v>4.6259756950000002</v>
      </c>
      <c r="E152" s="3">
        <v>5.7478275539999997</v>
      </c>
      <c r="F152" s="3">
        <v>99.096999428999993</v>
      </c>
      <c r="G152" s="3">
        <v>2.2749999999999999</v>
      </c>
      <c r="H152" s="3">
        <v>34471.196999870001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1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8">
        <v>2.3599999999999999E-2</v>
      </c>
      <c r="V152" s="12">
        <v>2.2679445040045363</v>
      </c>
      <c r="W152" s="19">
        <v>5.03</v>
      </c>
    </row>
    <row r="153" spans="1:23" x14ac:dyDescent="0.3">
      <c r="A153" s="2">
        <f t="shared" si="5"/>
        <v>2013</v>
      </c>
      <c r="B153" s="2">
        <f t="shared" si="6"/>
        <v>8</v>
      </c>
      <c r="C153" s="3">
        <v>2.530979800254633E-3</v>
      </c>
      <c r="D153" s="11">
        <v>4.5584158270000001</v>
      </c>
      <c r="E153" s="3">
        <v>5.7179052950000004</v>
      </c>
      <c r="F153" s="3">
        <v>99.304331387000005</v>
      </c>
      <c r="G153" s="3">
        <v>2.2616666670000001</v>
      </c>
      <c r="H153" s="3">
        <v>34590.025636933002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1</v>
      </c>
      <c r="Q153" s="5">
        <v>0</v>
      </c>
      <c r="R153" s="5">
        <v>0</v>
      </c>
      <c r="S153" s="5">
        <v>0</v>
      </c>
      <c r="T153" s="5">
        <v>0</v>
      </c>
      <c r="U153" s="8">
        <v>2.3599999999999999E-2</v>
      </c>
      <c r="V153" s="12">
        <v>2.2633416086119014</v>
      </c>
      <c r="W153" s="19">
        <v>5</v>
      </c>
    </row>
    <row r="154" spans="1:23" x14ac:dyDescent="0.3">
      <c r="A154" s="2">
        <f t="shared" si="5"/>
        <v>2013</v>
      </c>
      <c r="B154" s="2">
        <f t="shared" si="6"/>
        <v>9</v>
      </c>
      <c r="C154" s="3">
        <v>1.7225954278268501E-3</v>
      </c>
      <c r="D154" s="11">
        <v>4.5416359829999999</v>
      </c>
      <c r="E154" s="3">
        <v>5.6902633429999998</v>
      </c>
      <c r="F154" s="3">
        <v>96.438714231999995</v>
      </c>
      <c r="G154" s="3">
        <v>2.2577777779999999</v>
      </c>
      <c r="H154" s="3">
        <v>34709.263898443001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1</v>
      </c>
      <c r="R154" s="5">
        <v>0</v>
      </c>
      <c r="S154" s="5">
        <v>0</v>
      </c>
      <c r="T154" s="5">
        <v>0</v>
      </c>
      <c r="U154" s="8">
        <v>2.3199999999999998E-2</v>
      </c>
      <c r="V154" s="12">
        <v>2.2691572289580528</v>
      </c>
      <c r="W154" s="19">
        <v>5</v>
      </c>
    </row>
    <row r="155" spans="1:23" x14ac:dyDescent="0.3">
      <c r="A155" s="2">
        <f t="shared" si="5"/>
        <v>2013</v>
      </c>
      <c r="B155" s="2">
        <f t="shared" si="6"/>
        <v>10</v>
      </c>
      <c r="C155" s="3">
        <v>4.8704508926959867E-3</v>
      </c>
      <c r="D155" s="11">
        <v>4.5322443840000002</v>
      </c>
      <c r="E155" s="3">
        <v>5.8235507259999997</v>
      </c>
      <c r="F155" s="3">
        <v>102.394938666</v>
      </c>
      <c r="G155" s="3">
        <v>2.2429999999999999</v>
      </c>
      <c r="H155" s="3">
        <v>34763.647014435002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1</v>
      </c>
      <c r="S155" s="5">
        <v>0</v>
      </c>
      <c r="T155" s="5">
        <v>0</v>
      </c>
      <c r="U155" s="8">
        <v>2.35E-2</v>
      </c>
      <c r="V155" s="12">
        <v>2.2348897078804897</v>
      </c>
      <c r="W155" s="19">
        <v>4.9000000000000004</v>
      </c>
    </row>
    <row r="156" spans="1:23" x14ac:dyDescent="0.3">
      <c r="A156" s="2">
        <f t="shared" si="5"/>
        <v>2013</v>
      </c>
      <c r="B156" s="2">
        <f t="shared" si="6"/>
        <v>11</v>
      </c>
      <c r="C156" s="3">
        <v>3.7872922527884662E-3</v>
      </c>
      <c r="D156" s="11">
        <v>4.459562751</v>
      </c>
      <c r="E156" s="3">
        <v>5.7</v>
      </c>
      <c r="F156" s="3">
        <v>104.88161155100001</v>
      </c>
      <c r="G156" s="3">
        <v>2.12575</v>
      </c>
      <c r="H156" s="3">
        <v>34818.115338898002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1</v>
      </c>
      <c r="T156" s="5">
        <v>0</v>
      </c>
      <c r="U156" s="8">
        <v>2.24E-2</v>
      </c>
      <c r="V156" s="12">
        <v>2.1203298540077005</v>
      </c>
      <c r="W156" s="19">
        <v>4.6500000000000004</v>
      </c>
    </row>
    <row r="157" spans="1:23" x14ac:dyDescent="0.3">
      <c r="A157" s="2">
        <f t="shared" si="5"/>
        <v>2013</v>
      </c>
      <c r="B157" s="2">
        <f t="shared" si="6"/>
        <v>12</v>
      </c>
      <c r="C157" s="3">
        <v>1.1433038935999211E-3</v>
      </c>
      <c r="D157" s="11">
        <v>4.5780103690000002</v>
      </c>
      <c r="E157" s="3">
        <v>5.7</v>
      </c>
      <c r="F157" s="3">
        <v>110.539995381</v>
      </c>
      <c r="G157" s="3">
        <v>2.1389999999999998</v>
      </c>
      <c r="H157" s="3">
        <v>34872.669005338998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1</v>
      </c>
      <c r="U157" s="8">
        <v>2.3800000000000002E-2</v>
      </c>
      <c r="V157" s="12">
        <v>2.13590318880658</v>
      </c>
      <c r="W157" s="19">
        <v>4.5</v>
      </c>
    </row>
    <row r="158" spans="1:23" x14ac:dyDescent="0.3">
      <c r="A158" s="2">
        <f t="shared" si="5"/>
        <v>2014</v>
      </c>
      <c r="B158" s="2">
        <f t="shared" si="6"/>
        <v>1</v>
      </c>
      <c r="C158" s="3">
        <v>2.8802071423593301E-3</v>
      </c>
      <c r="D158" s="11">
        <v>4.4473290570000001</v>
      </c>
      <c r="E158" s="3">
        <v>6.1</v>
      </c>
      <c r="F158" s="3">
        <v>99.096393000000006</v>
      </c>
      <c r="G158" s="3">
        <v>2.0777272729999998</v>
      </c>
      <c r="H158" s="3">
        <v>34892.291646630001</v>
      </c>
      <c r="I158" s="5">
        <v>1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8">
        <v>2.2499999999999999E-2</v>
      </c>
      <c r="V158" s="12">
        <v>2.0842501808244305</v>
      </c>
      <c r="W158" s="19">
        <v>4.49</v>
      </c>
    </row>
    <row r="159" spans="1:23" x14ac:dyDescent="0.3">
      <c r="A159" s="2">
        <f t="shared" si="5"/>
        <v>2014</v>
      </c>
      <c r="B159" s="2">
        <f t="shared" si="6"/>
        <v>2</v>
      </c>
      <c r="C159" s="3">
        <v>2.1227979223925881E-3</v>
      </c>
      <c r="D159" s="11">
        <v>4.4422712730000002</v>
      </c>
      <c r="E159" s="3">
        <v>6.1</v>
      </c>
      <c r="F159" s="3">
        <v>92.926022122000006</v>
      </c>
      <c r="G159" s="3">
        <v>2.0299999999999998</v>
      </c>
      <c r="H159" s="3">
        <v>34911.925329463003</v>
      </c>
      <c r="I159" s="5">
        <v>0</v>
      </c>
      <c r="J159" s="5">
        <v>1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8">
        <v>2.24E-2</v>
      </c>
      <c r="V159" s="12">
        <v>2.0344598260143303</v>
      </c>
      <c r="W159" s="19">
        <v>4.4000000000000004</v>
      </c>
    </row>
    <row r="160" spans="1:23" x14ac:dyDescent="0.3">
      <c r="A160" s="2">
        <f t="shared" si="5"/>
        <v>2014</v>
      </c>
      <c r="B160" s="2">
        <f t="shared" si="6"/>
        <v>3</v>
      </c>
      <c r="C160" s="3">
        <v>2.1460698802545442E-3</v>
      </c>
      <c r="D160" s="11">
        <v>4.4262457460000002</v>
      </c>
      <c r="E160" s="3">
        <v>6.5</v>
      </c>
      <c r="F160" s="3">
        <v>105.090080341</v>
      </c>
      <c r="G160" s="3">
        <v>1.98452381</v>
      </c>
      <c r="H160" s="3">
        <v>34931.570060051003</v>
      </c>
      <c r="I160" s="5">
        <v>0</v>
      </c>
      <c r="J160" s="5">
        <v>0</v>
      </c>
      <c r="K160" s="5">
        <v>1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8">
        <v>2.1899999999999999E-2</v>
      </c>
      <c r="V160" s="12">
        <v>1.9795811502333656</v>
      </c>
      <c r="W160" s="19">
        <v>4.1100000000000003</v>
      </c>
    </row>
    <row r="161" spans="1:23" x14ac:dyDescent="0.3">
      <c r="A161" s="2">
        <f t="shared" si="5"/>
        <v>2014</v>
      </c>
      <c r="B161" s="2">
        <f t="shared" si="6"/>
        <v>4</v>
      </c>
      <c r="C161" s="3">
        <v>3.4779391685297039E-3</v>
      </c>
      <c r="D161" s="11">
        <v>4.3921225100000001</v>
      </c>
      <c r="E161" s="3">
        <v>6.1</v>
      </c>
      <c r="F161" s="3">
        <v>101.148140394</v>
      </c>
      <c r="G161" s="3">
        <v>1.8707619049999999</v>
      </c>
      <c r="H161" s="3">
        <v>34956.137294824999</v>
      </c>
      <c r="I161" s="5">
        <v>0</v>
      </c>
      <c r="J161" s="5">
        <v>0</v>
      </c>
      <c r="K161" s="5">
        <v>0</v>
      </c>
      <c r="L161" s="5">
        <v>1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8">
        <v>2.07E-2</v>
      </c>
      <c r="V161" s="12">
        <v>1.8785104306755296</v>
      </c>
      <c r="W161" s="19">
        <v>4</v>
      </c>
    </row>
    <row r="162" spans="1:23" x14ac:dyDescent="0.3">
      <c r="A162" s="2">
        <f t="shared" si="5"/>
        <v>2014</v>
      </c>
      <c r="B162" s="2">
        <f t="shared" si="6"/>
        <v>5</v>
      </c>
      <c r="C162" s="3">
        <v>2.9628737203998019E-3</v>
      </c>
      <c r="D162" s="11">
        <v>4.396379016</v>
      </c>
      <c r="E162" s="3">
        <v>6.3</v>
      </c>
      <c r="F162" s="3">
        <v>102.4559514</v>
      </c>
      <c r="G162" s="3">
        <v>1.87615</v>
      </c>
      <c r="H162" s="3">
        <v>34980.721807638001</v>
      </c>
      <c r="I162" s="5">
        <v>0</v>
      </c>
      <c r="J162" s="5">
        <v>0</v>
      </c>
      <c r="K162" s="5">
        <v>0</v>
      </c>
      <c r="L162" s="5">
        <v>0</v>
      </c>
      <c r="M162" s="5">
        <v>1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8">
        <v>2.1499999999999998E-2</v>
      </c>
      <c r="V162" s="12">
        <v>1.8806673610709344</v>
      </c>
      <c r="W162" s="19">
        <v>4</v>
      </c>
    </row>
    <row r="163" spans="1:23" x14ac:dyDescent="0.3">
      <c r="A163" s="2">
        <f t="shared" si="5"/>
        <v>2014</v>
      </c>
      <c r="B163" s="2">
        <f t="shared" si="6"/>
        <v>6</v>
      </c>
      <c r="C163" s="3">
        <v>1.8805204371818149E-3</v>
      </c>
      <c r="D163" s="11">
        <v>4.4123786359999997</v>
      </c>
      <c r="E163" s="3">
        <v>6.5</v>
      </c>
      <c r="F163" s="3">
        <v>100.255772979</v>
      </c>
      <c r="G163" s="3">
        <v>1.8311428569999999</v>
      </c>
      <c r="H163" s="3">
        <v>35005.323610642001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1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8">
        <v>2.0299999999999999E-2</v>
      </c>
      <c r="V163" s="12">
        <v>1.8113241861459948</v>
      </c>
      <c r="W163" s="19">
        <v>4</v>
      </c>
    </row>
    <row r="164" spans="1:23" x14ac:dyDescent="0.3">
      <c r="A164" s="2">
        <f t="shared" si="5"/>
        <v>2014</v>
      </c>
      <c r="B164" s="2">
        <f t="shared" si="6"/>
        <v>7</v>
      </c>
      <c r="C164" s="3">
        <v>5.4731382408089446E-3</v>
      </c>
      <c r="D164" s="11">
        <v>4.1209335500000002</v>
      </c>
      <c r="E164" s="3">
        <v>6.5</v>
      </c>
      <c r="F164" s="3">
        <v>100.025675842</v>
      </c>
      <c r="G164" s="3">
        <v>1.755363636</v>
      </c>
      <c r="H164" s="3">
        <v>35035.059371634998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1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8">
        <v>1.8800000000000001E-2</v>
      </c>
      <c r="V164" s="12">
        <v>1.7672077196807039</v>
      </c>
      <c r="W164" s="19">
        <v>3.88</v>
      </c>
    </row>
    <row r="165" spans="1:23" x14ac:dyDescent="0.3">
      <c r="A165" s="2">
        <f t="shared" si="5"/>
        <v>2014</v>
      </c>
      <c r="B165" s="2">
        <f t="shared" si="6"/>
        <v>8</v>
      </c>
      <c r="C165" s="3">
        <v>5.8083144143427599E-3</v>
      </c>
      <c r="D165" s="11">
        <v>3.9575518600000001</v>
      </c>
      <c r="E165" s="3">
        <v>6.7</v>
      </c>
      <c r="F165" s="3">
        <v>99.913885793999995</v>
      </c>
      <c r="G165" s="3">
        <v>1.4283999999999999</v>
      </c>
      <c r="H165" s="3">
        <v>35064.820392084999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1</v>
      </c>
      <c r="Q165" s="5">
        <v>0</v>
      </c>
      <c r="R165" s="5">
        <v>0</v>
      </c>
      <c r="S165" s="5">
        <v>0</v>
      </c>
      <c r="T165" s="5">
        <v>0</v>
      </c>
      <c r="U165" s="8">
        <v>1.52E-2</v>
      </c>
      <c r="V165" s="12">
        <v>1.3960344784082583</v>
      </c>
      <c r="W165" s="19">
        <v>3.63</v>
      </c>
    </row>
    <row r="166" spans="1:23" x14ac:dyDescent="0.3">
      <c r="A166" s="2">
        <f t="shared" si="5"/>
        <v>2014</v>
      </c>
      <c r="B166" s="2">
        <f t="shared" si="6"/>
        <v>9</v>
      </c>
      <c r="C166" s="3">
        <v>3.820660093818398E-3</v>
      </c>
      <c r="D166" s="11">
        <v>3.9257130450000002</v>
      </c>
      <c r="E166" s="3">
        <v>6.6</v>
      </c>
      <c r="F166" s="3">
        <v>98.855492991999995</v>
      </c>
      <c r="G166" s="3">
        <v>1.5349999999999999</v>
      </c>
      <c r="H166" s="3">
        <v>35094.606693449998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1</v>
      </c>
      <c r="R166" s="5">
        <v>0</v>
      </c>
      <c r="S166" s="5">
        <v>0</v>
      </c>
      <c r="T166" s="5">
        <v>0</v>
      </c>
      <c r="U166" s="8">
        <v>1.6299999999999999E-2</v>
      </c>
      <c r="V166" s="12">
        <v>1.5716268124085957</v>
      </c>
      <c r="W166" s="19">
        <v>3.35</v>
      </c>
    </row>
    <row r="167" spans="1:23" x14ac:dyDescent="0.3">
      <c r="A167" s="2">
        <f t="shared" si="5"/>
        <v>2014</v>
      </c>
      <c r="B167" s="2">
        <f t="shared" si="6"/>
        <v>10</v>
      </c>
      <c r="C167" s="3">
        <v>4.3321821039586476E-3</v>
      </c>
      <c r="D167" s="11">
        <v>3.9292116560000001</v>
      </c>
      <c r="E167" s="3">
        <v>6.4</v>
      </c>
      <c r="F167" s="3">
        <v>104.23024952900001</v>
      </c>
      <c r="G167" s="3">
        <v>1.5872272730000001</v>
      </c>
      <c r="H167" s="3">
        <v>35229.436629142001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1</v>
      </c>
      <c r="S167" s="5">
        <v>0</v>
      </c>
      <c r="T167" s="5">
        <v>0</v>
      </c>
      <c r="U167" s="8">
        <v>1.67E-2</v>
      </c>
      <c r="V167" s="12">
        <v>1.5824218322996997</v>
      </c>
      <c r="W167" s="19">
        <v>3.15</v>
      </c>
    </row>
    <row r="168" spans="1:23" x14ac:dyDescent="0.3">
      <c r="A168" s="2">
        <f t="shared" si="5"/>
        <v>2014</v>
      </c>
      <c r="B168" s="2">
        <f t="shared" si="6"/>
        <v>11</v>
      </c>
      <c r="C168" s="3">
        <v>2.9884401404271419E-3</v>
      </c>
      <c r="D168" s="11">
        <v>3.9225015860000001</v>
      </c>
      <c r="E168" s="3">
        <v>6.1</v>
      </c>
      <c r="F168" s="3">
        <v>105.96553613</v>
      </c>
      <c r="G168" s="3">
        <v>1.5409999999999999</v>
      </c>
      <c r="H168" s="3">
        <v>35364.784567834002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1</v>
      </c>
      <c r="T168" s="5">
        <v>0</v>
      </c>
      <c r="U168" s="8">
        <v>1.6199999999999999E-2</v>
      </c>
      <c r="V168" s="12">
        <v>1.5351382360401609</v>
      </c>
      <c r="W168" s="19">
        <v>3.01</v>
      </c>
    </row>
    <row r="169" spans="1:23" x14ac:dyDescent="0.3">
      <c r="A169" s="2">
        <f t="shared" si="5"/>
        <v>2014</v>
      </c>
      <c r="B169" s="2">
        <f t="shared" si="6"/>
        <v>12</v>
      </c>
      <c r="C169" s="3">
        <v>2.726930225100622E-3</v>
      </c>
      <c r="D169" s="11">
        <v>3.8639446089999998</v>
      </c>
      <c r="E169" s="3">
        <v>6</v>
      </c>
      <c r="F169" s="3">
        <v>112.953119779</v>
      </c>
      <c r="G169" s="3">
        <v>1.5082500000000001</v>
      </c>
      <c r="H169" s="3">
        <v>35500.652499641001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1</v>
      </c>
      <c r="U169" s="8">
        <v>1.6E-2</v>
      </c>
      <c r="V169" s="12">
        <v>1.5034568372378514</v>
      </c>
      <c r="W169" s="19">
        <v>3</v>
      </c>
    </row>
    <row r="170" spans="1:23" x14ac:dyDescent="0.3">
      <c r="A170" s="2">
        <f t="shared" si="5"/>
        <v>2015</v>
      </c>
      <c r="B170" s="2">
        <f t="shared" si="6"/>
        <v>1</v>
      </c>
      <c r="C170" s="3">
        <v>9.6574301577857045E-3</v>
      </c>
      <c r="D170" s="11">
        <v>3.8015611850000002</v>
      </c>
      <c r="E170" s="3">
        <v>6.2</v>
      </c>
      <c r="F170" s="3">
        <v>102.135880863</v>
      </c>
      <c r="G170" s="3">
        <v>1.401333333</v>
      </c>
      <c r="H170" s="3">
        <v>35556.746811566001</v>
      </c>
      <c r="I170" s="5">
        <v>1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8">
        <v>1.5100000000000001E-2</v>
      </c>
      <c r="V170" s="12">
        <v>1.4015809983005978</v>
      </c>
      <c r="W170" s="19">
        <v>3</v>
      </c>
    </row>
    <row r="171" spans="1:23" x14ac:dyDescent="0.3">
      <c r="A171" s="2">
        <f t="shared" si="5"/>
        <v>2015</v>
      </c>
      <c r="B171" s="2">
        <f t="shared" si="6"/>
        <v>2</v>
      </c>
      <c r="C171" s="3">
        <v>3.263295751210725E-3</v>
      </c>
      <c r="D171" s="11">
        <v>3.9630085940000002</v>
      </c>
      <c r="E171" s="3">
        <v>6.1</v>
      </c>
      <c r="F171" s="3">
        <v>95.188437841999999</v>
      </c>
      <c r="G171" s="3">
        <v>1.2244999999999999</v>
      </c>
      <c r="H171" s="3">
        <v>35612.929757687001</v>
      </c>
      <c r="I171" s="5">
        <v>0</v>
      </c>
      <c r="J171" s="5">
        <v>1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8">
        <v>1.37E-2</v>
      </c>
      <c r="V171" s="12">
        <v>1.2391242639618476</v>
      </c>
      <c r="W171" s="19">
        <v>3</v>
      </c>
    </row>
    <row r="172" spans="1:23" x14ac:dyDescent="0.3">
      <c r="A172" s="2">
        <f t="shared" si="5"/>
        <v>2015</v>
      </c>
      <c r="B172" s="2">
        <f t="shared" si="6"/>
        <v>3</v>
      </c>
      <c r="C172" s="3">
        <v>2.8426101386805781E-3</v>
      </c>
      <c r="D172" s="11">
        <v>3.851822549</v>
      </c>
      <c r="E172" s="3">
        <v>6.1</v>
      </c>
      <c r="F172" s="3">
        <v>107.562466149</v>
      </c>
      <c r="G172" s="3">
        <v>1.2329545449999999</v>
      </c>
      <c r="H172" s="3">
        <v>35669.201478055998</v>
      </c>
      <c r="I172" s="5">
        <v>0</v>
      </c>
      <c r="J172" s="5">
        <v>0</v>
      </c>
      <c r="K172" s="5">
        <v>1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8">
        <v>1.3599999999999999E-2</v>
      </c>
      <c r="V172" s="12">
        <v>1.2229997353215991</v>
      </c>
      <c r="W172" s="19">
        <v>3</v>
      </c>
    </row>
    <row r="173" spans="1:23" x14ac:dyDescent="0.3">
      <c r="A173" s="2">
        <f t="shared" si="5"/>
        <v>2015</v>
      </c>
      <c r="B173" s="2">
        <f t="shared" si="6"/>
        <v>4</v>
      </c>
      <c r="C173" s="3">
        <v>5.4690978621989373E-3</v>
      </c>
      <c r="D173" s="11">
        <v>3.8604741009999999</v>
      </c>
      <c r="E173" s="3">
        <v>6.1</v>
      </c>
      <c r="F173" s="3">
        <v>103.7008798</v>
      </c>
      <c r="G173" s="3">
        <v>1.3540476189999999</v>
      </c>
      <c r="H173" s="3">
        <v>35710.608112870003</v>
      </c>
      <c r="I173" s="5">
        <v>0</v>
      </c>
      <c r="J173" s="5">
        <v>0</v>
      </c>
      <c r="K173" s="5">
        <v>0</v>
      </c>
      <c r="L173" s="5">
        <v>1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8">
        <v>1.5299999999999999E-2</v>
      </c>
      <c r="V173" s="12">
        <v>1.3579386759860457</v>
      </c>
      <c r="W173" s="19">
        <v>3</v>
      </c>
    </row>
    <row r="174" spans="1:23" x14ac:dyDescent="0.3">
      <c r="A174" s="2">
        <f t="shared" si="5"/>
        <v>2015</v>
      </c>
      <c r="B174" s="2">
        <f t="shared" si="6"/>
        <v>5</v>
      </c>
      <c r="C174" s="3">
        <v>3.1773664682192022E-3</v>
      </c>
      <c r="D174" s="11">
        <v>3.7485278709999998</v>
      </c>
      <c r="E174" s="3">
        <v>6.6</v>
      </c>
      <c r="F174" s="3">
        <v>103.59009336</v>
      </c>
      <c r="G174" s="3">
        <v>1.546473684</v>
      </c>
      <c r="H174" s="3">
        <v>35752.062814625002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8">
        <v>1.6199999999999999E-2</v>
      </c>
      <c r="V174" s="12">
        <v>1.5315018478161224</v>
      </c>
      <c r="W174" s="19">
        <v>3</v>
      </c>
    </row>
    <row r="175" spans="1:23" x14ac:dyDescent="0.3">
      <c r="A175" s="2">
        <f t="shared" si="5"/>
        <v>2015</v>
      </c>
      <c r="B175" s="2">
        <f t="shared" si="6"/>
        <v>6</v>
      </c>
      <c r="C175" s="3">
        <v>2.440671771187865E-3</v>
      </c>
      <c r="D175" s="11">
        <v>3.583514868</v>
      </c>
      <c r="E175" s="3">
        <v>6.5</v>
      </c>
      <c r="F175" s="3">
        <v>102.975618457</v>
      </c>
      <c r="G175" s="3">
        <v>1.6362380949999999</v>
      </c>
      <c r="H175" s="3">
        <v>35793.565639120003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1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8">
        <v>1.78E-2</v>
      </c>
      <c r="V175" s="12">
        <v>1.6510527818700138</v>
      </c>
      <c r="W175" s="19">
        <v>3</v>
      </c>
    </row>
    <row r="176" spans="1:23" x14ac:dyDescent="0.3">
      <c r="A176" s="2">
        <f t="shared" si="5"/>
        <v>2015</v>
      </c>
      <c r="B176" s="2">
        <f t="shared" si="6"/>
        <v>7</v>
      </c>
      <c r="C176" s="3">
        <v>5.605161196892432E-3</v>
      </c>
      <c r="D176" s="11">
        <v>3.551454235</v>
      </c>
      <c r="E176" s="3">
        <v>6.6</v>
      </c>
      <c r="F176" s="3">
        <v>102.560934364</v>
      </c>
      <c r="G176" s="3">
        <v>1.5018636359999999</v>
      </c>
      <c r="H176" s="3">
        <v>35858.586148613998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1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8">
        <v>1.5900000000000001E-2</v>
      </c>
      <c r="V176" s="12">
        <v>1.5079231105630502</v>
      </c>
      <c r="W176" s="19">
        <v>3</v>
      </c>
    </row>
    <row r="177" spans="1:23" x14ac:dyDescent="0.3">
      <c r="A177" s="2">
        <f t="shared" si="5"/>
        <v>2015</v>
      </c>
      <c r="B177" s="2">
        <f t="shared" si="6"/>
        <v>8</v>
      </c>
      <c r="C177" s="3">
        <v>5.4315492875818203E-3</v>
      </c>
      <c r="D177" s="11">
        <v>3.6288161859999999</v>
      </c>
      <c r="E177" s="3">
        <v>6.5</v>
      </c>
      <c r="F177" s="3">
        <v>101.583159206</v>
      </c>
      <c r="G177" s="3">
        <v>1.4422857140000001</v>
      </c>
      <c r="H177" s="3">
        <v>35923.724770585002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1</v>
      </c>
      <c r="Q177" s="5">
        <v>0</v>
      </c>
      <c r="R177" s="5">
        <v>0</v>
      </c>
      <c r="S177" s="5">
        <v>0</v>
      </c>
      <c r="T177" s="5">
        <v>0</v>
      </c>
      <c r="U177" s="8">
        <v>1.47E-2</v>
      </c>
      <c r="V177" s="12">
        <v>1.4264904983080962</v>
      </c>
      <c r="W177" s="19">
        <v>3</v>
      </c>
    </row>
    <row r="178" spans="1:23" x14ac:dyDescent="0.3">
      <c r="A178" s="2">
        <f t="shared" si="5"/>
        <v>2015</v>
      </c>
      <c r="B178" s="2">
        <f t="shared" si="6"/>
        <v>9</v>
      </c>
      <c r="C178" s="3">
        <v>2.26778907906836E-3</v>
      </c>
      <c r="D178" s="11">
        <v>3.582433886</v>
      </c>
      <c r="E178" s="3">
        <v>6.4</v>
      </c>
      <c r="F178" s="3">
        <v>101.770631362</v>
      </c>
      <c r="G178" s="3">
        <v>1.5396666670000001</v>
      </c>
      <c r="H178" s="3">
        <v>35988.981719588002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1</v>
      </c>
      <c r="R178" s="5">
        <v>0</v>
      </c>
      <c r="S178" s="5">
        <v>0</v>
      </c>
      <c r="T178" s="5">
        <v>0</v>
      </c>
      <c r="U178" s="8">
        <v>1.61E-2</v>
      </c>
      <c r="V178" s="12">
        <v>1.56005443118694</v>
      </c>
      <c r="W178" s="19">
        <v>3</v>
      </c>
    </row>
    <row r="179" spans="1:23" x14ac:dyDescent="0.3">
      <c r="A179" s="2">
        <f t="shared" si="5"/>
        <v>2015</v>
      </c>
      <c r="B179" s="2">
        <f t="shared" si="6"/>
        <v>10</v>
      </c>
      <c r="C179" s="3">
        <v>5.9474362798519684E-3</v>
      </c>
      <c r="D179" s="11">
        <v>3.706167733</v>
      </c>
      <c r="E179" s="3">
        <v>6.3</v>
      </c>
      <c r="F179" s="3">
        <v>105.650950954</v>
      </c>
      <c r="G179" s="3">
        <v>1.421333333</v>
      </c>
      <c r="H179" s="3">
        <v>36054.519323859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1</v>
      </c>
      <c r="S179" s="5">
        <v>0</v>
      </c>
      <c r="T179" s="5">
        <v>0</v>
      </c>
      <c r="U179" s="8">
        <v>1.5800000000000002E-2</v>
      </c>
      <c r="V179" s="12">
        <v>1.4480030686149536</v>
      </c>
      <c r="W179" s="19">
        <v>3.13</v>
      </c>
    </row>
    <row r="180" spans="1:23" x14ac:dyDescent="0.3">
      <c r="A180" s="2">
        <f t="shared" si="5"/>
        <v>2015</v>
      </c>
      <c r="B180" s="2">
        <f t="shared" si="6"/>
        <v>11</v>
      </c>
      <c r="C180" s="3">
        <v>3.6693543364152959E-3</v>
      </c>
      <c r="D180" s="11">
        <v>3.5992006070000002</v>
      </c>
      <c r="E180" s="3">
        <v>6.1</v>
      </c>
      <c r="F180" s="3">
        <v>108.39747360200001</v>
      </c>
      <c r="G180" s="3">
        <v>1.571428571</v>
      </c>
      <c r="H180" s="3">
        <v>36120.176275147001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1</v>
      </c>
      <c r="T180" s="5">
        <v>0</v>
      </c>
      <c r="U180" s="8">
        <v>1.6799999999999999E-2</v>
      </c>
      <c r="V180" s="12">
        <v>1.5291300647488031</v>
      </c>
      <c r="W180" s="19">
        <v>3.25</v>
      </c>
    </row>
    <row r="181" spans="1:23" x14ac:dyDescent="0.3">
      <c r="A181" s="2">
        <f t="shared" si="5"/>
        <v>2015</v>
      </c>
      <c r="B181" s="2">
        <f t="shared" si="6"/>
        <v>12</v>
      </c>
      <c r="C181" s="3">
        <v>3.493889028174265E-3</v>
      </c>
      <c r="D181" s="11">
        <v>3.628186897</v>
      </c>
      <c r="E181" s="3">
        <v>5.8</v>
      </c>
      <c r="F181" s="3">
        <v>115.34643391199999</v>
      </c>
      <c r="G181" s="3">
        <v>1.6031500000000001</v>
      </c>
      <c r="H181" s="3">
        <v>36185.952790787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1</v>
      </c>
      <c r="U181" s="8">
        <v>1.7500000000000002E-2</v>
      </c>
      <c r="V181" s="12">
        <v>1.5906216974624032</v>
      </c>
      <c r="W181" s="19">
        <v>3.35</v>
      </c>
    </row>
    <row r="182" spans="1:23" x14ac:dyDescent="0.3">
      <c r="A182" s="2">
        <f t="shared" si="5"/>
        <v>2016</v>
      </c>
      <c r="B182" s="2">
        <f t="shared" si="6"/>
        <v>1</v>
      </c>
      <c r="C182" s="3">
        <v>5.8187769778834213E-3</v>
      </c>
      <c r="D182" s="11">
        <v>3.707008879</v>
      </c>
      <c r="E182" s="3">
        <v>5.8</v>
      </c>
      <c r="F182" s="3">
        <v>103.328403309</v>
      </c>
      <c r="G182" s="3">
        <v>1.55525</v>
      </c>
      <c r="H182" s="3">
        <v>36273.583172840001</v>
      </c>
      <c r="I182" s="5">
        <v>1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8">
        <v>1.6500000000000001E-2</v>
      </c>
      <c r="V182" s="12">
        <v>1.5655541691390389</v>
      </c>
      <c r="W182" s="19">
        <v>3.5</v>
      </c>
    </row>
    <row r="183" spans="1:23" x14ac:dyDescent="0.3">
      <c r="A183" s="2">
        <f t="shared" si="5"/>
        <v>2016</v>
      </c>
      <c r="B183" s="2">
        <f t="shared" si="6"/>
        <v>2</v>
      </c>
      <c r="C183" s="3">
        <v>3.4358095947691872E-3</v>
      </c>
      <c r="D183" s="11">
        <v>3.7416580129999999</v>
      </c>
      <c r="E183" s="3">
        <v>5.9</v>
      </c>
      <c r="F183" s="3">
        <v>98.974362776000007</v>
      </c>
      <c r="G183" s="3">
        <v>1.39</v>
      </c>
      <c r="H183" s="3">
        <v>36361.425766629</v>
      </c>
      <c r="I183" s="5">
        <v>0</v>
      </c>
      <c r="J183" s="5">
        <v>1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8">
        <v>1.54E-2</v>
      </c>
      <c r="V183" s="12">
        <v>1.3974373641771176</v>
      </c>
      <c r="W183" s="19">
        <v>3.5</v>
      </c>
    </row>
    <row r="184" spans="1:23" x14ac:dyDescent="0.3">
      <c r="A184" s="2">
        <f t="shared" si="5"/>
        <v>2016</v>
      </c>
      <c r="B184" s="2">
        <f t="shared" si="6"/>
        <v>3</v>
      </c>
      <c r="C184" s="3">
        <v>2.252406769920761E-3</v>
      </c>
      <c r="D184" s="11">
        <v>3.8498694630000001</v>
      </c>
      <c r="E184" s="3">
        <v>6.3</v>
      </c>
      <c r="F184" s="3">
        <v>110.314541577</v>
      </c>
      <c r="G184" s="3">
        <v>1.3995454549999999</v>
      </c>
      <c r="H184" s="3">
        <v>36449.481086061001</v>
      </c>
      <c r="I184" s="5">
        <v>0</v>
      </c>
      <c r="J184" s="5">
        <v>0</v>
      </c>
      <c r="K184" s="5">
        <v>1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8">
        <v>1.5299999999999999E-2</v>
      </c>
      <c r="V184" s="12">
        <v>1.3922232267662964</v>
      </c>
      <c r="W184" s="19">
        <v>3.5</v>
      </c>
    </row>
    <row r="185" spans="1:23" x14ac:dyDescent="0.3">
      <c r="A185" s="2">
        <f t="shared" si="5"/>
        <v>2016</v>
      </c>
      <c r="B185" s="2">
        <f t="shared" si="6"/>
        <v>4</v>
      </c>
      <c r="C185" s="3">
        <v>4.23157759733308E-3</v>
      </c>
      <c r="D185" s="11">
        <v>3.8028995779999999</v>
      </c>
      <c r="E185" s="3">
        <v>6.4</v>
      </c>
      <c r="F185" s="3">
        <v>104.957037675</v>
      </c>
      <c r="G185" s="3">
        <v>1.3710952380000001</v>
      </c>
      <c r="H185" s="3">
        <v>36399.940563641998</v>
      </c>
      <c r="I185" s="5">
        <v>0</v>
      </c>
      <c r="J185" s="5">
        <v>0</v>
      </c>
      <c r="K185" s="5">
        <v>0</v>
      </c>
      <c r="L185" s="5">
        <v>1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8">
        <v>1.5900000000000001E-2</v>
      </c>
      <c r="V185" s="12">
        <v>1.3930901433539704</v>
      </c>
      <c r="W185" s="19">
        <v>3.5</v>
      </c>
    </row>
    <row r="186" spans="1:23" x14ac:dyDescent="0.3">
      <c r="A186" s="2">
        <f t="shared" si="5"/>
        <v>2016</v>
      </c>
      <c r="B186" s="2">
        <f t="shared" si="6"/>
        <v>5</v>
      </c>
      <c r="C186" s="3">
        <v>4.2005512779969643E-3</v>
      </c>
      <c r="D186" s="11">
        <v>3.8141667680000002</v>
      </c>
      <c r="E186" s="3">
        <v>6.8</v>
      </c>
      <c r="F186" s="3">
        <v>106.206954295</v>
      </c>
      <c r="G186" s="3">
        <v>1.3903181819999999</v>
      </c>
      <c r="H186" s="3">
        <v>36350.467374508997</v>
      </c>
      <c r="I186" s="5">
        <v>0</v>
      </c>
      <c r="J186" s="5">
        <v>0</v>
      </c>
      <c r="K186" s="5">
        <v>0</v>
      </c>
      <c r="L186" s="5">
        <v>0</v>
      </c>
      <c r="M186" s="5">
        <v>1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8">
        <v>1.5699999999999999E-2</v>
      </c>
      <c r="V186" s="12">
        <v>1.4657369245315917</v>
      </c>
      <c r="W186" s="19">
        <v>3.5</v>
      </c>
    </row>
    <row r="187" spans="1:23" x14ac:dyDescent="0.3">
      <c r="A187" s="2">
        <f t="shared" si="5"/>
        <v>2016</v>
      </c>
      <c r="B187" s="2">
        <f t="shared" si="6"/>
        <v>6</v>
      </c>
      <c r="C187" s="3">
        <v>1.7773555718789079E-3</v>
      </c>
      <c r="D187" s="11">
        <v>3.763209807</v>
      </c>
      <c r="E187" s="3">
        <v>6.9</v>
      </c>
      <c r="F187" s="3">
        <v>104.337256685</v>
      </c>
      <c r="G187" s="3">
        <v>1.401380952</v>
      </c>
      <c r="H187" s="3">
        <v>36301.061427146997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1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8">
        <v>1.61E-2</v>
      </c>
      <c r="V187" s="12">
        <v>1.4271001620446155</v>
      </c>
      <c r="W187" s="19">
        <v>3.5</v>
      </c>
    </row>
    <row r="188" spans="1:23" x14ac:dyDescent="0.3">
      <c r="A188" s="2">
        <f t="shared" si="5"/>
        <v>2016</v>
      </c>
      <c r="B188" s="2">
        <f t="shared" si="6"/>
        <v>7</v>
      </c>
      <c r="C188" s="3">
        <v>3.9169255642554843E-3</v>
      </c>
      <c r="D188" s="11">
        <v>3.5636537129999999</v>
      </c>
      <c r="E188" s="3">
        <v>7.1</v>
      </c>
      <c r="F188" s="3">
        <v>103.457322416</v>
      </c>
      <c r="G188" s="3">
        <v>1.3311428569999999</v>
      </c>
      <c r="H188" s="3">
        <v>36401.318113913003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1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8">
        <v>1.52E-2</v>
      </c>
      <c r="V188" s="12">
        <v>1.3047741743598547</v>
      </c>
      <c r="W188" s="19">
        <v>3.5</v>
      </c>
    </row>
    <row r="189" spans="1:23" x14ac:dyDescent="0.3">
      <c r="A189" s="2">
        <f t="shared" si="5"/>
        <v>2016</v>
      </c>
      <c r="B189" s="2">
        <f t="shared" si="6"/>
        <v>8</v>
      </c>
      <c r="C189" s="3">
        <v>2.709872939073669E-3</v>
      </c>
      <c r="D189" s="11">
        <v>3.5054478809999998</v>
      </c>
      <c r="E189" s="3">
        <v>6.9</v>
      </c>
      <c r="F189" s="3">
        <v>104.592189996</v>
      </c>
      <c r="G189" s="3">
        <v>1.268590909</v>
      </c>
      <c r="H189" s="3">
        <v>36501.851690741998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1</v>
      </c>
      <c r="Q189" s="5">
        <v>0</v>
      </c>
      <c r="R189" s="5">
        <v>0</v>
      </c>
      <c r="S189" s="5">
        <v>0</v>
      </c>
      <c r="T189" s="5">
        <v>0</v>
      </c>
      <c r="U189" s="8">
        <v>1.44E-2</v>
      </c>
      <c r="V189" s="12">
        <v>1.2403257273850463</v>
      </c>
      <c r="W189" s="19">
        <v>3.5</v>
      </c>
    </row>
    <row r="190" spans="1:23" x14ac:dyDescent="0.3">
      <c r="A190" s="2">
        <f t="shared" si="5"/>
        <v>2016</v>
      </c>
      <c r="B190" s="2">
        <f t="shared" si="6"/>
        <v>9</v>
      </c>
      <c r="C190" s="3">
        <v>1.210225833598126E-3</v>
      </c>
      <c r="D190" s="11">
        <v>3.6959442199999999</v>
      </c>
      <c r="E190" s="3">
        <v>6.8</v>
      </c>
      <c r="F190" s="3">
        <v>103.243292524</v>
      </c>
      <c r="G190" s="3">
        <v>1.2452380949999999</v>
      </c>
      <c r="H190" s="3">
        <v>36602.662922354997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</v>
      </c>
      <c r="R190" s="5">
        <v>0</v>
      </c>
      <c r="S190" s="5">
        <v>0</v>
      </c>
      <c r="T190" s="5">
        <v>0</v>
      </c>
      <c r="U190" s="8">
        <v>1.44E-2</v>
      </c>
      <c r="V190" s="12">
        <v>1.1926521609233149</v>
      </c>
      <c r="W190" s="19">
        <v>3.5</v>
      </c>
    </row>
    <row r="191" spans="1:23" x14ac:dyDescent="0.3">
      <c r="A191" s="2">
        <f t="shared" si="5"/>
        <v>2016</v>
      </c>
      <c r="B191" s="2">
        <f t="shared" si="6"/>
        <v>10</v>
      </c>
      <c r="C191" s="3">
        <v>2.9076829242441139E-3</v>
      </c>
      <c r="D191" s="11">
        <v>3.651402188</v>
      </c>
      <c r="E191" s="3">
        <v>6.4</v>
      </c>
      <c r="F191" s="3">
        <v>105.380960102</v>
      </c>
      <c r="G191" s="3">
        <v>1.2592105259999999</v>
      </c>
      <c r="H191" s="3">
        <v>36561.225582756997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1</v>
      </c>
      <c r="S191" s="5">
        <v>0</v>
      </c>
      <c r="T191" s="5">
        <v>0</v>
      </c>
      <c r="U191" s="8">
        <v>1.3599999999999999E-2</v>
      </c>
      <c r="V191" s="12">
        <v>1.2589384883943311</v>
      </c>
      <c r="W191" s="19">
        <v>3.5</v>
      </c>
    </row>
    <row r="192" spans="1:23" x14ac:dyDescent="0.3">
      <c r="A192" s="2">
        <f t="shared" si="5"/>
        <v>2016</v>
      </c>
      <c r="B192" s="2">
        <f t="shared" si="6"/>
        <v>11</v>
      </c>
      <c r="C192" s="3">
        <v>2.0653935528812239E-3</v>
      </c>
      <c r="D192" s="11">
        <v>3.5010993159999999</v>
      </c>
      <c r="E192" s="3">
        <v>6.2</v>
      </c>
      <c r="F192" s="3">
        <v>109.508398173</v>
      </c>
      <c r="G192" s="3">
        <v>1.5776190480000001</v>
      </c>
      <c r="H192" s="3">
        <v>36519.835153765001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1</v>
      </c>
      <c r="T192" s="5">
        <v>0</v>
      </c>
      <c r="U192" s="8">
        <v>1.66E-2</v>
      </c>
      <c r="V192" s="12">
        <v>1.5772288485834283</v>
      </c>
      <c r="W192" s="19">
        <v>3.5</v>
      </c>
    </row>
    <row r="193" spans="1:23" x14ac:dyDescent="0.3">
      <c r="A193" s="2">
        <f t="shared" si="5"/>
        <v>2016</v>
      </c>
      <c r="B193" s="2">
        <f t="shared" si="6"/>
        <v>12</v>
      </c>
      <c r="C193" s="3">
        <v>2.5557547798231339E-3</v>
      </c>
      <c r="D193" s="11">
        <v>3.428900455</v>
      </c>
      <c r="E193" s="3">
        <v>6.1</v>
      </c>
      <c r="F193" s="3">
        <v>116.032378925</v>
      </c>
      <c r="G193" s="3">
        <v>1.4804761900000001</v>
      </c>
      <c r="H193" s="21">
        <v>36478.491582272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1</v>
      </c>
      <c r="U193" s="8">
        <v>1.7999999999999999E-2</v>
      </c>
      <c r="V193" s="12">
        <v>1.4739677024312876</v>
      </c>
      <c r="W193" s="19">
        <v>3.48</v>
      </c>
    </row>
    <row r="194" spans="1:23" x14ac:dyDescent="0.3">
      <c r="A194" s="2">
        <f t="shared" si="5"/>
        <v>2017</v>
      </c>
      <c r="B194" s="2">
        <f t="shared" si="6"/>
        <v>1</v>
      </c>
      <c r="C194" s="3">
        <v>4.1928913584042618E-3</v>
      </c>
      <c r="D194" s="11">
        <v>3.5745235279999998</v>
      </c>
      <c r="E194" s="3">
        <v>6.2</v>
      </c>
      <c r="F194" s="3">
        <v>104.823584309</v>
      </c>
      <c r="G194" s="3">
        <v>1.2871428570000001</v>
      </c>
      <c r="H194" s="3">
        <v>36500.527300390997</v>
      </c>
      <c r="I194" s="5">
        <v>1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8">
        <v>1.34E-2</v>
      </c>
      <c r="V194" s="12">
        <v>1.2939297347760828</v>
      </c>
      <c r="W194" s="19">
        <v>3.5</v>
      </c>
    </row>
    <row r="195" spans="1:23" x14ac:dyDescent="0.3">
      <c r="A195" s="2">
        <f t="shared" si="5"/>
        <v>2017</v>
      </c>
      <c r="B195" s="2">
        <f t="shared" si="6"/>
        <v>2</v>
      </c>
      <c r="C195" s="3">
        <v>2.676653949268797E-3</v>
      </c>
      <c r="D195" s="11">
        <v>3.4897395379999998</v>
      </c>
      <c r="E195" s="3">
        <v>6.4</v>
      </c>
      <c r="F195" s="3">
        <v>97.594458965000001</v>
      </c>
      <c r="G195" s="3">
        <v>1.228</v>
      </c>
      <c r="H195" s="3">
        <v>36522.576329720003</v>
      </c>
      <c r="I195" s="5">
        <v>0</v>
      </c>
      <c r="J195" s="5">
        <v>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8">
        <v>1.3599999999999999E-2</v>
      </c>
      <c r="V195" s="12">
        <v>1.2245506257318923</v>
      </c>
      <c r="W195" s="19">
        <v>3.2</v>
      </c>
    </row>
    <row r="196" spans="1:23" x14ac:dyDescent="0.3">
      <c r="A196" s="2">
        <f t="shared" si="5"/>
        <v>2017</v>
      </c>
      <c r="B196" s="2">
        <f t="shared" si="6"/>
        <v>3</v>
      </c>
      <c r="C196" s="13">
        <v>3.0911262091203461E-3</v>
      </c>
      <c r="D196" s="11" t="s">
        <v>3</v>
      </c>
      <c r="E196" s="13">
        <v>6.6</v>
      </c>
      <c r="F196" s="13">
        <v>110.620103594</v>
      </c>
      <c r="G196" s="13">
        <v>1.2569565220000001</v>
      </c>
      <c r="H196" s="14">
        <v>36544.638678299998</v>
      </c>
      <c r="I196" s="15">
        <v>0</v>
      </c>
      <c r="J196" s="15">
        <v>0</v>
      </c>
      <c r="K196" s="15">
        <v>1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6">
        <v>1.34E-2</v>
      </c>
      <c r="V196" s="17">
        <v>1.2589178037136324</v>
      </c>
      <c r="W196" s="20">
        <v>3.14</v>
      </c>
    </row>
    <row r="197" spans="1:23" x14ac:dyDescent="0.3">
      <c r="A197" s="2">
        <f t="shared" si="5"/>
        <v>2017</v>
      </c>
      <c r="B197" s="2">
        <f t="shared" si="6"/>
        <v>4</v>
      </c>
      <c r="C197" s="13">
        <v>3.3553455258281189E-3</v>
      </c>
      <c r="D197" s="11" t="s">
        <v>3</v>
      </c>
      <c r="E197" s="13">
        <v>6.7</v>
      </c>
      <c r="F197" s="13">
        <v>105.058007747</v>
      </c>
      <c r="G197" s="13">
        <v>1.1179444439999999</v>
      </c>
      <c r="H197" s="13">
        <f>H196*(1.0119^(1/12))</f>
        <v>36580.6826086195</v>
      </c>
      <c r="I197" s="15">
        <v>0</v>
      </c>
      <c r="J197" s="15">
        <v>0</v>
      </c>
      <c r="K197" s="15">
        <v>0</v>
      </c>
      <c r="L197" s="15">
        <v>1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6">
        <v>1.4200000000000001E-2</v>
      </c>
      <c r="V197" s="17">
        <v>1.0983637487334876</v>
      </c>
      <c r="W197" s="20">
        <v>2.87</v>
      </c>
    </row>
    <row r="198" spans="1:23" x14ac:dyDescent="0.3">
      <c r="A198" s="2">
        <f t="shared" si="5"/>
        <v>2017</v>
      </c>
      <c r="B198" s="2">
        <f t="shared" si="6"/>
        <v>5</v>
      </c>
      <c r="C198" s="13">
        <v>2.532465506528326E-3</v>
      </c>
      <c r="D198" s="11" t="s">
        <v>3</v>
      </c>
      <c r="E198" s="13" t="s">
        <v>3</v>
      </c>
      <c r="F198" s="13" t="s">
        <v>3</v>
      </c>
      <c r="G198" s="13">
        <v>1.199045455</v>
      </c>
      <c r="H198" s="13">
        <f t="shared" ref="H198:H204" si="7">H197*(1.0119^(1/12))</f>
        <v>36616.762089021307</v>
      </c>
      <c r="I198" s="15">
        <v>0</v>
      </c>
      <c r="J198" s="15">
        <v>0</v>
      </c>
      <c r="K198" s="15">
        <v>0</v>
      </c>
      <c r="L198" s="15">
        <v>0</v>
      </c>
      <c r="M198" s="15">
        <v>1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6">
        <v>1.38E-2</v>
      </c>
      <c r="V198" s="17">
        <v>1.2230638263050901</v>
      </c>
      <c r="W198" s="20">
        <v>2.65</v>
      </c>
    </row>
    <row r="199" spans="1:23" x14ac:dyDescent="0.3">
      <c r="A199" s="2">
        <f t="shared" si="5"/>
        <v>2017</v>
      </c>
      <c r="B199" s="2">
        <f t="shared" si="6"/>
        <v>6</v>
      </c>
      <c r="C199" s="13" t="s">
        <v>3</v>
      </c>
      <c r="D199" s="11" t="s">
        <v>3</v>
      </c>
      <c r="E199" s="13" t="s">
        <v>3</v>
      </c>
      <c r="F199" s="13" t="s">
        <v>3</v>
      </c>
      <c r="G199" s="13" t="s">
        <v>3</v>
      </c>
      <c r="H199" s="13">
        <f t="shared" si="7"/>
        <v>36652.877154568421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1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6">
        <v>1.66E-2</v>
      </c>
      <c r="V199" s="17">
        <v>1.2713700359290494</v>
      </c>
      <c r="W199" s="20">
        <v>2.5</v>
      </c>
    </row>
    <row r="200" spans="1:23" x14ac:dyDescent="0.3">
      <c r="A200" s="2">
        <f t="shared" si="5"/>
        <v>2017</v>
      </c>
      <c r="B200" s="2">
        <f t="shared" si="6"/>
        <v>7</v>
      </c>
      <c r="C200" s="13" t="s">
        <v>3</v>
      </c>
      <c r="D200" s="11" t="s">
        <v>3</v>
      </c>
      <c r="E200" s="13" t="s">
        <v>3</v>
      </c>
      <c r="F200" s="13" t="s">
        <v>3</v>
      </c>
      <c r="G200" s="13" t="s">
        <v>3</v>
      </c>
      <c r="H200" s="13">
        <f t="shared" si="7"/>
        <v>36689.027840358423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1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6">
        <v>1.6500000000000001E-2</v>
      </c>
      <c r="V200" s="17">
        <v>1.4948276774108984</v>
      </c>
      <c r="W200" s="20">
        <v>2.5</v>
      </c>
    </row>
    <row r="201" spans="1:23" x14ac:dyDescent="0.3">
      <c r="A201" s="2">
        <f t="shared" si="5"/>
        <v>2017</v>
      </c>
      <c r="B201" s="2">
        <f t="shared" si="6"/>
        <v>8</v>
      </c>
      <c r="C201" s="13" t="s">
        <v>3</v>
      </c>
      <c r="D201" s="11" t="s">
        <v>3</v>
      </c>
      <c r="E201" s="13" t="s">
        <v>3</v>
      </c>
      <c r="F201" s="13" t="s">
        <v>3</v>
      </c>
      <c r="G201" s="13" t="s">
        <v>3</v>
      </c>
      <c r="H201" s="13">
        <f t="shared" si="7"/>
        <v>36725.214181523523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1</v>
      </c>
      <c r="Q201" s="15">
        <v>0</v>
      </c>
      <c r="R201" s="15">
        <v>0</v>
      </c>
      <c r="S201" s="15">
        <v>0</v>
      </c>
      <c r="T201" s="15">
        <v>0</v>
      </c>
      <c r="U201" s="16">
        <v>1.7299999999999999E-2</v>
      </c>
      <c r="V201" s="17">
        <v>1.4989452932700431</v>
      </c>
      <c r="W201" s="20">
        <v>2.5</v>
      </c>
    </row>
    <row r="202" spans="1:23" x14ac:dyDescent="0.3">
      <c r="A202" s="2">
        <f t="shared" si="5"/>
        <v>2017</v>
      </c>
      <c r="B202" s="2">
        <f t="shared" si="6"/>
        <v>9</v>
      </c>
      <c r="C202" s="13" t="s">
        <v>3</v>
      </c>
      <c r="D202" s="11" t="s">
        <v>3</v>
      </c>
      <c r="E202" s="13" t="s">
        <v>3</v>
      </c>
      <c r="F202" s="13" t="s">
        <v>3</v>
      </c>
      <c r="G202" s="13" t="s">
        <v>3</v>
      </c>
      <c r="H202" s="13">
        <f t="shared" si="7"/>
        <v>36761.436213230561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1</v>
      </c>
      <c r="R202" s="15">
        <v>0</v>
      </c>
      <c r="S202" s="15">
        <v>0</v>
      </c>
      <c r="T202" s="15">
        <v>0</v>
      </c>
      <c r="U202" s="16">
        <v>1.83E-2</v>
      </c>
      <c r="V202" s="17">
        <v>1.5006044700021612</v>
      </c>
      <c r="W202" s="20">
        <v>2.5</v>
      </c>
    </row>
    <row r="203" spans="1:23" x14ac:dyDescent="0.3">
      <c r="A203" s="2">
        <f t="shared" si="5"/>
        <v>2017</v>
      </c>
      <c r="B203" s="2">
        <f t="shared" si="6"/>
        <v>10</v>
      </c>
      <c r="C203" s="13" t="s">
        <v>3</v>
      </c>
      <c r="D203" s="11" t="s">
        <v>3</v>
      </c>
      <c r="E203" s="13" t="s">
        <v>3</v>
      </c>
      <c r="F203" s="13" t="s">
        <v>3</v>
      </c>
      <c r="G203" s="13" t="s">
        <v>3</v>
      </c>
      <c r="H203" s="13">
        <f t="shared" si="7"/>
        <v>36797.693970681074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1</v>
      </c>
      <c r="S203" s="15">
        <v>0</v>
      </c>
      <c r="T203" s="15">
        <v>0</v>
      </c>
      <c r="U203" s="18">
        <v>2.0500000000000001E-2</v>
      </c>
      <c r="V203" s="17">
        <v>1.8160269319764417</v>
      </c>
      <c r="W203" s="20">
        <v>2.5</v>
      </c>
    </row>
    <row r="204" spans="1:23" x14ac:dyDescent="0.3">
      <c r="A204" s="2">
        <f t="shared" si="5"/>
        <v>2017</v>
      </c>
      <c r="B204" s="2">
        <f t="shared" si="6"/>
        <v>11</v>
      </c>
      <c r="C204" s="13" t="s">
        <v>3</v>
      </c>
      <c r="D204" s="11" t="s">
        <v>3</v>
      </c>
      <c r="E204" s="13" t="s">
        <v>3</v>
      </c>
      <c r="F204" s="13" t="s">
        <v>3</v>
      </c>
      <c r="G204" s="13" t="s">
        <v>3</v>
      </c>
      <c r="H204" s="13">
        <f t="shared" si="7"/>
        <v>36833.987489111321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1</v>
      </c>
      <c r="T204" s="15">
        <v>0</v>
      </c>
      <c r="U204" s="18">
        <v>1.95E-2</v>
      </c>
      <c r="V204" s="17">
        <v>1.8081660704089317</v>
      </c>
      <c r="W204" s="20">
        <v>2.5</v>
      </c>
    </row>
    <row r="205" spans="1:23" x14ac:dyDescent="0.3">
      <c r="A205" s="2">
        <f t="shared" si="5"/>
        <v>2017</v>
      </c>
      <c r="B205" s="2">
        <f t="shared" si="6"/>
        <v>12</v>
      </c>
      <c r="C205" s="13" t="s">
        <v>3</v>
      </c>
      <c r="D205" s="11" t="s">
        <v>3</v>
      </c>
      <c r="E205" s="13" t="s">
        <v>3</v>
      </c>
      <c r="F205" s="13" t="s">
        <v>3</v>
      </c>
      <c r="G205" s="13" t="s">
        <v>3</v>
      </c>
      <c r="H205" s="13">
        <f>H193*1.0119</f>
        <v>36912.585632101036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1</v>
      </c>
      <c r="U205" s="18">
        <v>2.07E-2</v>
      </c>
      <c r="V205" s="17">
        <v>1.9476986373164984</v>
      </c>
      <c r="W205" s="20">
        <v>2.5</v>
      </c>
    </row>
    <row r="206" spans="1:23" x14ac:dyDescent="0.3">
      <c r="A206" s="2">
        <f t="shared" si="5"/>
        <v>2018</v>
      </c>
      <c r="B206" s="2">
        <f t="shared" si="6"/>
        <v>1</v>
      </c>
      <c r="C206" s="13" t="s">
        <v>3</v>
      </c>
      <c r="D206" s="11" t="s">
        <v>3</v>
      </c>
      <c r="E206" s="13" t="s">
        <v>3</v>
      </c>
      <c r="F206" s="13" t="s">
        <v>3</v>
      </c>
      <c r="G206" s="13" t="s">
        <v>3</v>
      </c>
      <c r="H206" s="13">
        <f>H205*(1.0395^(1/12))</f>
        <v>37031.943794057712</v>
      </c>
      <c r="I206" s="15">
        <v>1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8">
        <v>1.9400000000000001E-2</v>
      </c>
      <c r="V206" s="17">
        <v>1.8716570039034683</v>
      </c>
      <c r="W206" s="20">
        <v>2.5</v>
      </c>
    </row>
    <row r="207" spans="1:23" x14ac:dyDescent="0.3">
      <c r="A207" s="2">
        <f t="shared" ref="A207:A226" si="8">+A195+1</f>
        <v>2018</v>
      </c>
      <c r="B207" s="2">
        <f t="shared" ref="B207:B226" si="9">+B195</f>
        <v>2</v>
      </c>
      <c r="C207" s="13" t="s">
        <v>3</v>
      </c>
      <c r="D207" s="11" t="s">
        <v>3</v>
      </c>
      <c r="E207" s="13" t="s">
        <v>3</v>
      </c>
      <c r="F207" s="13" t="s">
        <v>3</v>
      </c>
      <c r="G207" s="13" t="s">
        <v>3</v>
      </c>
      <c r="H207" s="13">
        <f t="shared" ref="H207:H216" si="10">H206*(1.0395^(1/12))</f>
        <v>37151.687904887425</v>
      </c>
      <c r="I207" s="15">
        <v>0</v>
      </c>
      <c r="J207" s="15">
        <v>1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8">
        <v>2.2499999999999999E-2</v>
      </c>
      <c r="V207" s="17">
        <v>1.8195392990416805</v>
      </c>
      <c r="W207" s="20">
        <v>2.4900000000000002</v>
      </c>
    </row>
    <row r="208" spans="1:23" x14ac:dyDescent="0.3">
      <c r="A208" s="2">
        <f t="shared" si="8"/>
        <v>2018</v>
      </c>
      <c r="B208" s="2">
        <f t="shared" si="9"/>
        <v>3</v>
      </c>
      <c r="C208" s="13" t="s">
        <v>3</v>
      </c>
      <c r="D208" s="11" t="s">
        <v>3</v>
      </c>
      <c r="E208" s="13" t="s">
        <v>3</v>
      </c>
      <c r="F208" s="13" t="s">
        <v>3</v>
      </c>
      <c r="G208" s="13" t="s">
        <v>3</v>
      </c>
      <c r="H208" s="13">
        <f t="shared" si="10"/>
        <v>37271.819212569622</v>
      </c>
      <c r="I208" s="15">
        <v>0</v>
      </c>
      <c r="J208" s="15">
        <v>0</v>
      </c>
      <c r="K208" s="15">
        <v>1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8">
        <v>2.2100000000000002E-2</v>
      </c>
      <c r="V208" s="17">
        <v>1.7826269905399441</v>
      </c>
      <c r="W208" s="20">
        <v>2.5</v>
      </c>
    </row>
    <row r="209" spans="1:23" x14ac:dyDescent="0.3">
      <c r="A209" s="2">
        <f t="shared" si="8"/>
        <v>2018</v>
      </c>
      <c r="B209" s="2">
        <f t="shared" si="9"/>
        <v>4</v>
      </c>
      <c r="C209" s="13" t="s">
        <v>3</v>
      </c>
      <c r="D209" s="11" t="s">
        <v>3</v>
      </c>
      <c r="E209" s="13" t="s">
        <v>3</v>
      </c>
      <c r="F209" s="13" t="s">
        <v>3</v>
      </c>
      <c r="G209" s="13" t="s">
        <v>3</v>
      </c>
      <c r="H209" s="13">
        <f t="shared" si="10"/>
        <v>37392.338969119133</v>
      </c>
      <c r="I209" s="15">
        <v>0</v>
      </c>
      <c r="J209" s="15">
        <v>0</v>
      </c>
      <c r="K209" s="15">
        <v>0</v>
      </c>
      <c r="L209" s="15">
        <v>1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8">
        <v>2.0799999999999999E-2</v>
      </c>
      <c r="V209" s="17">
        <v>1.6892156535773246</v>
      </c>
      <c r="W209" s="20">
        <v>2.48</v>
      </c>
    </row>
    <row r="210" spans="1:23" x14ac:dyDescent="0.3">
      <c r="A210" s="2">
        <f t="shared" si="8"/>
        <v>2018</v>
      </c>
      <c r="B210" s="2">
        <f t="shared" si="9"/>
        <v>5</v>
      </c>
      <c r="C210" s="13" t="s">
        <v>3</v>
      </c>
      <c r="D210" s="11" t="s">
        <v>3</v>
      </c>
      <c r="E210" s="13" t="s">
        <v>3</v>
      </c>
      <c r="F210" s="13" t="s">
        <v>3</v>
      </c>
      <c r="G210" s="13" t="s">
        <v>3</v>
      </c>
      <c r="H210" s="13">
        <f t="shared" si="10"/>
        <v>37513.248430599226</v>
      </c>
      <c r="I210" s="15">
        <v>0</v>
      </c>
      <c r="J210" s="15">
        <v>0</v>
      </c>
      <c r="K210" s="15">
        <v>0</v>
      </c>
      <c r="L210" s="15">
        <v>0</v>
      </c>
      <c r="M210" s="15">
        <v>1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8">
        <v>2.1299999999999999E-2</v>
      </c>
      <c r="V210" s="17">
        <v>1.6623229591525137</v>
      </c>
      <c r="W210" s="20">
        <v>2.5</v>
      </c>
    </row>
    <row r="211" spans="1:23" x14ac:dyDescent="0.3">
      <c r="A211" s="2">
        <f t="shared" si="8"/>
        <v>2018</v>
      </c>
      <c r="B211" s="2">
        <f t="shared" si="9"/>
        <v>6</v>
      </c>
      <c r="C211" s="13" t="s">
        <v>3</v>
      </c>
      <c r="D211" s="11" t="s">
        <v>3</v>
      </c>
      <c r="E211" s="13" t="s">
        <v>3</v>
      </c>
      <c r="F211" s="13" t="s">
        <v>3</v>
      </c>
      <c r="G211" s="13" t="s">
        <v>3</v>
      </c>
      <c r="H211" s="13">
        <f t="shared" si="10"/>
        <v>37634.548857134687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1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8">
        <v>2.1100000000000001E-2</v>
      </c>
      <c r="V211" s="17">
        <v>1.6252977425590653</v>
      </c>
      <c r="W211" s="20">
        <v>2.5</v>
      </c>
    </row>
    <row r="212" spans="1:23" x14ac:dyDescent="0.3">
      <c r="A212" s="2">
        <f t="shared" si="8"/>
        <v>2018</v>
      </c>
      <c r="B212" s="2">
        <f t="shared" si="9"/>
        <v>7</v>
      </c>
      <c r="C212" s="13" t="s">
        <v>3</v>
      </c>
      <c r="D212" s="11" t="s">
        <v>3</v>
      </c>
      <c r="E212" s="13" t="s">
        <v>3</v>
      </c>
      <c r="F212" s="13" t="s">
        <v>3</v>
      </c>
      <c r="G212" s="13" t="s">
        <v>3</v>
      </c>
      <c r="H212" s="13">
        <f t="shared" si="10"/>
        <v>37756.241512924964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1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8">
        <v>2.1899999999999999E-2</v>
      </c>
      <c r="V212" s="17">
        <v>1.600099296012137</v>
      </c>
      <c r="W212" s="20">
        <v>2.4900000000000002</v>
      </c>
    </row>
    <row r="213" spans="1:23" x14ac:dyDescent="0.3">
      <c r="A213" s="2">
        <f t="shared" si="8"/>
        <v>2018</v>
      </c>
      <c r="B213" s="2">
        <f t="shared" si="9"/>
        <v>8</v>
      </c>
      <c r="C213" s="13" t="s">
        <v>3</v>
      </c>
      <c r="D213" s="11" t="s">
        <v>3</v>
      </c>
      <c r="E213" s="13" t="s">
        <v>3</v>
      </c>
      <c r="F213" s="13" t="s">
        <v>3</v>
      </c>
      <c r="G213" s="13" t="s">
        <v>3</v>
      </c>
      <c r="H213" s="13">
        <f t="shared" si="10"/>
        <v>37878.327666257341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1</v>
      </c>
      <c r="Q213" s="15">
        <v>0</v>
      </c>
      <c r="R213" s="15">
        <v>0</v>
      </c>
      <c r="S213" s="15">
        <v>0</v>
      </c>
      <c r="T213" s="15">
        <v>0</v>
      </c>
      <c r="U213" s="18">
        <v>1.9300000000000001E-2</v>
      </c>
      <c r="V213" s="17">
        <v>1.5532524004018335</v>
      </c>
      <c r="W213" s="20">
        <v>2.5</v>
      </c>
    </row>
    <row r="214" spans="1:23" x14ac:dyDescent="0.3">
      <c r="A214" s="2">
        <f t="shared" si="8"/>
        <v>2018</v>
      </c>
      <c r="B214" s="2">
        <f t="shared" si="9"/>
        <v>9</v>
      </c>
      <c r="C214" s="13" t="s">
        <v>3</v>
      </c>
      <c r="D214" s="11" t="s">
        <v>3</v>
      </c>
      <c r="E214" s="13" t="s">
        <v>3</v>
      </c>
      <c r="F214" s="13" t="s">
        <v>3</v>
      </c>
      <c r="G214" s="13" t="s">
        <v>3</v>
      </c>
      <c r="H214" s="13">
        <f t="shared" si="10"/>
        <v>38000.808589520151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1</v>
      </c>
      <c r="R214" s="15">
        <v>0</v>
      </c>
      <c r="S214" s="15">
        <v>0</v>
      </c>
      <c r="T214" s="15">
        <v>0</v>
      </c>
      <c r="U214" s="18">
        <v>0.02</v>
      </c>
      <c r="V214" s="17">
        <v>1.5549499440088335</v>
      </c>
      <c r="W214" s="20">
        <v>2.5</v>
      </c>
    </row>
    <row r="215" spans="1:23" x14ac:dyDescent="0.3">
      <c r="A215" s="2">
        <f t="shared" si="8"/>
        <v>2018</v>
      </c>
      <c r="B215" s="2">
        <f t="shared" si="9"/>
        <v>10</v>
      </c>
      <c r="C215" s="13" t="s">
        <v>3</v>
      </c>
      <c r="D215" s="11" t="s">
        <v>3</v>
      </c>
      <c r="E215" s="13" t="s">
        <v>3</v>
      </c>
      <c r="F215" s="13" t="s">
        <v>3</v>
      </c>
      <c r="G215" s="13" t="s">
        <v>3</v>
      </c>
      <c r="H215" s="13">
        <f t="shared" si="10"/>
        <v>38123.685559216043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1</v>
      </c>
      <c r="S215" s="15">
        <v>0</v>
      </c>
      <c r="T215" s="15">
        <v>0</v>
      </c>
      <c r="U215" s="18">
        <v>2.07E-2</v>
      </c>
      <c r="V215" s="17">
        <v>1.6092713394327194</v>
      </c>
      <c r="W215" s="20">
        <v>2.6</v>
      </c>
    </row>
    <row r="216" spans="1:23" x14ac:dyDescent="0.3">
      <c r="A216" s="2">
        <f t="shared" si="8"/>
        <v>2018</v>
      </c>
      <c r="B216" s="2">
        <f t="shared" si="9"/>
        <v>11</v>
      </c>
      <c r="C216" s="13" t="s">
        <v>3</v>
      </c>
      <c r="D216" s="11" t="s">
        <v>3</v>
      </c>
      <c r="E216" s="13" t="s">
        <v>3</v>
      </c>
      <c r="F216" s="13" t="s">
        <v>3</v>
      </c>
      <c r="G216" s="13" t="s">
        <v>3</v>
      </c>
      <c r="H216" s="13">
        <f t="shared" si="10"/>
        <v>38246.959855975278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1</v>
      </c>
      <c r="T216" s="15">
        <v>0</v>
      </c>
      <c r="U216" s="18">
        <v>1.9300000000000001E-2</v>
      </c>
      <c r="V216" s="17">
        <v>1.6092713394327194</v>
      </c>
      <c r="W216" s="20">
        <v>2.75</v>
      </c>
    </row>
    <row r="217" spans="1:23" x14ac:dyDescent="0.3">
      <c r="A217" s="2">
        <f t="shared" si="8"/>
        <v>2018</v>
      </c>
      <c r="B217" s="2">
        <f t="shared" si="9"/>
        <v>12</v>
      </c>
      <c r="C217" s="13" t="s">
        <v>3</v>
      </c>
      <c r="D217" s="11" t="s">
        <v>3</v>
      </c>
      <c r="E217" s="13" t="s">
        <v>3</v>
      </c>
      <c r="F217" s="13" t="s">
        <v>3</v>
      </c>
      <c r="G217" s="13" t="s">
        <v>3</v>
      </c>
      <c r="H217" s="13">
        <f>H216*(1.0395^(1/12))</f>
        <v>38370.632764569084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1</v>
      </c>
      <c r="U217" s="18">
        <v>1.9099999999999999E-2</v>
      </c>
      <c r="V217" s="17">
        <v>1.5988023624606247</v>
      </c>
      <c r="W217" s="20">
        <v>2.75</v>
      </c>
    </row>
    <row r="218" spans="1:23" x14ac:dyDescent="0.3">
      <c r="A218" s="2">
        <f t="shared" si="8"/>
        <v>2019</v>
      </c>
      <c r="B218" s="2">
        <f t="shared" si="9"/>
        <v>1</v>
      </c>
      <c r="C218" s="13" t="s">
        <v>3</v>
      </c>
      <c r="D218" s="11" t="s">
        <v>3</v>
      </c>
      <c r="E218" s="13" t="s">
        <v>3</v>
      </c>
      <c r="F218" s="13" t="s">
        <v>3</v>
      </c>
      <c r="G218" s="13" t="s">
        <v>3</v>
      </c>
      <c r="H218" s="13">
        <f>H217*(1.0105^(1/12))</f>
        <v>38404.046567578596</v>
      </c>
      <c r="I218" s="15">
        <v>1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8">
        <v>1.8100000000000002E-2</v>
      </c>
      <c r="V218" s="17">
        <v>1.496554443928146</v>
      </c>
      <c r="W218" s="20">
        <v>2.76</v>
      </c>
    </row>
    <row r="219" spans="1:23" x14ac:dyDescent="0.3">
      <c r="A219" s="2">
        <f t="shared" si="8"/>
        <v>2019</v>
      </c>
      <c r="B219" s="2">
        <f t="shared" si="9"/>
        <v>2</v>
      </c>
      <c r="C219" s="13" t="s">
        <v>3</v>
      </c>
      <c r="D219" s="11" t="s">
        <v>3</v>
      </c>
      <c r="E219" s="13" t="s">
        <v>3</v>
      </c>
      <c r="F219" s="13" t="s">
        <v>3</v>
      </c>
      <c r="G219" s="13" t="s">
        <v>3</v>
      </c>
      <c r="H219" s="13">
        <f t="shared" ref="H219:H228" si="11">H218*(1.0105^(1/12))</f>
        <v>38437.489467899024</v>
      </c>
      <c r="I219" s="15">
        <v>0</v>
      </c>
      <c r="J219" s="15">
        <v>1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8">
        <v>1.77E-2</v>
      </c>
      <c r="V219" s="17">
        <v>1.4123562810211243</v>
      </c>
      <c r="W219" s="20">
        <v>3</v>
      </c>
    </row>
    <row r="220" spans="1:23" x14ac:dyDescent="0.3">
      <c r="A220" s="2">
        <f t="shared" si="8"/>
        <v>2019</v>
      </c>
      <c r="B220" s="2">
        <f t="shared" si="9"/>
        <v>3</v>
      </c>
      <c r="C220" s="13" t="s">
        <v>3</v>
      </c>
      <c r="D220" s="11" t="s">
        <v>3</v>
      </c>
      <c r="E220" s="13" t="s">
        <v>3</v>
      </c>
      <c r="F220" s="13" t="s">
        <v>3</v>
      </c>
      <c r="G220" s="13" t="s">
        <v>3</v>
      </c>
      <c r="H220" s="13">
        <f t="shared" si="11"/>
        <v>38470.961490868802</v>
      </c>
      <c r="I220" s="15">
        <v>0</v>
      </c>
      <c r="J220" s="15">
        <v>0</v>
      </c>
      <c r="K220" s="15">
        <v>1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8">
        <v>1.5800000000000002E-2</v>
      </c>
      <c r="V220" s="17">
        <v>1.3750103216671972</v>
      </c>
      <c r="W220" s="20">
        <v>3</v>
      </c>
    </row>
    <row r="221" spans="1:23" x14ac:dyDescent="0.3">
      <c r="A221" s="2">
        <f t="shared" si="8"/>
        <v>2019</v>
      </c>
      <c r="B221" s="2">
        <f t="shared" si="9"/>
        <v>4</v>
      </c>
      <c r="C221" s="13" t="s">
        <v>3</v>
      </c>
      <c r="D221" s="11" t="s">
        <v>3</v>
      </c>
      <c r="E221" s="13" t="s">
        <v>3</v>
      </c>
      <c r="F221" s="13" t="s">
        <v>3</v>
      </c>
      <c r="G221" s="13" t="s">
        <v>3</v>
      </c>
      <c r="H221" s="13">
        <f t="shared" si="11"/>
        <v>38504.462661848433</v>
      </c>
      <c r="I221" s="15">
        <v>0</v>
      </c>
      <c r="J221" s="15">
        <v>0</v>
      </c>
      <c r="K221" s="15">
        <v>0</v>
      </c>
      <c r="L221" s="15">
        <v>1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8">
        <v>1.4200000000000001E-2</v>
      </c>
      <c r="V221" s="17">
        <v>1.1152861497967264</v>
      </c>
      <c r="W221" s="20">
        <v>3</v>
      </c>
    </row>
    <row r="222" spans="1:23" x14ac:dyDescent="0.3">
      <c r="A222" s="2">
        <f t="shared" si="8"/>
        <v>2019</v>
      </c>
      <c r="B222" s="2">
        <f t="shared" si="9"/>
        <v>5</v>
      </c>
      <c r="C222" s="13" t="s">
        <v>3</v>
      </c>
      <c r="D222" s="11" t="s">
        <v>3</v>
      </c>
      <c r="E222" s="13" t="s">
        <v>3</v>
      </c>
      <c r="F222" s="13" t="s">
        <v>3</v>
      </c>
      <c r="G222" s="13" t="s">
        <v>3</v>
      </c>
      <c r="H222" s="13">
        <f t="shared" si="11"/>
        <v>38537.993006220502</v>
      </c>
      <c r="I222" s="15">
        <v>0</v>
      </c>
      <c r="J222" s="15">
        <v>0</v>
      </c>
      <c r="K222" s="15">
        <v>0</v>
      </c>
      <c r="L222" s="15">
        <v>0</v>
      </c>
      <c r="M222" s="15">
        <v>1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8">
        <v>1.3599999999999999E-2</v>
      </c>
      <c r="V222" s="17">
        <v>1.0365327008291769</v>
      </c>
      <c r="W222" s="20">
        <v>3</v>
      </c>
    </row>
    <row r="223" spans="1:23" x14ac:dyDescent="0.3">
      <c r="A223" s="2">
        <f t="shared" si="8"/>
        <v>2019</v>
      </c>
      <c r="B223" s="2">
        <f t="shared" si="9"/>
        <v>6</v>
      </c>
      <c r="C223" s="13" t="s">
        <v>3</v>
      </c>
      <c r="D223" s="11" t="s">
        <v>3</v>
      </c>
      <c r="E223" s="13" t="s">
        <v>3</v>
      </c>
      <c r="F223" s="13" t="s">
        <v>3</v>
      </c>
      <c r="G223" s="13" t="s">
        <v>3</v>
      </c>
      <c r="H223" s="13">
        <f t="shared" si="11"/>
        <v>38571.5525493897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1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8">
        <v>1.18E-2</v>
      </c>
      <c r="V223" s="17">
        <v>0.65907298111706791</v>
      </c>
      <c r="W223" s="20">
        <v>2.62</v>
      </c>
    </row>
    <row r="224" spans="1:23" x14ac:dyDescent="0.3">
      <c r="A224" s="2">
        <f t="shared" si="8"/>
        <v>2019</v>
      </c>
      <c r="B224" s="2">
        <f t="shared" si="9"/>
        <v>7</v>
      </c>
      <c r="C224" s="13" t="s">
        <v>3</v>
      </c>
      <c r="D224" s="11" t="s">
        <v>3</v>
      </c>
      <c r="E224" s="13" t="s">
        <v>3</v>
      </c>
      <c r="F224" s="13" t="s">
        <v>3</v>
      </c>
      <c r="G224" s="13" t="s">
        <v>3</v>
      </c>
      <c r="H224" s="13">
        <f t="shared" si="11"/>
        <v>38605.141316782836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1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8">
        <v>1.06E-2</v>
      </c>
      <c r="V224" s="17">
        <v>0.53879940528734671</v>
      </c>
      <c r="W224" s="20">
        <v>2.4900000000000002</v>
      </c>
    </row>
    <row r="225" spans="1:23" x14ac:dyDescent="0.3">
      <c r="A225" s="2">
        <f t="shared" si="8"/>
        <v>2019</v>
      </c>
      <c r="B225" s="2">
        <f t="shared" si="9"/>
        <v>8</v>
      </c>
      <c r="C225" s="13" t="s">
        <v>3</v>
      </c>
      <c r="D225" s="11" t="s">
        <v>3</v>
      </c>
      <c r="E225" s="13" t="s">
        <v>3</v>
      </c>
      <c r="F225" s="13" t="s">
        <v>3</v>
      </c>
      <c r="G225" s="13" t="s">
        <v>3</v>
      </c>
      <c r="H225" s="13">
        <f t="shared" si="11"/>
        <v>38638.759333848859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1</v>
      </c>
      <c r="Q225" s="15">
        <v>0</v>
      </c>
      <c r="R225" s="15">
        <v>0</v>
      </c>
      <c r="S225" s="15">
        <v>0</v>
      </c>
      <c r="T225" s="15">
        <v>0</v>
      </c>
      <c r="U225" s="18">
        <v>2.2000000000000001E-3</v>
      </c>
      <c r="V225" s="17">
        <v>-2.2458879860347302E-3</v>
      </c>
      <c r="W225" s="20">
        <v>2.5</v>
      </c>
    </row>
    <row r="226" spans="1:23" x14ac:dyDescent="0.3">
      <c r="A226" s="2">
        <f t="shared" si="8"/>
        <v>2019</v>
      </c>
      <c r="B226" s="2">
        <f t="shared" si="9"/>
        <v>9</v>
      </c>
      <c r="C226" s="13" t="s">
        <v>3</v>
      </c>
      <c r="D226" s="11" t="s">
        <v>3</v>
      </c>
      <c r="E226" s="13" t="s">
        <v>3</v>
      </c>
      <c r="F226" s="13" t="s">
        <v>3</v>
      </c>
      <c r="G226" s="13" t="s">
        <v>3</v>
      </c>
      <c r="H226" s="13">
        <f t="shared" si="11"/>
        <v>38672.406626058888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1</v>
      </c>
      <c r="R226" s="15">
        <v>0</v>
      </c>
      <c r="S226" s="15">
        <v>0</v>
      </c>
      <c r="T226" s="15">
        <v>0</v>
      </c>
      <c r="U226" s="18">
        <v>2.2000000000000001E-3</v>
      </c>
      <c r="V226" s="17">
        <v>2.1179641692384663E-2</v>
      </c>
      <c r="W226" s="20">
        <v>2.0499999999999998</v>
      </c>
    </row>
    <row r="227" spans="1:23" x14ac:dyDescent="0.3">
      <c r="G227"/>
    </row>
    <row r="228" spans="1:23" x14ac:dyDescent="0.3">
      <c r="G228"/>
    </row>
    <row r="229" spans="1:23" x14ac:dyDescent="0.3">
      <c r="G229"/>
    </row>
    <row r="230" spans="1:23" x14ac:dyDescent="0.3">
      <c r="G230"/>
      <c r="H230"/>
      <c r="S230" s="1"/>
      <c r="T230" s="1"/>
    </row>
  </sheetData>
  <autoFilter ref="A1:A241" xr:uid="{F1C1276A-1A98-4E8E-B9FD-853DFC754CDF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Windows</cp:lastModifiedBy>
  <dcterms:created xsi:type="dcterms:W3CDTF">2021-01-10T21:39:47Z</dcterms:created>
  <dcterms:modified xsi:type="dcterms:W3CDTF">2021-03-12T20:57:23Z</dcterms:modified>
</cp:coreProperties>
</file>