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nina_blahut_pnnl_gov/Documents/Industry/"/>
    </mc:Choice>
  </mc:AlternateContent>
  <xr:revisionPtr revIDLastSave="202" documentId="11_F25DC773A252ABDACC104863E19A77E45ADE58ED" xr6:coauthVersionLast="46" xr6:coauthVersionMax="46" xr10:uidLastSave="{E6897F33-840D-4066-943F-19AD9FE7A0CD}"/>
  <bookViews>
    <workbookView xWindow="0" yWindow="270" windowWidth="14178" windowHeight="120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" i="1" l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V10" i="1"/>
  <c r="W9" i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V9" i="1"/>
  <c r="AC8" i="1"/>
  <c r="AD8" i="1" s="1"/>
  <c r="AE8" i="1" s="1"/>
  <c r="AF8" i="1" s="1"/>
  <c r="AG8" i="1" s="1"/>
  <c r="AH8" i="1" s="1"/>
  <c r="AI8" i="1" s="1"/>
  <c r="AJ8" i="1" s="1"/>
  <c r="AK8" i="1" s="1"/>
  <c r="AB8" i="1"/>
  <c r="V8" i="1"/>
  <c r="W8" i="1"/>
  <c r="X8" i="1" s="1"/>
  <c r="Y8" i="1" s="1"/>
  <c r="Z8" i="1" s="1"/>
  <c r="AA8" i="1" s="1"/>
  <c r="AZ5" i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</calcChain>
</file>

<file path=xl/sharedStrings.xml><?xml version="1.0" encoding="utf-8"?>
<sst xmlns="http://schemas.openxmlformats.org/spreadsheetml/2006/main" count="9" uniqueCount="9">
  <si>
    <t>Projection</t>
  </si>
  <si>
    <t xml:space="preserve">IEA net zero demand </t>
  </si>
  <si>
    <t>BNEF 2039-2040 GR after 2040</t>
  </si>
  <si>
    <t xml:space="preserve">IEA net zero w/o resource efficiency </t>
  </si>
  <si>
    <t>MEF</t>
  </si>
  <si>
    <t xml:space="preserve">Ref </t>
  </si>
  <si>
    <t>Accenture Baseline</t>
  </si>
  <si>
    <t>Accenture Radical Reduction</t>
  </si>
  <si>
    <t>Posco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</si>
</sst>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4" fillId="0" borderId="1" applyNumberFormat="0">
      <alignment horizontal="right"/>
    </xf>
    <xf numFmtId="0" fontId="8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4" fillId="0" borderId="1" xfId="1" applyNumberFormat="1">
      <alignment horizontal="right"/>
    </xf>
    <xf numFmtId="0" fontId="5" fillId="0" borderId="0" xfId="0" applyFont="1" applyAlignment="1">
      <alignment horizontal="right" wrapText="1"/>
    </xf>
    <xf numFmtId="4" fontId="5" fillId="0" borderId="0" xfId="0" applyNumberFormat="1" applyFont="1" applyAlignment="1">
      <alignment horizontal="right" wrapText="1"/>
    </xf>
    <xf numFmtId="3" fontId="2" fillId="2" borderId="0" xfId="0" applyNumberFormat="1" applyFont="1" applyFill="1" applyAlignment="1">
      <alignment horizontal="right" wrapText="1"/>
    </xf>
    <xf numFmtId="3" fontId="6" fillId="0" borderId="0" xfId="0" applyNumberFormat="1" applyFont="1" applyAlignment="1">
      <alignment horizontal="right" wrapText="1"/>
    </xf>
    <xf numFmtId="0" fontId="7" fillId="0" borderId="0" xfId="0" applyFont="1"/>
  </cellXfs>
  <cellStyles count="3">
    <cellStyle name="Normal" xfId="0" builtinId="0"/>
    <cellStyle name="Normal 2" xfId="2" xr:uid="{1F8B3F6C-8F31-4A85-A6FE-BCF118415319}"/>
    <cellStyle name="Total_Column" xfId="1" xr:uid="{D8696927-0501-4262-94B3-AA5ECEECF459}"/>
  </cellStyles>
  <dxfs count="6"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"/>
  <sheetViews>
    <sheetView tabSelected="1" topLeftCell="AB1" zoomScale="43" workbookViewId="0">
      <selection activeCell="AZ26" sqref="AZ26"/>
    </sheetView>
  </sheetViews>
  <sheetFormatPr defaultRowHeight="14.4" x14ac:dyDescent="0.55000000000000004"/>
  <cols>
    <col min="43" max="43" width="10.20703125" bestFit="1" customWidth="1"/>
    <col min="52" max="52" width="11.20703125" bestFit="1" customWidth="1"/>
  </cols>
  <sheetData>
    <row r="1" spans="1:52" x14ac:dyDescent="0.55000000000000004">
      <c r="A1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  <c r="AG1" s="2">
        <v>2031</v>
      </c>
      <c r="AH1" s="2">
        <v>2032</v>
      </c>
      <c r="AI1" s="2">
        <v>2033</v>
      </c>
      <c r="AJ1" s="2">
        <v>2034</v>
      </c>
      <c r="AK1" s="2">
        <v>2035</v>
      </c>
      <c r="AL1" s="2">
        <v>2036</v>
      </c>
      <c r="AM1" s="2">
        <v>2037</v>
      </c>
      <c r="AN1" s="2">
        <v>2038</v>
      </c>
      <c r="AO1" s="2">
        <v>2039</v>
      </c>
      <c r="AP1" s="2">
        <v>2040</v>
      </c>
      <c r="AQ1" s="2">
        <v>2041</v>
      </c>
      <c r="AR1" s="2">
        <v>2042</v>
      </c>
      <c r="AS1" s="2">
        <v>2043</v>
      </c>
      <c r="AT1" s="2">
        <v>2044</v>
      </c>
      <c r="AU1" s="2">
        <v>2045</v>
      </c>
      <c r="AV1" s="2">
        <v>2046</v>
      </c>
      <c r="AW1" s="2">
        <v>2047</v>
      </c>
      <c r="AX1" s="2">
        <v>2048</v>
      </c>
      <c r="AY1" s="2">
        <v>2049</v>
      </c>
      <c r="AZ1" s="2">
        <v>2050</v>
      </c>
    </row>
    <row r="2" spans="1:52" x14ac:dyDescent="0.55000000000000004">
      <c r="A2" s="1"/>
      <c r="B2" s="4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4"/>
      <c r="S2" s="4"/>
      <c r="T2" s="4"/>
      <c r="U2" s="4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pans="1:52" ht="72" x14ac:dyDescent="0.55000000000000004">
      <c r="A3" s="1" t="s">
        <v>2</v>
      </c>
      <c r="B3" s="3">
        <v>848.66763399999991</v>
      </c>
      <c r="C3" s="3">
        <v>850.78617200000031</v>
      </c>
      <c r="D3" s="3">
        <v>903.73574999999994</v>
      </c>
      <c r="E3" s="3">
        <v>969.53523500000006</v>
      </c>
      <c r="F3" s="3">
        <v>1061.038773</v>
      </c>
      <c r="G3" s="3">
        <v>1146.4356210000001</v>
      </c>
      <c r="H3" s="3">
        <v>1248.5252187996402</v>
      </c>
      <c r="I3" s="3">
        <v>1346.50503903</v>
      </c>
      <c r="J3" s="3">
        <v>1341.8794142020001</v>
      </c>
      <c r="K3" s="3">
        <v>1237.4410197880002</v>
      </c>
      <c r="L3" s="3">
        <v>1432.4213530029997</v>
      </c>
      <c r="M3" s="3">
        <v>1536.40614415</v>
      </c>
      <c r="N3" s="3">
        <v>1558.7735659219998</v>
      </c>
      <c r="O3" s="3">
        <v>1649.1000656109998</v>
      </c>
      <c r="P3" s="3">
        <v>1670.0484556110002</v>
      </c>
      <c r="Q3" s="3">
        <v>1620.4250680759999</v>
      </c>
      <c r="R3" s="3">
        <v>1627.9432929999998</v>
      </c>
      <c r="S3" s="3">
        <v>1731.0129930000005</v>
      </c>
      <c r="T3" s="3">
        <v>1815.4658000000002</v>
      </c>
      <c r="U3" s="3">
        <v>1885.9920125609212</v>
      </c>
      <c r="V3" s="3">
        <v>1919.7846785556494</v>
      </c>
      <c r="W3" s="3">
        <v>1972.3450233954286</v>
      </c>
      <c r="X3" s="3">
        <v>2015.6416523152895</v>
      </c>
      <c r="Y3" s="3">
        <v>2051.0192495725819</v>
      </c>
      <c r="Z3" s="3">
        <v>2087.1364514654583</v>
      </c>
      <c r="AA3" s="3">
        <v>2123.0591199277947</v>
      </c>
      <c r="AB3" s="3">
        <v>2155.5768273970052</v>
      </c>
      <c r="AC3" s="3">
        <v>2186.0412929733338</v>
      </c>
      <c r="AD3" s="3">
        <v>2212.0528313624095</v>
      </c>
      <c r="AE3" s="3">
        <v>2237.6133436736568</v>
      </c>
      <c r="AF3" s="3">
        <v>2261.1787958806526</v>
      </c>
      <c r="AG3" s="3">
        <v>2286.1917218231579</v>
      </c>
      <c r="AH3" s="3">
        <v>2311.7050999905382</v>
      </c>
      <c r="AI3" s="3">
        <v>2339.0333033477809</v>
      </c>
      <c r="AJ3" s="3">
        <v>2369.333468499558</v>
      </c>
      <c r="AK3" s="3">
        <v>2400.6177260710961</v>
      </c>
      <c r="AL3" s="3">
        <v>2435.4366304255682</v>
      </c>
      <c r="AM3" s="3">
        <v>2472.1846425622721</v>
      </c>
      <c r="AN3" s="3">
        <v>2508.4104759074498</v>
      </c>
      <c r="AO3" s="3">
        <v>2548.2903574407705</v>
      </c>
      <c r="AP3" s="3">
        <v>2587.5499036785309</v>
      </c>
      <c r="AQ3" s="3">
        <v>2623.824408789169</v>
      </c>
      <c r="AR3" s="3">
        <v>2660.6760663765162</v>
      </c>
      <c r="AS3" s="3">
        <v>2693.7530024905072</v>
      </c>
      <c r="AT3" s="3">
        <v>2723.4563658381467</v>
      </c>
      <c r="AU3" s="3">
        <v>2746.7846039267761</v>
      </c>
      <c r="AV3" s="3">
        <v>2764.8055882258345</v>
      </c>
      <c r="AW3" s="3">
        <v>2775.513040651696</v>
      </c>
      <c r="AX3" s="3">
        <v>2779.2551846069632</v>
      </c>
      <c r="AY3" s="3">
        <v>2773.2258534889856</v>
      </c>
      <c r="AZ3" s="3">
        <v>2758.8666818299002</v>
      </c>
    </row>
    <row r="4" spans="1:52" ht="43.2" x14ac:dyDescent="0.55000000000000004">
      <c r="A4" s="1" t="s">
        <v>1</v>
      </c>
      <c r="B4" s="4">
        <v>844.86599999999999</v>
      </c>
      <c r="C4" s="4">
        <v>853.57799999999997</v>
      </c>
      <c r="D4" s="4">
        <v>908.452</v>
      </c>
      <c r="E4" s="4">
        <v>968.82799999999997</v>
      </c>
      <c r="F4" s="4">
        <v>1059.04</v>
      </c>
      <c r="G4" s="5">
        <v>1131.31</v>
      </c>
      <c r="H4" s="5">
        <v>1239.29</v>
      </c>
      <c r="I4" s="5">
        <v>1325.06</v>
      </c>
      <c r="J4" s="5">
        <v>1308.75</v>
      </c>
      <c r="K4" s="5">
        <v>1215.98</v>
      </c>
      <c r="L4" s="5">
        <v>1419.63</v>
      </c>
      <c r="M4" s="5">
        <v>1530.7</v>
      </c>
      <c r="N4" s="5">
        <v>1558.88</v>
      </c>
      <c r="O4" s="5">
        <v>1664.1</v>
      </c>
      <c r="P4" s="5">
        <v>1678.4</v>
      </c>
      <c r="Q4" s="5">
        <v>1626.14</v>
      </c>
      <c r="R4" s="4">
        <v>1640.404</v>
      </c>
      <c r="S4" s="4">
        <v>1759.893</v>
      </c>
      <c r="T4" s="4">
        <v>1835.81</v>
      </c>
      <c r="U4" s="4">
        <v>1888.89</v>
      </c>
      <c r="V4" s="6">
        <v>1920</v>
      </c>
      <c r="W4" s="6">
        <v>1972</v>
      </c>
      <c r="X4" s="7">
        <v>1980</v>
      </c>
      <c r="Y4" s="7">
        <v>1988</v>
      </c>
      <c r="Z4" s="7">
        <v>1996</v>
      </c>
      <c r="AA4" s="7">
        <v>2005</v>
      </c>
      <c r="AB4" s="7">
        <v>2013</v>
      </c>
      <c r="AC4" s="7">
        <v>2021</v>
      </c>
      <c r="AD4" s="7">
        <v>2029</v>
      </c>
      <c r="AE4" s="7">
        <v>2037</v>
      </c>
      <c r="AF4" s="7">
        <v>2045</v>
      </c>
      <c r="AG4" s="7">
        <v>2054</v>
      </c>
      <c r="AH4" s="7">
        <v>2062</v>
      </c>
      <c r="AI4" s="7">
        <v>2070</v>
      </c>
      <c r="AJ4" s="7">
        <v>2078</v>
      </c>
      <c r="AK4" s="7">
        <v>2086</v>
      </c>
      <c r="AL4" s="7">
        <v>2094</v>
      </c>
      <c r="AM4" s="7">
        <v>2103</v>
      </c>
      <c r="AN4" s="7">
        <v>2111</v>
      </c>
      <c r="AO4" s="7">
        <v>2119</v>
      </c>
      <c r="AP4" s="7">
        <v>2127</v>
      </c>
      <c r="AQ4" s="7">
        <v>2135</v>
      </c>
      <c r="AR4" s="7">
        <v>2143</v>
      </c>
      <c r="AS4" s="7">
        <v>2152</v>
      </c>
      <c r="AT4" s="7">
        <v>2160</v>
      </c>
      <c r="AU4" s="7">
        <v>2168</v>
      </c>
      <c r="AV4" s="7">
        <v>2176</v>
      </c>
      <c r="AW4" s="7">
        <v>2184</v>
      </c>
      <c r="AX4" s="7">
        <v>2192</v>
      </c>
      <c r="AY4" s="7">
        <v>2200</v>
      </c>
      <c r="AZ4" s="7">
        <v>2209</v>
      </c>
    </row>
    <row r="5" spans="1:52" ht="57.6" x14ac:dyDescent="0.55000000000000004">
      <c r="A5" s="1" t="s">
        <v>3</v>
      </c>
      <c r="B5" s="4">
        <v>844.86599999999999</v>
      </c>
      <c r="C5" s="4">
        <v>853.57799999999997</v>
      </c>
      <c r="D5" s="4">
        <v>908.452</v>
      </c>
      <c r="E5" s="4">
        <v>968.82799999999997</v>
      </c>
      <c r="F5" s="4">
        <v>1059.04</v>
      </c>
      <c r="G5" s="5">
        <v>1131.31</v>
      </c>
      <c r="H5" s="5">
        <v>1239.29</v>
      </c>
      <c r="I5" s="5">
        <v>1325.06</v>
      </c>
      <c r="J5" s="5">
        <v>1308.75</v>
      </c>
      <c r="K5" s="5">
        <v>1215.98</v>
      </c>
      <c r="L5" s="5">
        <v>1419.63</v>
      </c>
      <c r="M5" s="5">
        <v>1530.7</v>
      </c>
      <c r="N5" s="5">
        <v>1558.88</v>
      </c>
      <c r="O5" s="5">
        <v>1664.1</v>
      </c>
      <c r="P5" s="5">
        <v>1678.4</v>
      </c>
      <c r="Q5" s="5">
        <v>1626.14</v>
      </c>
      <c r="R5" s="4">
        <v>1640.404</v>
      </c>
      <c r="S5" s="4">
        <v>1759.893</v>
      </c>
      <c r="T5" s="4">
        <v>1835.81</v>
      </c>
      <c r="U5" s="4">
        <v>1888.89</v>
      </c>
      <c r="V5" s="6">
        <v>1920</v>
      </c>
      <c r="W5" s="6">
        <v>1972</v>
      </c>
      <c r="X5" s="7">
        <f>W5+($AZ$5-$W$5)/29</f>
        <v>1993.76</v>
      </c>
      <c r="Y5" s="7">
        <f t="shared" ref="Y5:AY5" si="0">X5+($AZ$5-$W$5)/29</f>
        <v>2015.52</v>
      </c>
      <c r="Z5" s="7">
        <f t="shared" si="0"/>
        <v>2037.28</v>
      </c>
      <c r="AA5" s="7">
        <f t="shared" si="0"/>
        <v>2059.04</v>
      </c>
      <c r="AB5" s="7">
        <f t="shared" si="0"/>
        <v>2080.8000000000002</v>
      </c>
      <c r="AC5" s="7">
        <f t="shared" si="0"/>
        <v>2102.5600000000004</v>
      </c>
      <c r="AD5" s="7">
        <f t="shared" si="0"/>
        <v>2124.3200000000006</v>
      </c>
      <c r="AE5" s="7">
        <f t="shared" si="0"/>
        <v>2146.0800000000008</v>
      </c>
      <c r="AF5" s="7">
        <f t="shared" si="0"/>
        <v>2167.8400000000011</v>
      </c>
      <c r="AG5" s="7">
        <f t="shared" si="0"/>
        <v>2189.6000000000013</v>
      </c>
      <c r="AH5" s="7">
        <f t="shared" si="0"/>
        <v>2211.3600000000015</v>
      </c>
      <c r="AI5" s="7">
        <f t="shared" si="0"/>
        <v>2233.1200000000017</v>
      </c>
      <c r="AJ5" s="7">
        <f t="shared" si="0"/>
        <v>2254.8800000000019</v>
      </c>
      <c r="AK5" s="7">
        <f t="shared" si="0"/>
        <v>2276.6400000000021</v>
      </c>
      <c r="AL5" s="7">
        <f t="shared" si="0"/>
        <v>2298.4000000000024</v>
      </c>
      <c r="AM5" s="7">
        <f t="shared" si="0"/>
        <v>2320.1600000000026</v>
      </c>
      <c r="AN5" s="7">
        <f t="shared" si="0"/>
        <v>2341.9200000000028</v>
      </c>
      <c r="AO5" s="7">
        <f t="shared" si="0"/>
        <v>2363.680000000003</v>
      </c>
      <c r="AP5" s="7">
        <f t="shared" si="0"/>
        <v>2385.4400000000032</v>
      </c>
      <c r="AQ5" s="7">
        <f t="shared" si="0"/>
        <v>2407.2000000000035</v>
      </c>
      <c r="AR5" s="7">
        <f t="shared" si="0"/>
        <v>2428.9600000000037</v>
      </c>
      <c r="AS5" s="7">
        <f t="shared" si="0"/>
        <v>2450.7200000000039</v>
      </c>
      <c r="AT5" s="7">
        <f t="shared" si="0"/>
        <v>2472.4800000000041</v>
      </c>
      <c r="AU5" s="7">
        <f t="shared" si="0"/>
        <v>2494.2400000000043</v>
      </c>
      <c r="AV5" s="7">
        <f t="shared" si="0"/>
        <v>2516.0000000000045</v>
      </c>
      <c r="AW5" s="7">
        <f t="shared" si="0"/>
        <v>2537.7600000000048</v>
      </c>
      <c r="AX5" s="7">
        <f t="shared" si="0"/>
        <v>2559.520000000005</v>
      </c>
      <c r="AY5" s="7">
        <f t="shared" si="0"/>
        <v>2581.2800000000052</v>
      </c>
      <c r="AZ5" s="7">
        <f>W5+W5*0.32</f>
        <v>2603.04</v>
      </c>
    </row>
    <row r="6" spans="1:52" x14ac:dyDescent="0.55000000000000004">
      <c r="A6" t="s">
        <v>4</v>
      </c>
      <c r="B6" s="4">
        <v>844.86599999999999</v>
      </c>
      <c r="C6" s="4">
        <v>853.57799999999997</v>
      </c>
      <c r="D6" s="4">
        <v>908.452</v>
      </c>
      <c r="E6" s="4">
        <v>968.82799999999997</v>
      </c>
      <c r="F6" s="4">
        <v>1059.04</v>
      </c>
      <c r="G6" s="5">
        <v>1131.31</v>
      </c>
      <c r="H6" s="5">
        <v>1239.29</v>
      </c>
      <c r="I6" s="5">
        <v>1325.06</v>
      </c>
      <c r="J6" s="5">
        <v>1308.75</v>
      </c>
      <c r="K6" s="5">
        <v>1215.98</v>
      </c>
      <c r="L6" s="5">
        <v>1419.63</v>
      </c>
      <c r="M6" s="5">
        <v>1530.7</v>
      </c>
      <c r="N6" s="5">
        <v>1558.88</v>
      </c>
      <c r="O6" s="5">
        <v>1664.1</v>
      </c>
      <c r="P6" s="5">
        <v>1678.4</v>
      </c>
      <c r="Q6" s="5">
        <v>1626.14</v>
      </c>
      <c r="R6" s="4">
        <v>1640.404</v>
      </c>
      <c r="S6" s="4">
        <v>1759.893</v>
      </c>
      <c r="T6" s="4">
        <v>1835.81</v>
      </c>
      <c r="V6">
        <v>1929.2885000000001</v>
      </c>
      <c r="AA6">
        <v>2052.5785000000001</v>
      </c>
      <c r="AF6">
        <v>2102.2768000000001</v>
      </c>
      <c r="AK6">
        <v>2119.6035999999999</v>
      </c>
      <c r="AP6">
        <v>2109.0225999999998</v>
      </c>
      <c r="AU6">
        <v>2097.9229999999998</v>
      </c>
      <c r="AZ6">
        <v>2056.4665</v>
      </c>
    </row>
    <row r="7" spans="1:52" x14ac:dyDescent="0.55000000000000004">
      <c r="A7" t="s">
        <v>5</v>
      </c>
      <c r="B7" s="4">
        <v>844.86599999999999</v>
      </c>
      <c r="C7" s="4">
        <v>853.57799999999997</v>
      </c>
      <c r="D7" s="4">
        <v>908.452</v>
      </c>
      <c r="E7" s="4">
        <v>968.82799999999997</v>
      </c>
      <c r="F7" s="4">
        <v>1059.04</v>
      </c>
      <c r="G7" s="5">
        <v>1131.31</v>
      </c>
      <c r="H7" s="5">
        <v>1239.29</v>
      </c>
      <c r="I7" s="5">
        <v>1325.06</v>
      </c>
      <c r="J7" s="5">
        <v>1308.75</v>
      </c>
      <c r="K7" s="5">
        <v>1215.98</v>
      </c>
      <c r="L7" s="5">
        <v>1419.63</v>
      </c>
      <c r="M7" s="5">
        <v>1530.7</v>
      </c>
      <c r="N7" s="5">
        <v>1558.88</v>
      </c>
      <c r="O7" s="5">
        <v>1664.1</v>
      </c>
      <c r="P7" s="5">
        <v>1678.4</v>
      </c>
      <c r="Q7" s="5">
        <v>1626.14</v>
      </c>
      <c r="R7" s="4">
        <v>1640.404</v>
      </c>
      <c r="S7" s="4">
        <v>1759.893</v>
      </c>
      <c r="T7" s="4">
        <v>1835.81</v>
      </c>
      <c r="V7">
        <v>1929.2885000000001</v>
      </c>
      <c r="AA7">
        <v>2120.3809999999999</v>
      </c>
      <c r="AF7">
        <v>2247.8868000000002</v>
      </c>
      <c r="AK7">
        <v>2343.6887999999999</v>
      </c>
      <c r="AP7">
        <v>2417.4185000000002</v>
      </c>
      <c r="AU7">
        <v>2481.5443</v>
      </c>
      <c r="AZ7" s="8">
        <v>2516.5073000000002</v>
      </c>
    </row>
    <row r="8" spans="1:52" x14ac:dyDescent="0.55000000000000004">
      <c r="A8" s="1" t="s">
        <v>8</v>
      </c>
      <c r="B8" s="4">
        <v>844.86599999999999</v>
      </c>
      <c r="C8" s="4">
        <v>853.57799999999997</v>
      </c>
      <c r="D8" s="4">
        <v>908.452</v>
      </c>
      <c r="E8" s="4">
        <v>968.82799999999997</v>
      </c>
      <c r="F8" s="4">
        <v>1059.04</v>
      </c>
      <c r="G8" s="5">
        <v>1131.31</v>
      </c>
      <c r="H8" s="5">
        <v>1239.29</v>
      </c>
      <c r="I8" s="5">
        <v>1325.06</v>
      </c>
      <c r="J8" s="5">
        <v>1308.75</v>
      </c>
      <c r="K8" s="5">
        <v>1215.98</v>
      </c>
      <c r="L8" s="5">
        <v>1419.63</v>
      </c>
      <c r="M8" s="5">
        <v>1530.7</v>
      </c>
      <c r="N8" s="5">
        <v>1558.88</v>
      </c>
      <c r="O8" s="5">
        <v>1664.1</v>
      </c>
      <c r="P8" s="5">
        <v>1678.4</v>
      </c>
      <c r="Q8" s="5">
        <v>1626.14</v>
      </c>
      <c r="R8" s="4">
        <v>1640.404</v>
      </c>
      <c r="S8" s="4">
        <v>1759.893</v>
      </c>
      <c r="T8" s="4">
        <v>1835.81</v>
      </c>
      <c r="U8">
        <v>1875</v>
      </c>
      <c r="V8">
        <f>U8*(2.2/100+1)</f>
        <v>1916.25</v>
      </c>
      <c r="W8">
        <f t="shared" ref="W8:AA8" si="1">V8*(2.2/100+1)</f>
        <v>1958.4075</v>
      </c>
      <c r="X8">
        <f t="shared" si="1"/>
        <v>2001.492465</v>
      </c>
      <c r="Y8">
        <f t="shared" si="1"/>
        <v>2045.52529923</v>
      </c>
      <c r="Z8">
        <f t="shared" si="1"/>
        <v>2090.5268558130601</v>
      </c>
      <c r="AA8">
        <f t="shared" si="1"/>
        <v>2136.5184466409473</v>
      </c>
      <c r="AB8">
        <f>AA8*(1.3/100+1)</f>
        <v>2164.2931864472794</v>
      </c>
      <c r="AC8">
        <f t="shared" ref="AC8:AK8" si="2">AB8*(1.3/100+1)</f>
        <v>2192.428997871094</v>
      </c>
      <c r="AD8">
        <f t="shared" si="2"/>
        <v>2220.9305748434181</v>
      </c>
      <c r="AE8">
        <f t="shared" si="2"/>
        <v>2249.8026723163821</v>
      </c>
      <c r="AF8">
        <f t="shared" si="2"/>
        <v>2279.0501070564947</v>
      </c>
      <c r="AG8">
        <f t="shared" si="2"/>
        <v>2308.6777584482288</v>
      </c>
      <c r="AH8">
        <f t="shared" si="2"/>
        <v>2338.6905693080557</v>
      </c>
      <c r="AI8">
        <f t="shared" si="2"/>
        <v>2369.0935467090603</v>
      </c>
      <c r="AJ8">
        <f t="shared" si="2"/>
        <v>2399.8917628162781</v>
      </c>
      <c r="AK8">
        <f t="shared" si="2"/>
        <v>2431.0903557328893</v>
      </c>
    </row>
    <row r="9" spans="1:52" ht="43.2" x14ac:dyDescent="0.55000000000000004">
      <c r="A9" s="1" t="s">
        <v>6</v>
      </c>
      <c r="B9" s="4">
        <v>844.86599999999999</v>
      </c>
      <c r="C9" s="4">
        <v>853.57799999999997</v>
      </c>
      <c r="D9" s="4">
        <v>908.452</v>
      </c>
      <c r="E9" s="4">
        <v>968.82799999999997</v>
      </c>
      <c r="F9" s="4">
        <v>1059.04</v>
      </c>
      <c r="G9" s="5">
        <v>1131.31</v>
      </c>
      <c r="H9" s="5">
        <v>1239.29</v>
      </c>
      <c r="I9" s="5">
        <v>1325.06</v>
      </c>
      <c r="J9" s="5">
        <v>1308.75</v>
      </c>
      <c r="K9" s="5">
        <v>1215.98</v>
      </c>
      <c r="L9" s="5">
        <v>1419.63</v>
      </c>
      <c r="M9" s="5">
        <v>1530.7</v>
      </c>
      <c r="N9" s="5">
        <v>1558.88</v>
      </c>
      <c r="O9" s="5">
        <v>1664.1</v>
      </c>
      <c r="P9" s="5">
        <v>1678.4</v>
      </c>
      <c r="Q9" s="5">
        <v>1626.14</v>
      </c>
      <c r="R9" s="4">
        <v>1640.404</v>
      </c>
      <c r="S9" s="4">
        <v>1759.893</v>
      </c>
      <c r="T9" s="4">
        <v>1835.81</v>
      </c>
      <c r="U9">
        <v>1875</v>
      </c>
      <c r="V9">
        <f>U9*(1.4/100+1)</f>
        <v>1901.25</v>
      </c>
      <c r="W9">
        <f t="shared" ref="W9:AK9" si="3">V9*(1.4/100+1)</f>
        <v>1927.8675000000001</v>
      </c>
      <c r="X9">
        <f t="shared" si="3"/>
        <v>1954.857645</v>
      </c>
      <c r="Y9">
        <f t="shared" si="3"/>
        <v>1982.22565203</v>
      </c>
      <c r="Z9">
        <f t="shared" si="3"/>
        <v>2009.9768111584201</v>
      </c>
      <c r="AA9">
        <f t="shared" si="3"/>
        <v>2038.1164865146379</v>
      </c>
      <c r="AB9">
        <f t="shared" si="3"/>
        <v>2066.650117325843</v>
      </c>
      <c r="AC9">
        <f t="shared" si="3"/>
        <v>2095.5832189684047</v>
      </c>
      <c r="AD9">
        <f t="shared" si="3"/>
        <v>2124.9213840339626</v>
      </c>
      <c r="AE9">
        <f t="shared" si="3"/>
        <v>2154.6702834104381</v>
      </c>
      <c r="AF9">
        <f t="shared" si="3"/>
        <v>2184.8356673781841</v>
      </c>
      <c r="AG9">
        <f t="shared" si="3"/>
        <v>2215.4233667214785</v>
      </c>
      <c r="AH9">
        <f t="shared" si="3"/>
        <v>2246.4392938555793</v>
      </c>
      <c r="AI9">
        <f t="shared" si="3"/>
        <v>2277.8894439695573</v>
      </c>
      <c r="AJ9">
        <f t="shared" si="3"/>
        <v>2309.7798961851313</v>
      </c>
      <c r="AK9">
        <f t="shared" si="3"/>
        <v>2342.116814731723</v>
      </c>
    </row>
    <row r="10" spans="1:52" ht="57.6" x14ac:dyDescent="0.55000000000000004">
      <c r="A10" s="1" t="s">
        <v>7</v>
      </c>
      <c r="B10" s="4">
        <v>844.86599999999999</v>
      </c>
      <c r="C10" s="4">
        <v>853.57799999999997</v>
      </c>
      <c r="D10" s="4">
        <v>908.452</v>
      </c>
      <c r="E10" s="4">
        <v>968.82799999999997</v>
      </c>
      <c r="F10" s="4">
        <v>1059.04</v>
      </c>
      <c r="G10" s="5">
        <v>1131.31</v>
      </c>
      <c r="H10" s="5">
        <v>1239.29</v>
      </c>
      <c r="I10" s="5">
        <v>1325.06</v>
      </c>
      <c r="J10" s="5">
        <v>1308.75</v>
      </c>
      <c r="K10" s="5">
        <v>1215.98</v>
      </c>
      <c r="L10" s="5">
        <v>1419.63</v>
      </c>
      <c r="M10" s="5">
        <v>1530.7</v>
      </c>
      <c r="N10" s="5">
        <v>1558.88</v>
      </c>
      <c r="O10" s="5">
        <v>1664.1</v>
      </c>
      <c r="P10" s="5">
        <v>1678.4</v>
      </c>
      <c r="Q10" s="5">
        <v>1626.14</v>
      </c>
      <c r="R10" s="4">
        <v>1640.404</v>
      </c>
      <c r="S10" s="4">
        <v>1759.893</v>
      </c>
      <c r="T10" s="4">
        <v>1835.81</v>
      </c>
      <c r="U10">
        <v>1875</v>
      </c>
      <c r="V10">
        <f>U10*(0.4/100+1)</f>
        <v>1882.5</v>
      </c>
      <c r="W10">
        <f t="shared" ref="W10:AK10" si="4">V10*(0.4/100+1)</f>
        <v>1890.03</v>
      </c>
      <c r="X10">
        <f t="shared" si="4"/>
        <v>1897.5901200000001</v>
      </c>
      <c r="Y10">
        <f t="shared" si="4"/>
        <v>1905.1804804800001</v>
      </c>
      <c r="Z10">
        <f t="shared" si="4"/>
        <v>1912.8012024019201</v>
      </c>
      <c r="AA10">
        <f t="shared" si="4"/>
        <v>1920.4524072115278</v>
      </c>
      <c r="AB10">
        <f t="shared" si="4"/>
        <v>1928.1342168403739</v>
      </c>
      <c r="AC10">
        <f t="shared" si="4"/>
        <v>1935.8467537077354</v>
      </c>
      <c r="AD10">
        <f t="shared" si="4"/>
        <v>1943.5901407225663</v>
      </c>
      <c r="AE10">
        <f t="shared" si="4"/>
        <v>1951.3645012854565</v>
      </c>
      <c r="AF10">
        <f t="shared" si="4"/>
        <v>1959.1699592905984</v>
      </c>
      <c r="AG10">
        <f t="shared" si="4"/>
        <v>1967.0066391277608</v>
      </c>
      <c r="AH10">
        <f t="shared" si="4"/>
        <v>1974.8746656842718</v>
      </c>
      <c r="AI10">
        <f t="shared" si="4"/>
        <v>1982.774164347009</v>
      </c>
      <c r="AJ10">
        <f t="shared" si="4"/>
        <v>1990.705261004397</v>
      </c>
      <c r="AK10">
        <f t="shared" si="4"/>
        <v>1998.6680820484146</v>
      </c>
    </row>
  </sheetData>
  <phoneticPr fontId="3" type="noConversion"/>
  <conditionalFormatting sqref="B3:AN3">
    <cfRule type="expression" dxfId="5" priority="9" stopIfTrue="1">
      <formula>MOD(ROW(),2)=1</formula>
    </cfRule>
    <cfRule type="expression" dxfId="4" priority="10" stopIfTrue="1">
      <formula>MOD(ROW(),2)=0</formula>
    </cfRule>
  </conditionalFormatting>
  <conditionalFormatting sqref="AO3:AZ3">
    <cfRule type="expression" dxfId="1" priority="1" stopIfTrue="1">
      <formula>MOD(ROW(),2)=1</formula>
    </cfRule>
    <cfRule type="expression" dxfId="0" priority="2" stopIfTrue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Blahut, Nina A</dc:creator>
  <cp:lastModifiedBy>Blahut, Nina A</cp:lastModifiedBy>
  <dcterms:created xsi:type="dcterms:W3CDTF">2015-06-05T18:17:20Z</dcterms:created>
  <dcterms:modified xsi:type="dcterms:W3CDTF">2021-09-30T18:20:09Z</dcterms:modified>
</cp:coreProperties>
</file>