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nina_blahut_pnnl_gov/Documents/Desktop/"/>
    </mc:Choice>
  </mc:AlternateContent>
  <xr:revisionPtr revIDLastSave="183" documentId="8_{F68F7CB6-7771-4C42-9509-855988C22007}" xr6:coauthVersionLast="46" xr6:coauthVersionMax="46" xr10:uidLastSave="{95038D17-DBFC-4FFE-88FC-8E1306ED7A62}"/>
  <bookViews>
    <workbookView xWindow="6246" yWindow="726" windowWidth="14166" windowHeight="11076" xr2:uid="{9D33A2A3-77D9-4FCB-A8A3-3D25830EE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A16" i="1" s="1"/>
  <c r="F41" i="1" s="1"/>
  <c r="A22" i="1"/>
  <c r="A21" i="1"/>
  <c r="E41" i="1" l="1"/>
  <c r="G41" i="1"/>
  <c r="A23" i="1"/>
  <c r="A24" i="1" l="1"/>
  <c r="F37" i="1"/>
  <c r="E37" i="1"/>
  <c r="G37" i="1"/>
</calcChain>
</file>

<file path=xl/sharedStrings.xml><?xml version="1.0" encoding="utf-8"?>
<sst xmlns="http://schemas.openxmlformats.org/spreadsheetml/2006/main" count="51" uniqueCount="21">
  <si>
    <t xml:space="preserve">EJ H2/ton HM </t>
  </si>
  <si>
    <t>H2 heating value</t>
  </si>
  <si>
    <t>GJ/kg</t>
  </si>
  <si>
    <t xml:space="preserve">GJ/ton </t>
  </si>
  <si>
    <t xml:space="preserve">"Replacing 120 kg/t pulverized coal with 27.5 kg/t heated H2 injection" </t>
  </si>
  <si>
    <t>EJ replaced coal/ton HM</t>
  </si>
  <si>
    <t>kg coal repalced by H2 per ton HM</t>
  </si>
  <si>
    <t xml:space="preserve">GJ/kg (industrial coal heating value) </t>
  </si>
  <si>
    <t>iron and steel</t>
  </si>
  <si>
    <t>BLASTFUR</t>
  </si>
  <si>
    <t>BLASTFUR with hydrogen</t>
  </si>
  <si>
    <t>delivered coal</t>
  </si>
  <si>
    <t>refined liquids industrial</t>
  </si>
  <si>
    <t>elect_td_ind</t>
  </si>
  <si>
    <t>wholesale gas</t>
  </si>
  <si>
    <t>H2 enduse</t>
  </si>
  <si>
    <t xml:space="preserve">original blast fur </t>
  </si>
  <si>
    <t>amount coal</t>
  </si>
  <si>
    <t>kg/t</t>
  </si>
  <si>
    <t xml:space="preserve">hydrogen blast fur = orginal blast fur  + amt of H2 - coal replaced </t>
  </si>
  <si>
    <t>Changes below are in A23.globaltech_coef.csv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</si>
</sst>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144490</xdr:colOff>
      <xdr:row>0</xdr:row>
      <xdr:rowOff>74788</xdr:rowOff>
    </xdr:from>
    <xdr:to>
      <xdr:col>6</xdr:col>
      <xdr:colOff>136477</xdr:colOff>
      <xdr:row>11</xdr:row>
      <xdr:rowOff>102358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8137FA-D558-4103-A01E-53F6B8CCBC28}"/>
            </a:ext>
          </a:extLst>
        </xdr:cNvPr>
        <xdr:cNvSpPr txBox="1"/>
      </xdr:nvSpPr>
      <xdr:spPr>
        <a:xfrm>
          <a:off x="144490" y="74788"/>
          <a:ext cx="4785763" cy="20292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Assumptions for H2BF:</a:t>
          </a:r>
        </a:p>
        <a:p>
          <a:r>
            <a:rPr lang="en-US" sz="1100"/>
            <a:t>1.</a:t>
          </a:r>
          <a:r>
            <a:rPr lang="en-US" sz="1100" baseline="0"/>
            <a:t> capital costs are same as regular blastfurnace (according to literature, H2 injection can be done with minimal retrofits.)</a:t>
          </a:r>
        </a:p>
        <a:p>
          <a:r>
            <a:rPr lang="en-US" sz="1100" baseline="0"/>
            <a:t>2. "Replacing 120 kg/t pulverized coal with 27.5 kg/t heated H2 injection" 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Source: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Fan, Z. and S. J. Friedmann (2021). "Low-carbon production of iron and steel: Technology options, economic assessment, and policy." </a:t>
          </a:r>
          <a:r>
            <a:rPr 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Joule </a:t>
          </a:r>
          <a:r>
            <a:rPr lang="en-US" sz="1100" b="0" u="none">
              <a:solidFill>
                <a:schemeClr val="dk1"/>
              </a:solidFill>
              <a:latin typeface="+mn-lt"/>
              <a:ea typeface="+mn-ea"/>
              <a:cs typeface="+mn-cs"/>
            </a:rPr>
            <a:t>5(4): 829-862.)</a:t>
          </a:r>
        </a:p>
        <a:p>
          <a:endParaRPr lang="en-US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u="none">
              <a:solidFill>
                <a:schemeClr val="dk1"/>
              </a:solidFill>
              <a:latin typeface="+mn-lt"/>
              <a:ea typeface="+mn-ea"/>
              <a:cs typeface="+mn-cs"/>
            </a:rPr>
            <a:t>Process:</a:t>
          </a:r>
          <a:r>
            <a:rPr lang="en-US" sz="11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converted kg/ton of coal replaced and H2 added to EJ per ton steel, and then subtracted that amount of coal/added that amount of H2 to the conventional blastfurnace energy inputs </a:t>
          </a:r>
          <a:endParaRPr lang="en-US" sz="1100" b="0" u="non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5C28-49A2-45DF-AA96-22441913E2A0}">
  <dimension ref="A1:H41"/>
  <sheetViews>
    <sheetView tabSelected="1" topLeftCell="A2" zoomScale="67" workbookViewId="0">
      <selection activeCell="G23" sqref="G23"/>
    </sheetView>
  </sheetViews>
  <sheetFormatPr defaultRowHeight="14.4" x14ac:dyDescent="0.55000000000000004"/>
  <cols>
    <col min="1" max="1" width="17.1015625" customWidth="1"/>
    <col min="2" max="2" width="11.578125" bestFit="1" customWidth="1"/>
    <col min="3" max="3" width="10.89453125" customWidth="1"/>
  </cols>
  <sheetData>
    <row r="1" spans="1:8" x14ac:dyDescent="0.55000000000000004">
      <c r="F1" s="1"/>
      <c r="G1" s="1"/>
      <c r="H1" s="1"/>
    </row>
    <row r="2" spans="1:8" x14ac:dyDescent="0.55000000000000004">
      <c r="A2" s="1"/>
      <c r="B2" s="1"/>
      <c r="C2" s="1"/>
      <c r="D2" s="1"/>
      <c r="F2" s="1"/>
      <c r="G2" s="1"/>
      <c r="H2" s="1"/>
    </row>
    <row r="3" spans="1:8" x14ac:dyDescent="0.55000000000000004">
      <c r="A3" s="1"/>
      <c r="B3" s="1"/>
      <c r="C3" s="1"/>
      <c r="D3" s="1"/>
      <c r="E3" s="1"/>
      <c r="F3" s="1"/>
      <c r="G3" s="1"/>
      <c r="H3" s="1"/>
    </row>
    <row r="4" spans="1:8" x14ac:dyDescent="0.55000000000000004">
      <c r="A4" s="1"/>
      <c r="B4" s="1"/>
      <c r="C4" s="1"/>
      <c r="D4" s="1"/>
      <c r="E4" s="1"/>
      <c r="F4" s="1"/>
      <c r="G4" s="1"/>
      <c r="H4" s="1"/>
    </row>
    <row r="5" spans="1:8" x14ac:dyDescent="0.55000000000000004">
      <c r="A5" s="1"/>
      <c r="B5" s="1"/>
      <c r="C5" s="1"/>
      <c r="D5" s="1"/>
      <c r="E5" s="1"/>
      <c r="F5" s="1"/>
      <c r="G5" s="1"/>
      <c r="H5" s="1"/>
    </row>
    <row r="6" spans="1:8" x14ac:dyDescent="0.55000000000000004">
      <c r="A6" s="1"/>
      <c r="B6" s="1"/>
      <c r="C6" s="1"/>
      <c r="D6" s="1"/>
      <c r="E6" s="1"/>
      <c r="F6" s="1"/>
      <c r="G6" s="1"/>
      <c r="H6" s="1"/>
    </row>
    <row r="7" spans="1:8" x14ac:dyDescent="0.55000000000000004">
      <c r="A7" s="1"/>
      <c r="B7" s="1"/>
      <c r="C7" s="1"/>
      <c r="D7" s="1"/>
      <c r="E7" s="1"/>
      <c r="F7" s="1"/>
      <c r="G7" s="1"/>
      <c r="H7" s="1"/>
    </row>
    <row r="8" spans="1:8" x14ac:dyDescent="0.55000000000000004">
      <c r="A8" s="1"/>
      <c r="B8" s="1"/>
      <c r="C8" s="1"/>
      <c r="D8" s="1"/>
      <c r="E8" s="1"/>
      <c r="F8" s="1"/>
      <c r="G8" s="1"/>
      <c r="H8" s="1"/>
    </row>
    <row r="9" spans="1:8" x14ac:dyDescent="0.55000000000000004">
      <c r="A9" s="1"/>
      <c r="B9" s="1"/>
      <c r="C9" s="1"/>
      <c r="D9" s="1"/>
      <c r="E9" s="1"/>
      <c r="F9" s="1"/>
      <c r="G9" s="1"/>
      <c r="H9" s="1"/>
    </row>
    <row r="10" spans="1:8" x14ac:dyDescent="0.55000000000000004">
      <c r="A10" s="1"/>
      <c r="B10" s="1"/>
      <c r="C10" s="1"/>
      <c r="D10" s="1"/>
      <c r="E10" s="1"/>
      <c r="F10" s="1"/>
      <c r="G10" s="1"/>
      <c r="H10" s="1"/>
    </row>
    <row r="11" spans="1:8" x14ac:dyDescent="0.55000000000000004">
      <c r="A11" s="1"/>
      <c r="B11" s="1"/>
      <c r="C11" s="1"/>
      <c r="D11" s="1"/>
      <c r="E11" s="1"/>
      <c r="F11" s="1"/>
      <c r="G11" s="1"/>
      <c r="H11" s="1"/>
    </row>
    <row r="12" spans="1:8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x14ac:dyDescent="0.55000000000000004">
      <c r="A13" t="s">
        <v>4</v>
      </c>
    </row>
    <row r="14" spans="1:8" x14ac:dyDescent="0.55000000000000004">
      <c r="A14" s="2" t="s">
        <v>0</v>
      </c>
      <c r="B14" s="2"/>
      <c r="C14" t="s">
        <v>1</v>
      </c>
      <c r="D14">
        <v>0.11996</v>
      </c>
      <c r="E14" t="s">
        <v>2</v>
      </c>
    </row>
    <row r="15" spans="1:8" x14ac:dyDescent="0.55000000000000004">
      <c r="A15" s="2">
        <f>D15*D14</f>
        <v>3.2988999999999997</v>
      </c>
      <c r="B15" s="2" t="s">
        <v>3</v>
      </c>
      <c r="C15" t="s">
        <v>17</v>
      </c>
      <c r="D15">
        <v>27.5</v>
      </c>
      <c r="E15" t="s">
        <v>18</v>
      </c>
    </row>
    <row r="16" spans="1:8" x14ac:dyDescent="0.55000000000000004">
      <c r="A16" s="2">
        <f>A15/1000</f>
        <v>3.2988999999999996E-3</v>
      </c>
      <c r="B16" s="2" t="s">
        <v>2</v>
      </c>
    </row>
    <row r="20" spans="1:7" x14ac:dyDescent="0.55000000000000004">
      <c r="A20" t="s">
        <v>5</v>
      </c>
    </row>
    <row r="21" spans="1:7" x14ac:dyDescent="0.55000000000000004">
      <c r="A21" s="3">
        <f>120</f>
        <v>120</v>
      </c>
      <c r="B21" s="3" t="s">
        <v>6</v>
      </c>
    </row>
    <row r="22" spans="1:7" x14ac:dyDescent="0.55000000000000004">
      <c r="A22" s="3">
        <f>26/1000</f>
        <v>2.5999999999999999E-2</v>
      </c>
      <c r="B22" s="3" t="s">
        <v>7</v>
      </c>
    </row>
    <row r="23" spans="1:7" x14ac:dyDescent="0.55000000000000004">
      <c r="A23" s="3">
        <f>A21/1000*A22</f>
        <v>3.1199999999999999E-3</v>
      </c>
      <c r="B23" s="3" t="s">
        <v>2</v>
      </c>
    </row>
    <row r="24" spans="1:7" x14ac:dyDescent="0.55000000000000004">
      <c r="A24" s="3">
        <f>A23*1000</f>
        <v>3.12</v>
      </c>
      <c r="B24" s="3"/>
    </row>
    <row r="26" spans="1:7" x14ac:dyDescent="0.55000000000000004">
      <c r="A26" t="s">
        <v>20</v>
      </c>
    </row>
    <row r="28" spans="1:7" x14ac:dyDescent="0.55000000000000004">
      <c r="A28" t="s">
        <v>16</v>
      </c>
    </row>
    <row r="29" spans="1:7" x14ac:dyDescent="0.55000000000000004">
      <c r="A29" s="3" t="s">
        <v>8</v>
      </c>
      <c r="B29" s="3" t="s">
        <v>9</v>
      </c>
      <c r="C29" s="3" t="s">
        <v>9</v>
      </c>
      <c r="D29" s="3" t="s">
        <v>11</v>
      </c>
      <c r="E29" s="3">
        <v>1.6777903E-2</v>
      </c>
      <c r="F29" s="3">
        <v>1.6777903E-2</v>
      </c>
      <c r="G29" s="3">
        <v>1.6777903E-2</v>
      </c>
    </row>
    <row r="30" spans="1:7" x14ac:dyDescent="0.55000000000000004">
      <c r="A30" t="s">
        <v>8</v>
      </c>
      <c r="B30" t="s">
        <v>9</v>
      </c>
      <c r="C30" t="s">
        <v>9</v>
      </c>
      <c r="D30" t="s">
        <v>12</v>
      </c>
      <c r="E30">
        <v>1.0000000000000001E-5</v>
      </c>
      <c r="F30">
        <v>1.0000000000000001E-5</v>
      </c>
      <c r="G30">
        <v>1.0000000000000001E-5</v>
      </c>
    </row>
    <row r="31" spans="1:7" x14ac:dyDescent="0.55000000000000004">
      <c r="A31" t="s">
        <v>8</v>
      </c>
      <c r="B31" t="s">
        <v>9</v>
      </c>
      <c r="C31" t="s">
        <v>9</v>
      </c>
      <c r="D31" t="s">
        <v>13</v>
      </c>
      <c r="E31">
        <v>5.4822599999999997E-4</v>
      </c>
      <c r="F31">
        <v>5.4822599999999997E-4</v>
      </c>
      <c r="G31">
        <v>5.4822599999999997E-4</v>
      </c>
    </row>
    <row r="32" spans="1:7" x14ac:dyDescent="0.55000000000000004">
      <c r="A32" t="s">
        <v>8</v>
      </c>
      <c r="B32" t="s">
        <v>9</v>
      </c>
      <c r="C32" t="s">
        <v>9</v>
      </c>
      <c r="D32" t="s">
        <v>14</v>
      </c>
      <c r="E32">
        <v>1.0000000000000001E-5</v>
      </c>
      <c r="F32">
        <v>1.0000000000000001E-5</v>
      </c>
      <c r="G32">
        <v>1.0000000000000001E-5</v>
      </c>
    </row>
    <row r="36" spans="1:7" x14ac:dyDescent="0.55000000000000004">
      <c r="A36" t="s">
        <v>19</v>
      </c>
    </row>
    <row r="37" spans="1:7" x14ac:dyDescent="0.55000000000000004">
      <c r="A37" s="3" t="s">
        <v>8</v>
      </c>
      <c r="B37" s="3" t="s">
        <v>9</v>
      </c>
      <c r="C37" s="3" t="s">
        <v>9</v>
      </c>
      <c r="D37" s="3" t="s">
        <v>11</v>
      </c>
      <c r="E37" s="3">
        <f>E29-$A$23</f>
        <v>1.3657903000000001E-2</v>
      </c>
      <c r="F37" s="3">
        <f t="shared" ref="F37:G37" si="0">F29-$A$23</f>
        <v>1.3657903000000001E-2</v>
      </c>
      <c r="G37" s="3">
        <f t="shared" si="0"/>
        <v>1.3657903000000001E-2</v>
      </c>
    </row>
    <row r="38" spans="1:7" x14ac:dyDescent="0.55000000000000004">
      <c r="A38" t="s">
        <v>8</v>
      </c>
      <c r="B38" t="s">
        <v>9</v>
      </c>
      <c r="C38" t="s">
        <v>9</v>
      </c>
      <c r="D38" t="s">
        <v>12</v>
      </c>
      <c r="E38">
        <v>1.0000000000000001E-5</v>
      </c>
      <c r="F38">
        <v>1.0000000000000001E-5</v>
      </c>
      <c r="G38">
        <v>1.0000000000000001E-5</v>
      </c>
    </row>
    <row r="39" spans="1:7" x14ac:dyDescent="0.55000000000000004">
      <c r="A39" t="s">
        <v>8</v>
      </c>
      <c r="B39" t="s">
        <v>9</v>
      </c>
      <c r="C39" t="s">
        <v>9</v>
      </c>
      <c r="D39" t="s">
        <v>13</v>
      </c>
      <c r="E39">
        <v>5.4822599999999997E-4</v>
      </c>
      <c r="F39">
        <v>5.4822599999999997E-4</v>
      </c>
      <c r="G39">
        <v>5.4822599999999997E-4</v>
      </c>
    </row>
    <row r="40" spans="1:7" x14ac:dyDescent="0.55000000000000004">
      <c r="A40" t="s">
        <v>8</v>
      </c>
      <c r="B40" t="s">
        <v>9</v>
      </c>
      <c r="C40" t="s">
        <v>9</v>
      </c>
      <c r="D40" t="s">
        <v>14</v>
      </c>
      <c r="E40">
        <v>1.0000000000000001E-5</v>
      </c>
      <c r="F40">
        <v>1.0000000000000001E-5</v>
      </c>
      <c r="G40">
        <v>1.0000000000000001E-5</v>
      </c>
    </row>
    <row r="41" spans="1:7" x14ac:dyDescent="0.55000000000000004">
      <c r="A41" s="2" t="s">
        <v>8</v>
      </c>
      <c r="B41" s="2" t="s">
        <v>9</v>
      </c>
      <c r="C41" s="2" t="s">
        <v>10</v>
      </c>
      <c r="D41" s="2" t="s">
        <v>15</v>
      </c>
      <c r="E41" s="2">
        <f>$A$16</f>
        <v>3.2988999999999996E-3</v>
      </c>
      <c r="F41" s="2">
        <f t="shared" ref="F41:G41" si="1">$A$16</f>
        <v>3.2988999999999996E-3</v>
      </c>
      <c r="G41" s="2">
        <f t="shared" si="1"/>
        <v>3.2988999999999996E-3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Blahut, Nina A</dc:creator>
  <cp:lastModifiedBy>Blahut, Nina A</cp:lastModifiedBy>
  <dcterms:created xsi:type="dcterms:W3CDTF">2021-06-09T21:45:19Z</dcterms:created>
  <dcterms:modified xsi:type="dcterms:W3CDTF">2021-10-28T13:11:10Z</dcterms:modified>
</cp:coreProperties>
</file>