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nina/Downloads/"/>
    </mc:Choice>
  </mc:AlternateContent>
  <xr:revisionPtr revIDLastSave="0" documentId="13_ncr:1_{A5DA7F4E-CA8E-324D-993B-CF6C1BC1AF22}" xr6:coauthVersionLast="45" xr6:coauthVersionMax="45" xr10:uidLastSave="{00000000-0000-0000-0000-000000000000}"/>
  <bookViews>
    <workbookView xWindow="-540" yWindow="1120" windowWidth="24280" windowHeight="13120" tabRatio="500" xr2:uid="{00000000-000D-0000-FFFF-FFFF00000000}"/>
  </bookViews>
  <sheets>
    <sheet name="Sheet1" sheetId="1" r:id="rId1"/>
  </sheets>
  <definedNames>
    <definedName name="_xlnm.Print_Area" localSheetId="0">Sheet1!$A$1:$W$33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26" i="1" l="1"/>
  <c r="K27" i="1"/>
  <c r="L26" i="1" s="1"/>
  <c r="L13" i="1"/>
  <c r="M13" i="1"/>
  <c r="K13" i="1"/>
  <c r="L12" i="1"/>
  <c r="M12" i="1"/>
  <c r="N13" i="1" s="1"/>
  <c r="K12" i="1"/>
  <c r="L27" i="1" l="1"/>
  <c r="M26" i="1" s="1"/>
  <c r="H12" i="1"/>
  <c r="G12" i="1"/>
  <c r="M27" i="1" l="1"/>
  <c r="N27" i="1" s="1"/>
  <c r="G27" i="1"/>
  <c r="H26" i="1"/>
  <c r="G26" i="1"/>
  <c r="H13" i="1"/>
  <c r="G13" i="1"/>
  <c r="N26" i="1" l="1"/>
  <c r="O27" i="1" s="1"/>
  <c r="N12" i="1"/>
  <c r="O13" i="1" s="1"/>
  <c r="O12" i="1" l="1"/>
  <c r="P13" i="1" s="1"/>
  <c r="O26" i="1" l="1"/>
  <c r="P27" i="1" s="1"/>
  <c r="P12" i="1"/>
  <c r="Q13" i="1" s="1"/>
  <c r="P26" i="1" l="1"/>
  <c r="Q27" i="1" s="1"/>
  <c r="Q12" i="1"/>
  <c r="R13" i="1" s="1"/>
  <c r="Q26" i="1" l="1"/>
  <c r="R27" i="1" s="1"/>
  <c r="R12" i="1"/>
  <c r="S13" i="1" s="1"/>
  <c r="S12" i="1"/>
  <c r="T13" i="1" s="1"/>
  <c r="R26" i="1" l="1"/>
  <c r="S27" i="1" s="1"/>
  <c r="T12" i="1"/>
  <c r="S26" i="1" l="1"/>
  <c r="T27" i="1" s="1"/>
  <c r="T26" i="1" l="1"/>
</calcChain>
</file>

<file path=xl/sharedStrings.xml><?xml version="1.0" encoding="utf-8"?>
<sst xmlns="http://schemas.openxmlformats.org/spreadsheetml/2006/main" count="68" uniqueCount="28">
  <si>
    <t xml:space="preserve">Coral </t>
  </si>
  <si>
    <t>Size T1</t>
  </si>
  <si>
    <t>Size T2</t>
  </si>
  <si>
    <t>I (&lt; 10 cm)</t>
  </si>
  <si>
    <t>I</t>
  </si>
  <si>
    <t>II</t>
  </si>
  <si>
    <t>II (≥ 10 cm)</t>
  </si>
  <si>
    <t>Frequency</t>
  </si>
  <si>
    <t>Probabilities</t>
  </si>
  <si>
    <t>Total</t>
  </si>
  <si>
    <t>Vector</t>
  </si>
  <si>
    <t>Vect T+1</t>
  </si>
  <si>
    <t>T+2</t>
  </si>
  <si>
    <t>T+3</t>
  </si>
  <si>
    <t>T+4</t>
  </si>
  <si>
    <t>T+5</t>
  </si>
  <si>
    <t>T+6</t>
  </si>
  <si>
    <t>T+7</t>
  </si>
  <si>
    <t>Annual recruitment =</t>
  </si>
  <si>
    <t>T+8</t>
  </si>
  <si>
    <t>T+9</t>
  </si>
  <si>
    <t>T+10</t>
  </si>
  <si>
    <t>Dead</t>
  </si>
  <si>
    <t>No partial mort</t>
  </si>
  <si>
    <t>+ partial mort</t>
  </si>
  <si>
    <t>Corals staying in class I</t>
  </si>
  <si>
    <t>Corals going to class II</t>
  </si>
  <si>
    <t>All corals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</si>
</sst>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2" borderId="0" xfId="1"/>
    <xf numFmtId="0" fontId="1" fillId="2" borderId="0" xfId="1" applyAlignment="1">
      <alignment horizontal="center"/>
    </xf>
    <xf numFmtId="0" fontId="1" fillId="2" borderId="0" xfId="1" quotePrefix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22">
    <cellStyle name="Accent1" xfId="1" builtinId="29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Sheet1!$J$11:$T$11</c:f>
              <c:strCache>
                <c:ptCount val="11"/>
                <c:pt idx="0">
                  <c:v>Vector</c:v>
                </c:pt>
                <c:pt idx="1">
                  <c:v>Vect T+1</c:v>
                </c:pt>
                <c:pt idx="2">
                  <c:v>T+2</c:v>
                </c:pt>
                <c:pt idx="3">
                  <c:v>T+3</c:v>
                </c:pt>
                <c:pt idx="4">
                  <c:v>T+4</c:v>
                </c:pt>
                <c:pt idx="5">
                  <c:v>T+5</c:v>
                </c:pt>
                <c:pt idx="6">
                  <c:v>T+6</c:v>
                </c:pt>
                <c:pt idx="7">
                  <c:v>T+7</c:v>
                </c:pt>
                <c:pt idx="8">
                  <c:v>T+8</c:v>
                </c:pt>
                <c:pt idx="9">
                  <c:v>T+9</c:v>
                </c:pt>
                <c:pt idx="10">
                  <c:v>T+10</c:v>
                </c:pt>
              </c:strCache>
            </c:strRef>
          </c:cat>
          <c:val>
            <c:numRef>
              <c:f>Sheet1!$J$12:$T$12</c:f>
              <c:numCache>
                <c:formatCode>0</c:formatCode>
                <c:ptCount val="11"/>
                <c:pt idx="0" formatCode="General">
                  <c:v>100</c:v>
                </c:pt>
                <c:pt idx="1">
                  <c:v>83.333333333333329</c:v>
                </c:pt>
                <c:pt idx="2">
                  <c:v>71.1111111111111</c:v>
                </c:pt>
                <c:pt idx="3">
                  <c:v>62.148148148148138</c:v>
                </c:pt>
                <c:pt idx="4">
                  <c:v>55.575308641975298</c:v>
                </c:pt>
                <c:pt idx="5">
                  <c:v>50.755226337448548</c:v>
                </c:pt>
                <c:pt idx="6">
                  <c:v>47.220499314128929</c:v>
                </c:pt>
                <c:pt idx="7">
                  <c:v>44.628366163694544</c:v>
                </c:pt>
                <c:pt idx="8">
                  <c:v>42.727468520042663</c:v>
                </c:pt>
                <c:pt idx="9">
                  <c:v>41.333476914697954</c:v>
                </c:pt>
                <c:pt idx="10">
                  <c:v>40.311216404111832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8D-2B4F-B55E-18BEDB02D89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Sheet1!$J$11:$T$11</c:f>
              <c:strCache>
                <c:ptCount val="11"/>
                <c:pt idx="0">
                  <c:v>Vector</c:v>
                </c:pt>
                <c:pt idx="1">
                  <c:v>Vect T+1</c:v>
                </c:pt>
                <c:pt idx="2">
                  <c:v>T+2</c:v>
                </c:pt>
                <c:pt idx="3">
                  <c:v>T+3</c:v>
                </c:pt>
                <c:pt idx="4">
                  <c:v>T+4</c:v>
                </c:pt>
                <c:pt idx="5">
                  <c:v>T+5</c:v>
                </c:pt>
                <c:pt idx="6">
                  <c:v>T+6</c:v>
                </c:pt>
                <c:pt idx="7">
                  <c:v>T+7</c:v>
                </c:pt>
                <c:pt idx="8">
                  <c:v>T+8</c:v>
                </c:pt>
                <c:pt idx="9">
                  <c:v>T+9</c:v>
                </c:pt>
                <c:pt idx="10">
                  <c:v>T+10</c:v>
                </c:pt>
              </c:strCache>
            </c:strRef>
          </c:cat>
          <c:val>
            <c:numRef>
              <c:f>Sheet1!$J$13:$T$13</c:f>
              <c:numCache>
                <c:formatCode>0</c:formatCode>
                <c:ptCount val="11"/>
                <c:pt idx="0" formatCode="General">
                  <c:v>50</c:v>
                </c:pt>
                <c:pt idx="1">
                  <c:v>76.666666666666671</c:v>
                </c:pt>
                <c:pt idx="2">
                  <c:v>98.888888888888886</c:v>
                </c:pt>
                <c:pt idx="3">
                  <c:v>117.85185185185185</c:v>
                </c:pt>
                <c:pt idx="4">
                  <c:v>134.42469135802469</c:v>
                </c:pt>
                <c:pt idx="5">
                  <c:v>149.24477366255144</c:v>
                </c:pt>
                <c:pt idx="6">
                  <c:v>162.77950068587106</c:v>
                </c:pt>
                <c:pt idx="7">
                  <c:v>175.37163383630545</c:v>
                </c:pt>
                <c:pt idx="8">
                  <c:v>187.27253147995734</c:v>
                </c:pt>
                <c:pt idx="9">
                  <c:v>198.66652308530206</c:v>
                </c:pt>
                <c:pt idx="10">
                  <c:v>209.68878359588817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8D-2B4F-B55E-18BEDB02D8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7593359"/>
        <c:axId val="1927594991"/>
      </c:lineChart>
      <c:catAx>
        <c:axId val="1927593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94991"/>
        <c:crosses val="autoZero"/>
        <c:auto val="1"/>
        <c:lblAlgn val="ctr"/>
        <c:lblOffset val="100"/>
        <c:noMultiLvlLbl val="0"/>
      </c:catAx>
      <c:valAx>
        <c:axId val="192759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7593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Sheet1!$J$25:$T$25</c:f>
              <c:strCache>
                <c:ptCount val="11"/>
                <c:pt idx="0">
                  <c:v>Vector</c:v>
                </c:pt>
                <c:pt idx="1">
                  <c:v>Vect T+1</c:v>
                </c:pt>
                <c:pt idx="2">
                  <c:v>T+2</c:v>
                </c:pt>
                <c:pt idx="3">
                  <c:v>T+3</c:v>
                </c:pt>
                <c:pt idx="4">
                  <c:v>T+4</c:v>
                </c:pt>
                <c:pt idx="5">
                  <c:v>T+5</c:v>
                </c:pt>
                <c:pt idx="6">
                  <c:v>T+6</c:v>
                </c:pt>
                <c:pt idx="7">
                  <c:v>T+7</c:v>
                </c:pt>
                <c:pt idx="8">
                  <c:v>T+8</c:v>
                </c:pt>
                <c:pt idx="9">
                  <c:v>T+9</c:v>
                </c:pt>
                <c:pt idx="10">
                  <c:v>T+10</c:v>
                </c:pt>
              </c:strCache>
            </c:strRef>
          </c:cat>
          <c:val>
            <c:numRef>
              <c:f>Sheet1!$J$26:$T$26</c:f>
              <c:numCache>
                <c:formatCode>0</c:formatCode>
                <c:ptCount val="11"/>
                <c:pt idx="0" formatCode="General">
                  <c:v>100</c:v>
                </c:pt>
                <c:pt idx="1">
                  <c:v>113.33333333333333</c:v>
                </c:pt>
                <c:pt idx="2">
                  <c:v>121.1111111111111</c:v>
                </c:pt>
                <c:pt idx="3">
                  <c:v>128.14814814814812</c:v>
                </c:pt>
                <c:pt idx="4">
                  <c:v>135.0864197530864</c:v>
                </c:pt>
                <c:pt idx="5">
                  <c:v>142.01152263374482</c:v>
                </c:pt>
                <c:pt idx="6">
                  <c:v>148.93486968449929</c:v>
                </c:pt>
                <c:pt idx="7">
                  <c:v>155.85798262459988</c:v>
                </c:pt>
                <c:pt idx="8">
                  <c:v>162.78106434994663</c:v>
                </c:pt>
                <c:pt idx="9">
                  <c:v>169.70414191332617</c:v>
                </c:pt>
                <c:pt idx="10">
                  <c:v>176.62721892177677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90-BA41-832A-D679973C2D1F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Sheet1!$J$25:$T$25</c:f>
              <c:strCache>
                <c:ptCount val="11"/>
                <c:pt idx="0">
                  <c:v>Vector</c:v>
                </c:pt>
                <c:pt idx="1">
                  <c:v>Vect T+1</c:v>
                </c:pt>
                <c:pt idx="2">
                  <c:v>T+2</c:v>
                </c:pt>
                <c:pt idx="3">
                  <c:v>T+3</c:v>
                </c:pt>
                <c:pt idx="4">
                  <c:v>T+4</c:v>
                </c:pt>
                <c:pt idx="5">
                  <c:v>T+5</c:v>
                </c:pt>
                <c:pt idx="6">
                  <c:v>T+6</c:v>
                </c:pt>
                <c:pt idx="7">
                  <c:v>T+7</c:v>
                </c:pt>
                <c:pt idx="8">
                  <c:v>T+8</c:v>
                </c:pt>
                <c:pt idx="9">
                  <c:v>T+9</c:v>
                </c:pt>
                <c:pt idx="10">
                  <c:v>T+10</c:v>
                </c:pt>
              </c:strCache>
            </c:strRef>
          </c:cat>
          <c:val>
            <c:numRef>
              <c:f>Sheet1!$J$27:$T$27</c:f>
              <c:numCache>
                <c:formatCode>0</c:formatCode>
                <c:ptCount val="11"/>
                <c:pt idx="0" formatCode="General">
                  <c:v>50</c:v>
                </c:pt>
                <c:pt idx="1">
                  <c:v>46.666666666666671</c:v>
                </c:pt>
                <c:pt idx="2">
                  <c:v>48.888888888888886</c:v>
                </c:pt>
                <c:pt idx="3">
                  <c:v>51.851851851851848</c:v>
                </c:pt>
                <c:pt idx="4">
                  <c:v>54.913580246913575</c:v>
                </c:pt>
                <c:pt idx="5">
                  <c:v>57.98847736625514</c:v>
                </c:pt>
                <c:pt idx="6">
                  <c:v>61.065130315500674</c:v>
                </c:pt>
                <c:pt idx="7">
                  <c:v>64.142017375400087</c:v>
                </c:pt>
                <c:pt idx="8">
                  <c:v>67.218935650053339</c:v>
                </c:pt>
                <c:pt idx="9">
                  <c:v>70.295858086673775</c:v>
                </c:pt>
                <c:pt idx="10">
                  <c:v>73.372781078223156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90-BA41-832A-D679973C2D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0249551"/>
        <c:axId val="1960251183"/>
      </c:lineChart>
      <c:catAx>
        <c:axId val="1960249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51183"/>
        <c:crosses val="autoZero"/>
        <c:auto val="1"/>
        <c:lblAlgn val="ctr"/>
        <c:lblOffset val="100"/>
        <c:noMultiLvlLbl val="0"/>
      </c:catAx>
      <c:valAx>
        <c:axId val="1960251183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249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266700</xdr:colOff>
      <xdr:row>6</xdr:row>
      <xdr:rowOff>50800</xdr:rowOff>
    </xdr:from>
    <xdr:to>
      <xdr:col>23</xdr:col>
      <xdr:colOff>80242</xdr:colOff>
      <xdr:row>17</xdr:row>
      <xdr:rowOff>50800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33300" y="1270000"/>
          <a:ext cx="2290042" cy="2235200"/>
        </a:xfrm>
        <a:prstGeom prst="rect">
          <a:avLst/>
        </a:prstGeom>
      </xdr:spPr>
    </xdr:pic>
    <xdr:clientData/>
  </xdr:twoCellAnchor>
  <xdr:twoCellAnchor editAs="oneCell">
    <xdr:from>
      <xdr:col>20</xdr:col>
      <xdr:colOff>193675</xdr:colOff>
      <xdr:row>20</xdr:row>
      <xdr:rowOff>50800</xdr:rowOff>
    </xdr:from>
    <xdr:to>
      <xdr:col>23</xdr:col>
      <xdr:colOff>88901</xdr:colOff>
      <xdr:row>31</xdr:row>
      <xdr:rowOff>63501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490575" y="3860800"/>
          <a:ext cx="2371726" cy="2108201"/>
        </a:xfrm>
        <a:prstGeom prst="rect">
          <a:avLst/>
        </a:prstGeom>
      </xdr:spPr>
    </xdr:pic>
    <xdr:clientData/>
  </xdr:twoCellAnchor>
  <xdr:twoCellAnchor>
    <xdr:from>
      <xdr:col>23</xdr:col>
      <xdr:colOff>95250</xdr:colOff>
      <xdr:row>2</xdr:row>
      <xdr:rowOff>50800</xdr:rowOff>
    </xdr:from>
    <xdr:to>
      <xdr:col>26</xdr:col>
      <xdr:colOff>800100</xdr:colOff>
      <xdr:row>15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1173E2B-AAD0-9B4A-A7C1-C93ECBB33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571500</xdr:colOff>
      <xdr:row>17</xdr:row>
      <xdr:rowOff>101600</xdr:rowOff>
    </xdr:from>
    <xdr:to>
      <xdr:col>26</xdr:col>
      <xdr:colOff>406400</xdr:colOff>
      <xdr:row>31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1764EF-E0D4-7841-BB19-B2B44A7D27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T27"/>
  <sheetViews>
    <sheetView tabSelected="1" workbookViewId="0">
      <selection activeCell="H28" sqref="H28"/>
    </sheetView>
  </sheetViews>
  <sheetFormatPr baseColWidth="10" defaultRowHeight="16"/>
  <cols>
    <col min="1" max="1" width="6" style="1" bestFit="1" customWidth="1"/>
    <col min="2" max="2" width="6.83203125" style="1" bestFit="1" customWidth="1"/>
    <col min="3" max="3" width="13.83203125" style="1" bestFit="1" customWidth="1"/>
    <col min="4" max="4" width="12.5" bestFit="1" customWidth="1"/>
    <col min="5" max="5" width="10.5" customWidth="1"/>
    <col min="10" max="10" width="15.33203125" customWidth="1"/>
    <col min="11" max="11" width="21.1640625" customWidth="1"/>
    <col min="12" max="12" width="18.1640625" customWidth="1"/>
    <col min="13" max="13" width="14.6640625" customWidth="1"/>
    <col min="14" max="14" width="7.6640625" customWidth="1"/>
    <col min="15" max="15" width="8.6640625" customWidth="1"/>
    <col min="16" max="16" width="10" customWidth="1"/>
    <col min="17" max="17" width="4.33203125" bestFit="1" customWidth="1"/>
    <col min="18" max="18" width="6" customWidth="1"/>
    <col min="19" max="19" width="4.33203125" bestFit="1" customWidth="1"/>
    <col min="20" max="20" width="5.1640625" bestFit="1" customWidth="1"/>
  </cols>
  <sheetData>
    <row r="2" spans="1:20">
      <c r="A2" s="4"/>
      <c r="B2" s="4"/>
      <c r="C2" s="4" t="s">
        <v>23</v>
      </c>
      <c r="D2" s="5" t="s">
        <v>24</v>
      </c>
      <c r="E2" s="1"/>
      <c r="F2" t="s">
        <v>7</v>
      </c>
    </row>
    <row r="3" spans="1:20">
      <c r="A3" s="4" t="s">
        <v>0</v>
      </c>
      <c r="B3" s="4" t="s">
        <v>1</v>
      </c>
      <c r="C3" s="4" t="s">
        <v>2</v>
      </c>
      <c r="D3" s="4" t="s">
        <v>2</v>
      </c>
      <c r="E3" s="1"/>
      <c r="F3" s="3"/>
      <c r="G3" s="3" t="s">
        <v>3</v>
      </c>
      <c r="H3" s="3" t="s">
        <v>6</v>
      </c>
    </row>
    <row r="4" spans="1:20">
      <c r="A4" s="1">
        <v>1</v>
      </c>
      <c r="B4" s="1">
        <v>10</v>
      </c>
      <c r="C4" s="1">
        <v>12</v>
      </c>
      <c r="D4" s="1">
        <v>7</v>
      </c>
      <c r="E4" s="1"/>
      <c r="F4" s="3" t="s">
        <v>4</v>
      </c>
      <c r="G4" s="7">
        <v>11</v>
      </c>
      <c r="H4" s="7">
        <v>0</v>
      </c>
    </row>
    <row r="5" spans="1:20">
      <c r="A5" s="1">
        <v>2</v>
      </c>
      <c r="B5" s="1">
        <v>7</v>
      </c>
      <c r="C5" s="1">
        <v>8</v>
      </c>
      <c r="D5" s="1">
        <v>8</v>
      </c>
      <c r="E5" s="1"/>
      <c r="F5" s="3" t="s">
        <v>5</v>
      </c>
      <c r="G5" s="7">
        <v>4</v>
      </c>
      <c r="H5" s="7">
        <v>5</v>
      </c>
    </row>
    <row r="6" spans="1:20">
      <c r="A6" s="1">
        <v>3</v>
      </c>
      <c r="B6" s="1">
        <v>6</v>
      </c>
      <c r="C6" s="1">
        <v>7</v>
      </c>
      <c r="D6" s="1">
        <v>7</v>
      </c>
      <c r="E6" s="1"/>
      <c r="F6" s="3" t="s">
        <v>22</v>
      </c>
      <c r="G6" s="7">
        <v>0</v>
      </c>
      <c r="H6" s="7">
        <v>0</v>
      </c>
    </row>
    <row r="7" spans="1:20">
      <c r="A7" s="1">
        <v>4</v>
      </c>
      <c r="B7" s="1">
        <v>4</v>
      </c>
      <c r="C7" s="1">
        <v>5</v>
      </c>
      <c r="D7" s="1">
        <v>1</v>
      </c>
      <c r="E7" s="1"/>
      <c r="F7" s="3" t="s">
        <v>9</v>
      </c>
      <c r="G7" s="7">
        <v>15</v>
      </c>
      <c r="H7" s="7">
        <v>5</v>
      </c>
    </row>
    <row r="8" spans="1:20">
      <c r="A8" s="1">
        <v>5</v>
      </c>
      <c r="B8" s="1">
        <v>9</v>
      </c>
      <c r="C8" s="1">
        <v>10</v>
      </c>
      <c r="D8" s="1">
        <v>10</v>
      </c>
      <c r="E8" s="1"/>
    </row>
    <row r="9" spans="1:20">
      <c r="A9" s="1">
        <v>6</v>
      </c>
      <c r="B9" s="1">
        <v>20</v>
      </c>
      <c r="C9" s="1">
        <v>22</v>
      </c>
      <c r="D9" s="1">
        <v>3</v>
      </c>
      <c r="E9" s="1"/>
      <c r="J9" t="s">
        <v>18</v>
      </c>
      <c r="K9">
        <v>10</v>
      </c>
    </row>
    <row r="10" spans="1:20">
      <c r="A10" s="1">
        <v>7</v>
      </c>
      <c r="B10" s="1">
        <v>12</v>
      </c>
      <c r="C10" s="1">
        <v>13</v>
      </c>
      <c r="D10" s="1">
        <v>13</v>
      </c>
      <c r="E10" s="1"/>
      <c r="F10" t="s">
        <v>8</v>
      </c>
    </row>
    <row r="11" spans="1:20">
      <c r="A11" s="1">
        <v>8</v>
      </c>
      <c r="B11" s="1">
        <v>34</v>
      </c>
      <c r="C11" s="1">
        <v>40</v>
      </c>
      <c r="D11" s="1">
        <v>4</v>
      </c>
      <c r="E11" s="1"/>
      <c r="F11" s="3"/>
      <c r="G11" s="3" t="s">
        <v>4</v>
      </c>
      <c r="H11" s="3" t="s">
        <v>5</v>
      </c>
      <c r="J11" t="s">
        <v>10</v>
      </c>
      <c r="K11" t="s">
        <v>11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19</v>
      </c>
      <c r="S11" t="s">
        <v>20</v>
      </c>
      <c r="T11" t="s">
        <v>21</v>
      </c>
    </row>
    <row r="12" spans="1:20">
      <c r="A12" s="1">
        <v>9</v>
      </c>
      <c r="B12" s="1">
        <v>21</v>
      </c>
      <c r="C12" s="1">
        <v>23</v>
      </c>
      <c r="D12" s="1">
        <v>23</v>
      </c>
      <c r="E12" s="1"/>
      <c r="F12" s="3" t="s">
        <v>4</v>
      </c>
      <c r="G12" s="6">
        <f>G4/G7</f>
        <v>0.73333333333333328</v>
      </c>
      <c r="H12" s="6">
        <f>H4/H7</f>
        <v>0</v>
      </c>
      <c r="I12" t="s">
        <v>27</v>
      </c>
      <c r="J12" s="1">
        <v>100</v>
      </c>
      <c r="K12" s="2">
        <f>($G12*J12)+($H$12*J13)+$K9</f>
        <v>83.333333333333329</v>
      </c>
      <c r="L12" s="2">
        <f t="shared" ref="L12:T12" si="0">($G12*K12)+($H$12*K13)+$K9</f>
        <v>71.1111111111111</v>
      </c>
      <c r="M12" s="2">
        <f t="shared" si="0"/>
        <v>62.148148148148138</v>
      </c>
      <c r="N12" s="2">
        <f t="shared" si="0"/>
        <v>55.575308641975298</v>
      </c>
      <c r="O12" s="2">
        <f t="shared" si="0"/>
        <v>50.755226337448548</v>
      </c>
      <c r="P12" s="2">
        <f t="shared" si="0"/>
        <v>47.220499314128929</v>
      </c>
      <c r="Q12" s="2">
        <f t="shared" si="0"/>
        <v>44.628366163694544</v>
      </c>
      <c r="R12" s="2">
        <f t="shared" si="0"/>
        <v>42.727468520042663</v>
      </c>
      <c r="S12" s="2">
        <f t="shared" si="0"/>
        <v>41.333476914697954</v>
      </c>
      <c r="T12" s="2">
        <f t="shared" si="0"/>
        <v>40.311216404111832</v>
      </c>
    </row>
    <row r="13" spans="1:20">
      <c r="A13" s="1">
        <v>10</v>
      </c>
      <c r="B13" s="1">
        <v>8</v>
      </c>
      <c r="C13" s="1">
        <v>9</v>
      </c>
      <c r="D13" s="1">
        <v>9</v>
      </c>
      <c r="E13" s="1"/>
      <c r="F13" s="3" t="s">
        <v>5</v>
      </c>
      <c r="G13" s="6">
        <f>G5/G7</f>
        <v>0.26666666666666666</v>
      </c>
      <c r="H13" s="6">
        <f>H5/H7</f>
        <v>1</v>
      </c>
      <c r="J13" s="1">
        <v>50</v>
      </c>
      <c r="K13" s="2">
        <f>($G13*J12)+($H13*J13)</f>
        <v>76.666666666666671</v>
      </c>
      <c r="L13" s="2">
        <f t="shared" ref="L13:T13" si="1">($G13*K12)+($H13*K13)</f>
        <v>98.888888888888886</v>
      </c>
      <c r="M13" s="2">
        <f t="shared" si="1"/>
        <v>117.85185185185185</v>
      </c>
      <c r="N13" s="2">
        <f t="shared" si="1"/>
        <v>134.42469135802469</v>
      </c>
      <c r="O13" s="2">
        <f t="shared" si="1"/>
        <v>149.24477366255144</v>
      </c>
      <c r="P13" s="2">
        <f t="shared" si="1"/>
        <v>162.77950068587106</v>
      </c>
      <c r="Q13" s="2">
        <f t="shared" si="1"/>
        <v>175.37163383630545</v>
      </c>
      <c r="R13" s="2">
        <f t="shared" si="1"/>
        <v>187.27253147995734</v>
      </c>
      <c r="S13" s="2">
        <f t="shared" si="1"/>
        <v>198.66652308530206</v>
      </c>
      <c r="T13" s="2">
        <f t="shared" si="1"/>
        <v>209.68878359588817</v>
      </c>
    </row>
    <row r="14" spans="1:20">
      <c r="A14" s="1">
        <v>11</v>
      </c>
      <c r="B14" s="1">
        <v>6</v>
      </c>
      <c r="C14" s="1">
        <v>10</v>
      </c>
      <c r="D14" s="1">
        <v>10</v>
      </c>
      <c r="E14" s="1"/>
    </row>
    <row r="15" spans="1:20">
      <c r="A15" s="1">
        <v>12</v>
      </c>
      <c r="B15" s="1">
        <v>7</v>
      </c>
      <c r="C15" s="1">
        <v>12</v>
      </c>
      <c r="D15" s="1">
        <v>12</v>
      </c>
      <c r="E15" s="1"/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19</v>
      </c>
      <c r="S15" t="s">
        <v>20</v>
      </c>
      <c r="T15" t="s">
        <v>21</v>
      </c>
    </row>
    <row r="16" spans="1:20">
      <c r="A16" s="1">
        <v>13</v>
      </c>
      <c r="B16" s="1">
        <v>5</v>
      </c>
      <c r="C16" s="1">
        <v>7</v>
      </c>
      <c r="D16" s="1">
        <v>7</v>
      </c>
      <c r="E16" s="1"/>
      <c r="F16" t="s">
        <v>7</v>
      </c>
      <c r="J16" s="1">
        <v>100</v>
      </c>
      <c r="K16" s="2" t="s">
        <v>25</v>
      </c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1">
        <v>14</v>
      </c>
      <c r="B17" s="1">
        <v>4</v>
      </c>
      <c r="C17" s="1">
        <v>7</v>
      </c>
      <c r="D17" s="1">
        <v>7</v>
      </c>
      <c r="E17" s="1"/>
      <c r="F17" s="3"/>
      <c r="G17" s="3" t="s">
        <v>3</v>
      </c>
      <c r="H17" s="3" t="s">
        <v>6</v>
      </c>
      <c r="J17" s="1">
        <v>50</v>
      </c>
      <c r="K17" s="2" t="s">
        <v>26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1">
        <v>15</v>
      </c>
      <c r="B18" s="1">
        <v>5</v>
      </c>
      <c r="C18" s="1">
        <v>8</v>
      </c>
      <c r="D18" s="1">
        <v>8</v>
      </c>
      <c r="E18" s="1"/>
      <c r="F18" s="3" t="s">
        <v>4</v>
      </c>
      <c r="G18" s="7">
        <v>11</v>
      </c>
      <c r="H18" s="7">
        <v>3</v>
      </c>
    </row>
    <row r="19" spans="1:20">
      <c r="A19" s="1">
        <v>16</v>
      </c>
      <c r="B19" s="1">
        <v>2</v>
      </c>
      <c r="C19" s="1">
        <v>3</v>
      </c>
      <c r="D19" s="1">
        <v>3</v>
      </c>
      <c r="E19" s="1"/>
      <c r="F19" s="3" t="s">
        <v>5</v>
      </c>
      <c r="G19" s="7">
        <v>4</v>
      </c>
      <c r="H19" s="7">
        <v>3</v>
      </c>
    </row>
    <row r="20" spans="1:20">
      <c r="A20" s="1">
        <v>17</v>
      </c>
      <c r="B20" s="1">
        <v>4</v>
      </c>
      <c r="C20" s="1">
        <v>5</v>
      </c>
      <c r="D20" s="1">
        <v>5</v>
      </c>
      <c r="E20" s="1"/>
      <c r="F20" s="3" t="s">
        <v>22</v>
      </c>
      <c r="G20" s="7">
        <v>0</v>
      </c>
      <c r="H20" s="7">
        <v>0</v>
      </c>
    </row>
    <row r="21" spans="1:20">
      <c r="A21" s="1">
        <v>18</v>
      </c>
      <c r="B21" s="1">
        <v>5</v>
      </c>
      <c r="C21" s="1">
        <v>5</v>
      </c>
      <c r="D21" s="1">
        <v>5</v>
      </c>
      <c r="E21" s="1"/>
      <c r="F21" s="3" t="s">
        <v>9</v>
      </c>
      <c r="G21" s="7">
        <v>15</v>
      </c>
      <c r="H21" s="7">
        <v>5</v>
      </c>
    </row>
    <row r="22" spans="1:20">
      <c r="A22" s="1">
        <v>19</v>
      </c>
      <c r="B22" s="1">
        <v>6</v>
      </c>
      <c r="C22" s="1">
        <v>7</v>
      </c>
      <c r="D22" s="1">
        <v>7</v>
      </c>
      <c r="E22" s="1"/>
    </row>
    <row r="23" spans="1:20">
      <c r="A23" s="1">
        <v>20</v>
      </c>
      <c r="B23" s="1">
        <v>9</v>
      </c>
      <c r="C23" s="1">
        <v>10</v>
      </c>
      <c r="D23" s="1">
        <v>10</v>
      </c>
      <c r="E23" s="1"/>
      <c r="J23" t="s">
        <v>18</v>
      </c>
      <c r="K23">
        <v>10</v>
      </c>
    </row>
    <row r="24" spans="1:20">
      <c r="F24" t="s">
        <v>8</v>
      </c>
    </row>
    <row r="25" spans="1:20">
      <c r="F25" s="3"/>
      <c r="G25" s="3" t="s">
        <v>4</v>
      </c>
      <c r="H25" s="3" t="s">
        <v>5</v>
      </c>
      <c r="J25" t="s">
        <v>10</v>
      </c>
      <c r="K25" t="s">
        <v>11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19</v>
      </c>
      <c r="S25" t="s">
        <v>20</v>
      </c>
      <c r="T25" t="s">
        <v>21</v>
      </c>
    </row>
    <row r="26" spans="1:20">
      <c r="F26" s="3" t="s">
        <v>4</v>
      </c>
      <c r="G26" s="6">
        <f>G18/G21</f>
        <v>0.73333333333333328</v>
      </c>
      <c r="H26" s="6">
        <f>H18/H21</f>
        <v>0.6</v>
      </c>
      <c r="J26" s="1">
        <v>100</v>
      </c>
      <c r="K26" s="2">
        <f>($G26*J26)+($H$26*J27)+$K23</f>
        <v>113.33333333333333</v>
      </c>
      <c r="L26" s="2">
        <f t="shared" ref="L26:T26" si="2">($G26*K26)+($H$26*K27)+$K23</f>
        <v>121.1111111111111</v>
      </c>
      <c r="M26" s="2">
        <f t="shared" si="2"/>
        <v>128.14814814814812</v>
      </c>
      <c r="N26" s="2">
        <f t="shared" si="2"/>
        <v>135.0864197530864</v>
      </c>
      <c r="O26" s="2">
        <f t="shared" si="2"/>
        <v>142.01152263374482</v>
      </c>
      <c r="P26" s="2">
        <f t="shared" si="2"/>
        <v>148.93486968449929</v>
      </c>
      <c r="Q26" s="2">
        <f t="shared" si="2"/>
        <v>155.85798262459988</v>
      </c>
      <c r="R26" s="2">
        <f t="shared" si="2"/>
        <v>162.78106434994663</v>
      </c>
      <c r="S26" s="2">
        <f t="shared" si="2"/>
        <v>169.70414191332617</v>
      </c>
      <c r="T26" s="2">
        <f t="shared" si="2"/>
        <v>176.62721892177677</v>
      </c>
    </row>
    <row r="27" spans="1:20">
      <c r="F27" s="3" t="s">
        <v>5</v>
      </c>
      <c r="G27" s="6">
        <f>G19/G21</f>
        <v>0.26666666666666666</v>
      </c>
      <c r="H27" s="6">
        <v>0.4</v>
      </c>
      <c r="J27" s="1">
        <v>50</v>
      </c>
      <c r="K27" s="2">
        <f>($G27*J26)+($H27*J27)</f>
        <v>46.666666666666671</v>
      </c>
      <c r="L27" s="2">
        <f t="shared" ref="L27:T27" si="3">($G27*K26)+($H27*K27)</f>
        <v>48.888888888888886</v>
      </c>
      <c r="M27" s="2">
        <f t="shared" si="3"/>
        <v>51.851851851851848</v>
      </c>
      <c r="N27" s="2">
        <f t="shared" si="3"/>
        <v>54.913580246913575</v>
      </c>
      <c r="O27" s="2">
        <f t="shared" si="3"/>
        <v>57.98847736625514</v>
      </c>
      <c r="P27" s="2">
        <f t="shared" si="3"/>
        <v>61.065130315500674</v>
      </c>
      <c r="Q27" s="2">
        <f t="shared" si="3"/>
        <v>64.142017375400087</v>
      </c>
      <c r="R27" s="2">
        <f t="shared" si="3"/>
        <v>67.218935650053339</v>
      </c>
      <c r="S27" s="2">
        <f t="shared" si="3"/>
        <v>70.295858086673775</v>
      </c>
      <c r="T27" s="2">
        <f t="shared" si="3"/>
        <v>73.372781078223156</v>
      </c>
    </row>
  </sheetData>
  <phoneticPr fontId="4" type="noConversion"/>
  <pageMargins left="0.75" right="0.75" top="1" bottom="1" header="0.5" footer="0.5"/>
  <pageSetup scale="48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CSUN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Edmunds</dc:creator>
  <cp:lastModifiedBy>Microsoft Office User</cp:lastModifiedBy>
  <cp:lastPrinted>2020-03-10T15:34:22Z</cp:lastPrinted>
  <dcterms:created xsi:type="dcterms:W3CDTF">2020-03-10T15:16:15Z</dcterms:created>
  <dcterms:modified xsi:type="dcterms:W3CDTF">2020-03-10T20:42:43Z</dcterms:modified>
</cp:coreProperties>
</file>