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na/Projects/Moorea Oct 2020/Clod_cards/"/>
    </mc:Choice>
  </mc:AlternateContent>
  <xr:revisionPtr revIDLastSave="0" documentId="13_ncr:1_{6BA1BD69-0957-6E4D-8F40-58E4FFE7A496}" xr6:coauthVersionLast="45" xr6:coauthVersionMax="45" xr10:uidLastSave="{00000000-0000-0000-0000-000000000000}"/>
  <bookViews>
    <workbookView xWindow="0" yWindow="460" windowWidth="25520" windowHeight="15000" xr2:uid="{547CF829-C8A1-764F-964D-C1F575242953}"/>
  </bookViews>
  <sheets>
    <sheet name="Data" sheetId="1" r:id="rId1"/>
    <sheet name="Stable_dry_weight" sheetId="3" r:id="rId2"/>
    <sheet name="Not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1" l="1"/>
  <c r="P2" i="1"/>
  <c r="N2" i="1"/>
  <c r="N29" i="1"/>
  <c r="N28" i="1"/>
  <c r="N27" i="1"/>
  <c r="N26" i="1"/>
  <c r="N25" i="1"/>
  <c r="N24" i="1"/>
  <c r="N22" i="1"/>
  <c r="N20" i="1"/>
  <c r="N19" i="1"/>
  <c r="N18" i="1"/>
  <c r="N3" i="1"/>
  <c r="N4" i="1"/>
  <c r="N5" i="1"/>
  <c r="N6" i="1"/>
  <c r="O6" i="1" s="1"/>
  <c r="N7" i="1"/>
  <c r="N8" i="1"/>
  <c r="N9" i="1"/>
  <c r="N10" i="1"/>
  <c r="O10" i="1" s="1"/>
  <c r="N11" i="1"/>
  <c r="N12" i="1"/>
  <c r="N13" i="1"/>
  <c r="N14" i="1"/>
  <c r="O14" i="1" s="1"/>
  <c r="N15" i="1"/>
  <c r="N16" i="1"/>
  <c r="O18" i="1"/>
  <c r="O19" i="1"/>
  <c r="O20" i="1"/>
  <c r="O22" i="1"/>
  <c r="O24" i="1"/>
  <c r="O25" i="1"/>
  <c r="O26" i="1"/>
  <c r="O27" i="1"/>
  <c r="O28" i="1"/>
  <c r="O29" i="1"/>
  <c r="O3" i="1"/>
  <c r="O4" i="1"/>
  <c r="O5" i="1"/>
  <c r="O7" i="1"/>
  <c r="O8" i="1"/>
  <c r="O9" i="1"/>
  <c r="O11" i="1"/>
  <c r="O12" i="1"/>
  <c r="O13" i="1"/>
  <c r="O15" i="1"/>
  <c r="O1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2" i="1"/>
  <c r="P7" i="1" l="1"/>
  <c r="P11" i="1"/>
  <c r="P8" i="1"/>
  <c r="P25" i="1"/>
  <c r="P18" i="1"/>
  <c r="P9" i="1"/>
  <c r="P16" i="1"/>
  <c r="P5" i="1"/>
  <c r="P22" i="1"/>
  <c r="P13" i="1"/>
  <c r="P3" i="1"/>
  <c r="P14" i="1"/>
  <c r="P10" i="1"/>
  <c r="P6" i="1"/>
  <c r="P4" i="1"/>
  <c r="P20" i="1"/>
  <c r="P12" i="1"/>
  <c r="P19" i="1"/>
  <c r="P24" i="1"/>
  <c r="P15" i="1"/>
  <c r="D37" i="3"/>
  <c r="C37" i="3"/>
  <c r="B37" i="3"/>
  <c r="D36" i="3"/>
  <c r="C36" i="3"/>
  <c r="B36" i="3"/>
  <c r="D35" i="3"/>
  <c r="C35" i="3"/>
  <c r="B35" i="3"/>
</calcChain>
</file>

<file path=xl/sharedStrings.xml><?xml version="1.0" encoding="utf-8"?>
<sst xmlns="http://schemas.openxmlformats.org/spreadsheetml/2006/main" count="107" uniqueCount="51">
  <si>
    <t>ID</t>
  </si>
  <si>
    <t>1019_0742</t>
  </si>
  <si>
    <t>1019_0742 means on octover 19th at 7:42 am</t>
  </si>
  <si>
    <t>First batch</t>
  </si>
  <si>
    <t>Average</t>
  </si>
  <si>
    <t>Min</t>
  </si>
  <si>
    <t>Max</t>
  </si>
  <si>
    <t>1019_1522</t>
  </si>
  <si>
    <t>clod.before.g</t>
  </si>
  <si>
    <t>clod.card.before.g</t>
  </si>
  <si>
    <t>Treatment</t>
  </si>
  <si>
    <t>fine</t>
  </si>
  <si>
    <t>medium</t>
  </si>
  <si>
    <t>lost</t>
  </si>
  <si>
    <t>coarse</t>
  </si>
  <si>
    <t>ambient</t>
  </si>
  <si>
    <t>control</t>
  </si>
  <si>
    <t>Rep</t>
  </si>
  <si>
    <t>A</t>
  </si>
  <si>
    <t>Time_out</t>
  </si>
  <si>
    <t>B</t>
  </si>
  <si>
    <t>big hole</t>
  </si>
  <si>
    <t>Notes</t>
  </si>
  <si>
    <t>big chunk missing</t>
  </si>
  <si>
    <t>clod.after.g</t>
  </si>
  <si>
    <t>Difference</t>
  </si>
  <si>
    <t>bite marks?</t>
  </si>
  <si>
    <t>Top has dent</t>
  </si>
  <si>
    <t>Time_in</t>
  </si>
  <si>
    <t>Date_in</t>
  </si>
  <si>
    <t>Date_out</t>
  </si>
  <si>
    <t>1020_1900</t>
  </si>
  <si>
    <t>1020_0800</t>
  </si>
  <si>
    <t>1024_07:27</t>
  </si>
  <si>
    <t>1024_17:40</t>
  </si>
  <si>
    <t>1024_0505</t>
  </si>
  <si>
    <t>1025_1112</t>
  </si>
  <si>
    <t>1026_1500</t>
  </si>
  <si>
    <t>1026_1800</t>
  </si>
  <si>
    <t>1026_1000</t>
  </si>
  <si>
    <t>1025_2004</t>
  </si>
  <si>
    <t>1019_0742 put clod cards in oven at 8:00am at 60C</t>
  </si>
  <si>
    <t>1021_1730 oven raised to 80C</t>
  </si>
  <si>
    <t>Incubation_min</t>
  </si>
  <si>
    <t>1023_1552: returned from field, put Clod cards in oven 80C</t>
  </si>
  <si>
    <t>1024_1225: returned from field, put Clod card controls in oven 80C</t>
  </si>
  <si>
    <t>1026_1800: measured clod cards (except for control)</t>
  </si>
  <si>
    <t>1027_1900: measured control clods</t>
  </si>
  <si>
    <t>Incubation_hr</t>
  </si>
  <si>
    <t>Rate_g.hr</t>
  </si>
  <si>
    <t>Rate_g.hr.corrected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</si>
</sst>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0" fillId="0" borderId="0" xfId="0" applyNumberFormat="1" applyFill="1"/>
    <xf numFmtId="14" fontId="0" fillId="0" borderId="0" xfId="0" applyNumberFormat="1"/>
    <xf numFmtId="14" fontId="0" fillId="0" borderId="0" xfId="0" applyNumberFormat="1" applyFill="1"/>
    <xf numFmtId="20" fontId="0" fillId="0" borderId="0" xfId="0" applyNumberFormat="1" applyFill="1"/>
    <xf numFmtId="1" fontId="0" fillId="0" borderId="0" xfId="0" applyNumberFormat="1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3391E-E2E7-3C4F-A3C4-F0298397D2D2}">
  <dimension ref="A1:P32"/>
  <sheetViews>
    <sheetView tabSelected="1" zoomScale="125" workbookViewId="0">
      <pane xSplit="1" ySplit="1" topLeftCell="K2" activePane="bottomRight" state="frozen"/>
      <selection pane="topRight" activeCell="B1" sqref="B1"/>
      <selection pane="bottomLeft" activeCell="A2" sqref="A2"/>
      <selection pane="bottomRight" activeCell="Q6" sqref="Q6"/>
    </sheetView>
  </sheetViews>
  <sheetFormatPr baseColWidth="10" defaultRowHeight="16" x14ac:dyDescent="0.2"/>
  <cols>
    <col min="1" max="1" width="5.83203125" style="2" customWidth="1"/>
    <col min="2" max="7" width="10.83203125" style="2"/>
    <col min="8" max="8" width="13.83203125" style="2" bestFit="1" customWidth="1"/>
    <col min="9" max="9" width="13.83203125" style="2" customWidth="1"/>
    <col min="10" max="10" width="11.83203125" style="2" bestFit="1" customWidth="1"/>
    <col min="11" max="11" width="15.83203125" style="2" bestFit="1" customWidth="1"/>
    <col min="12" max="16384" width="10.83203125" style="2"/>
  </cols>
  <sheetData>
    <row r="1" spans="1:16" x14ac:dyDescent="0.2">
      <c r="A1" s="2" t="s">
        <v>0</v>
      </c>
      <c r="B1" s="2" t="s">
        <v>10</v>
      </c>
      <c r="C1" s="2" t="s">
        <v>17</v>
      </c>
      <c r="D1" s="2" t="s">
        <v>29</v>
      </c>
      <c r="E1" s="2" t="s">
        <v>30</v>
      </c>
      <c r="F1" s="2" t="s">
        <v>28</v>
      </c>
      <c r="G1" s="2" t="s">
        <v>19</v>
      </c>
      <c r="H1" s="2" t="s">
        <v>43</v>
      </c>
      <c r="I1" s="2" t="s">
        <v>48</v>
      </c>
      <c r="J1" s="2" t="s">
        <v>8</v>
      </c>
      <c r="K1" s="2" t="s">
        <v>9</v>
      </c>
      <c r="L1" s="2" t="s">
        <v>22</v>
      </c>
      <c r="M1" s="2" t="s">
        <v>24</v>
      </c>
      <c r="N1" s="2" t="s">
        <v>25</v>
      </c>
      <c r="O1" s="2" t="s">
        <v>49</v>
      </c>
      <c r="P1" s="2" t="s">
        <v>50</v>
      </c>
    </row>
    <row r="2" spans="1:16" x14ac:dyDescent="0.2">
      <c r="A2" s="2">
        <v>2</v>
      </c>
      <c r="B2" s="2" t="s">
        <v>11</v>
      </c>
      <c r="C2" s="2" t="s">
        <v>18</v>
      </c>
      <c r="D2" s="6">
        <v>44126</v>
      </c>
      <c r="E2" s="6">
        <v>44127</v>
      </c>
      <c r="F2" s="7">
        <v>0.47638888888888892</v>
      </c>
      <c r="G2" s="7">
        <v>0.58611111111111114</v>
      </c>
      <c r="H2" s="8">
        <v>1598</v>
      </c>
      <c r="I2" s="9">
        <f>H2/60</f>
        <v>26.633333333333333</v>
      </c>
      <c r="J2" s="2">
        <v>26.074999999999999</v>
      </c>
      <c r="K2" s="2">
        <v>36.561999999999998</v>
      </c>
      <c r="L2" s="2" t="s">
        <v>26</v>
      </c>
      <c r="M2" s="2">
        <v>28.040800000000001</v>
      </c>
      <c r="N2" s="2">
        <f>K2-M2</f>
        <v>8.5211999999999968</v>
      </c>
      <c r="O2" s="2">
        <f>N2/I2</f>
        <v>0.31994493116395484</v>
      </c>
      <c r="P2" s="2">
        <f>O2-(AVERAGE($O$26:$O$29))</f>
        <v>0.1858979444428108</v>
      </c>
    </row>
    <row r="3" spans="1:16" x14ac:dyDescent="0.2">
      <c r="A3" s="2">
        <v>3</v>
      </c>
      <c r="B3" s="2" t="s">
        <v>11</v>
      </c>
      <c r="C3" s="2" t="s">
        <v>18</v>
      </c>
      <c r="D3" s="6">
        <v>44126</v>
      </c>
      <c r="E3" s="6">
        <v>44127</v>
      </c>
      <c r="F3" s="7">
        <v>0.47638888888888892</v>
      </c>
      <c r="G3" s="7">
        <v>0.58611111111111114</v>
      </c>
      <c r="H3" s="8">
        <v>1598</v>
      </c>
      <c r="I3" s="9">
        <f t="shared" ref="I3:I29" si="0">H3/60</f>
        <v>26.633333333333333</v>
      </c>
      <c r="J3" s="2">
        <v>25.748000000000001</v>
      </c>
      <c r="K3" s="2">
        <v>36.886000000000003</v>
      </c>
      <c r="L3" s="2" t="s">
        <v>26</v>
      </c>
      <c r="M3" s="2">
        <v>28.5837</v>
      </c>
      <c r="N3" s="2">
        <f t="shared" ref="N3:N29" si="1">K3-M3</f>
        <v>8.3023000000000025</v>
      </c>
      <c r="O3" s="2">
        <f t="shared" ref="O3:O29" si="2">N3/I3</f>
        <v>0.31172590738423039</v>
      </c>
      <c r="P3" s="2">
        <f t="shared" ref="P3:P25" si="3">O3-(AVERAGE($O$26:$O$29))</f>
        <v>0.17767892066308635</v>
      </c>
    </row>
    <row r="4" spans="1:16" x14ac:dyDescent="0.2">
      <c r="A4" s="2">
        <v>4</v>
      </c>
      <c r="B4" s="2" t="s">
        <v>11</v>
      </c>
      <c r="C4" s="2" t="s">
        <v>18</v>
      </c>
      <c r="D4" s="6">
        <v>44126</v>
      </c>
      <c r="E4" s="6">
        <v>44127</v>
      </c>
      <c r="F4" s="7">
        <v>0.47638888888888892</v>
      </c>
      <c r="G4" s="7">
        <v>0.58611111111111114</v>
      </c>
      <c r="H4" s="8">
        <v>1598</v>
      </c>
      <c r="I4" s="9">
        <f t="shared" si="0"/>
        <v>26.633333333333333</v>
      </c>
      <c r="J4" s="2">
        <v>25.885000000000002</v>
      </c>
      <c r="K4" s="2">
        <v>36.33</v>
      </c>
      <c r="L4" s="2" t="s">
        <v>26</v>
      </c>
      <c r="M4" s="2">
        <v>28.162500000000001</v>
      </c>
      <c r="N4" s="2">
        <f t="shared" si="1"/>
        <v>8.1674999999999969</v>
      </c>
      <c r="O4" s="2">
        <f t="shared" si="2"/>
        <v>0.3066645807259073</v>
      </c>
      <c r="P4" s="2">
        <f t="shared" si="3"/>
        <v>0.17261759400476326</v>
      </c>
    </row>
    <row r="5" spans="1:16" x14ac:dyDescent="0.2">
      <c r="A5" s="2">
        <v>5</v>
      </c>
      <c r="B5" s="2" t="s">
        <v>12</v>
      </c>
      <c r="C5" s="2" t="s">
        <v>18</v>
      </c>
      <c r="D5" s="6">
        <v>44126</v>
      </c>
      <c r="E5" s="6">
        <v>44127</v>
      </c>
      <c r="F5" s="7">
        <v>0.4777777777777778</v>
      </c>
      <c r="G5" s="7">
        <v>0.59930555555555554</v>
      </c>
      <c r="H5" s="8">
        <v>1615</v>
      </c>
      <c r="I5" s="9">
        <f t="shared" si="0"/>
        <v>26.916666666666668</v>
      </c>
      <c r="J5" s="2">
        <v>26.175000000000001</v>
      </c>
      <c r="K5" s="2">
        <v>36.456000000000003</v>
      </c>
      <c r="M5" s="2">
        <v>22.895</v>
      </c>
      <c r="N5" s="2">
        <f t="shared" si="1"/>
        <v>13.561000000000003</v>
      </c>
      <c r="O5" s="2">
        <f t="shared" si="2"/>
        <v>0.50381424148606824</v>
      </c>
      <c r="P5" s="2">
        <f t="shared" si="3"/>
        <v>0.36976725476492422</v>
      </c>
    </row>
    <row r="6" spans="1:16" x14ac:dyDescent="0.2">
      <c r="A6" s="2">
        <v>7</v>
      </c>
      <c r="B6" s="2" t="s">
        <v>12</v>
      </c>
      <c r="C6" s="2" t="s">
        <v>18</v>
      </c>
      <c r="D6" s="6">
        <v>44126</v>
      </c>
      <c r="E6" s="6">
        <v>44127</v>
      </c>
      <c r="F6" s="7">
        <v>0.4777777777777778</v>
      </c>
      <c r="G6" s="7">
        <v>0.59930555555555554</v>
      </c>
      <c r="H6" s="8">
        <v>1615</v>
      </c>
      <c r="I6" s="9">
        <f t="shared" si="0"/>
        <v>26.916666666666668</v>
      </c>
      <c r="J6" s="2">
        <v>26.175000000000001</v>
      </c>
      <c r="K6" s="2">
        <v>36.881999999999998</v>
      </c>
      <c r="M6" s="2">
        <v>23.128799999999998</v>
      </c>
      <c r="N6" s="2">
        <f t="shared" si="1"/>
        <v>13.7532</v>
      </c>
      <c r="O6" s="2">
        <f t="shared" si="2"/>
        <v>0.51095479876160987</v>
      </c>
      <c r="P6" s="2">
        <f t="shared" si="3"/>
        <v>0.37690781204046586</v>
      </c>
    </row>
    <row r="7" spans="1:16" x14ac:dyDescent="0.2">
      <c r="A7" s="2">
        <v>8</v>
      </c>
      <c r="B7" s="2" t="s">
        <v>12</v>
      </c>
      <c r="C7" s="2" t="s">
        <v>18</v>
      </c>
      <c r="D7" s="6">
        <v>44126</v>
      </c>
      <c r="E7" s="6">
        <v>44127</v>
      </c>
      <c r="F7" s="7">
        <v>0.4777777777777778</v>
      </c>
      <c r="G7" s="7">
        <v>0.59930555555555554</v>
      </c>
      <c r="H7" s="8">
        <v>1615</v>
      </c>
      <c r="I7" s="9">
        <f t="shared" si="0"/>
        <v>26.916666666666668</v>
      </c>
      <c r="J7" s="2">
        <v>26.143999999999998</v>
      </c>
      <c r="K7" s="2">
        <v>36.585000000000001</v>
      </c>
      <c r="M7" s="2">
        <v>21.824100000000001</v>
      </c>
      <c r="N7" s="2">
        <f t="shared" si="1"/>
        <v>14.760899999999999</v>
      </c>
      <c r="O7" s="2">
        <f t="shared" si="2"/>
        <v>0.54839256965944272</v>
      </c>
      <c r="P7" s="2">
        <f t="shared" si="3"/>
        <v>0.41434558293829871</v>
      </c>
    </row>
    <row r="8" spans="1:16" x14ac:dyDescent="0.2">
      <c r="A8" s="2">
        <v>9</v>
      </c>
      <c r="B8" s="2" t="s">
        <v>14</v>
      </c>
      <c r="C8" s="2" t="s">
        <v>18</v>
      </c>
      <c r="D8" s="6">
        <v>44126</v>
      </c>
      <c r="E8" s="6">
        <v>44127</v>
      </c>
      <c r="F8" s="7">
        <v>0.47569444444444442</v>
      </c>
      <c r="G8" s="7">
        <v>0.60138888888888886</v>
      </c>
      <c r="H8" s="8">
        <v>1621</v>
      </c>
      <c r="I8" s="9">
        <f t="shared" si="0"/>
        <v>27.016666666666666</v>
      </c>
      <c r="J8" s="2">
        <v>26.338000000000001</v>
      </c>
      <c r="K8" s="2">
        <v>37.024999999999999</v>
      </c>
      <c r="M8" s="2">
        <v>22.336600000000001</v>
      </c>
      <c r="N8" s="2">
        <f t="shared" si="1"/>
        <v>14.688399999999998</v>
      </c>
      <c r="O8" s="2">
        <f t="shared" si="2"/>
        <v>0.54367921036397282</v>
      </c>
      <c r="P8" s="2">
        <f t="shared" si="3"/>
        <v>0.40963222364282881</v>
      </c>
    </row>
    <row r="9" spans="1:16" x14ac:dyDescent="0.2">
      <c r="A9" s="2">
        <v>10</v>
      </c>
      <c r="B9" s="2" t="s">
        <v>14</v>
      </c>
      <c r="C9" s="2" t="s">
        <v>18</v>
      </c>
      <c r="D9" s="6">
        <v>44126</v>
      </c>
      <c r="E9" s="6">
        <v>44127</v>
      </c>
      <c r="F9" s="7">
        <v>0.47569444444444442</v>
      </c>
      <c r="G9" s="7">
        <v>0.60138888888888886</v>
      </c>
      <c r="H9" s="8">
        <v>1621</v>
      </c>
      <c r="I9" s="9">
        <f t="shared" si="0"/>
        <v>27.016666666666666</v>
      </c>
      <c r="J9" s="2">
        <v>26.111000000000001</v>
      </c>
      <c r="K9" s="2">
        <v>36.805999999999997</v>
      </c>
      <c r="M9" s="2">
        <v>23.148399999999999</v>
      </c>
      <c r="N9" s="2">
        <f t="shared" si="1"/>
        <v>13.657599999999999</v>
      </c>
      <c r="O9" s="2">
        <f t="shared" si="2"/>
        <v>0.50552498457742134</v>
      </c>
      <c r="P9" s="2">
        <f t="shared" si="3"/>
        <v>0.37147799785627733</v>
      </c>
    </row>
    <row r="10" spans="1:16" x14ac:dyDescent="0.2">
      <c r="A10" s="2">
        <v>11</v>
      </c>
      <c r="B10" s="2" t="s">
        <v>14</v>
      </c>
      <c r="C10" s="2" t="s">
        <v>18</v>
      </c>
      <c r="D10" s="6">
        <v>44126</v>
      </c>
      <c r="E10" s="6">
        <v>44127</v>
      </c>
      <c r="F10" s="7">
        <v>0.47569444444444442</v>
      </c>
      <c r="G10" s="7">
        <v>0.60138888888888886</v>
      </c>
      <c r="H10" s="8">
        <v>1621</v>
      </c>
      <c r="I10" s="9">
        <f t="shared" si="0"/>
        <v>27.016666666666666</v>
      </c>
      <c r="J10" s="2">
        <v>25.425999999999998</v>
      </c>
      <c r="K10" s="2">
        <v>36.128</v>
      </c>
      <c r="M10" s="2">
        <v>21.954499999999999</v>
      </c>
      <c r="N10" s="2">
        <f t="shared" si="1"/>
        <v>14.173500000000001</v>
      </c>
      <c r="O10" s="2">
        <f t="shared" si="2"/>
        <v>0.5246206045650833</v>
      </c>
      <c r="P10" s="2">
        <f t="shared" si="3"/>
        <v>0.39057361784393929</v>
      </c>
    </row>
    <row r="11" spans="1:16" x14ac:dyDescent="0.2">
      <c r="A11" s="2">
        <v>12</v>
      </c>
      <c r="B11" s="2" t="s">
        <v>11</v>
      </c>
      <c r="C11" s="2" t="s">
        <v>20</v>
      </c>
      <c r="D11" s="6">
        <v>44126</v>
      </c>
      <c r="E11" s="6">
        <v>44127</v>
      </c>
      <c r="F11" s="7">
        <v>0.4777777777777778</v>
      </c>
      <c r="G11" s="7">
        <v>0.59652777777777777</v>
      </c>
      <c r="H11" s="4">
        <v>1611</v>
      </c>
      <c r="I11" s="9">
        <f t="shared" si="0"/>
        <v>26.85</v>
      </c>
      <c r="J11" s="2">
        <v>26.231000000000002</v>
      </c>
      <c r="K11" s="2">
        <v>37.03</v>
      </c>
      <c r="L11" s="2" t="s">
        <v>23</v>
      </c>
      <c r="M11" s="2">
        <v>26.0504</v>
      </c>
      <c r="N11" s="2">
        <f t="shared" si="1"/>
        <v>10.979600000000001</v>
      </c>
      <c r="O11" s="2">
        <f t="shared" si="2"/>
        <v>0.40892364990689017</v>
      </c>
      <c r="P11" s="2">
        <f t="shared" si="3"/>
        <v>0.27487666318574611</v>
      </c>
    </row>
    <row r="12" spans="1:16" x14ac:dyDescent="0.2">
      <c r="A12" s="2">
        <v>13</v>
      </c>
      <c r="B12" s="2" t="s">
        <v>11</v>
      </c>
      <c r="C12" s="2" t="s">
        <v>20</v>
      </c>
      <c r="D12" s="6">
        <v>44126</v>
      </c>
      <c r="E12" s="6">
        <v>44127</v>
      </c>
      <c r="F12" s="7">
        <v>0.4777777777777778</v>
      </c>
      <c r="G12" s="7">
        <v>0.59652777777777777</v>
      </c>
      <c r="H12" s="4">
        <v>1611</v>
      </c>
      <c r="I12" s="9">
        <f t="shared" si="0"/>
        <v>26.85</v>
      </c>
      <c r="J12" s="2">
        <v>25.43</v>
      </c>
      <c r="K12" s="2">
        <v>36.296999999999997</v>
      </c>
      <c r="L12" s="2" t="s">
        <v>26</v>
      </c>
      <c r="M12" s="2">
        <v>28.531600000000001</v>
      </c>
      <c r="N12" s="2">
        <f t="shared" si="1"/>
        <v>7.7653999999999961</v>
      </c>
      <c r="O12" s="2">
        <f t="shared" si="2"/>
        <v>0.28921415270018608</v>
      </c>
      <c r="P12" s="2">
        <f t="shared" si="3"/>
        <v>0.15516716597904204</v>
      </c>
    </row>
    <row r="13" spans="1:16" x14ac:dyDescent="0.2">
      <c r="A13" s="2">
        <v>14</v>
      </c>
      <c r="B13" s="2" t="s">
        <v>11</v>
      </c>
      <c r="C13" s="2" t="s">
        <v>20</v>
      </c>
      <c r="D13" s="6">
        <v>44126</v>
      </c>
      <c r="E13" s="6">
        <v>44127</v>
      </c>
      <c r="F13" s="7">
        <v>0.4777777777777778</v>
      </c>
      <c r="G13" s="7">
        <v>0.59652777777777777</v>
      </c>
      <c r="H13" s="4">
        <v>1611</v>
      </c>
      <c r="I13" s="9">
        <f t="shared" si="0"/>
        <v>26.85</v>
      </c>
      <c r="J13" s="2">
        <v>26.373999999999999</v>
      </c>
      <c r="K13" s="2">
        <v>37.450000000000003</v>
      </c>
      <c r="L13" s="2" t="s">
        <v>26</v>
      </c>
      <c r="M13" s="2">
        <v>27.2454</v>
      </c>
      <c r="N13" s="2">
        <f t="shared" si="1"/>
        <v>10.204600000000003</v>
      </c>
      <c r="O13" s="2">
        <f t="shared" si="2"/>
        <v>0.38005959031657366</v>
      </c>
      <c r="P13" s="2">
        <f t="shared" si="3"/>
        <v>0.24601260359542962</v>
      </c>
    </row>
    <row r="14" spans="1:16" x14ac:dyDescent="0.2">
      <c r="A14" s="2">
        <v>15</v>
      </c>
      <c r="B14" s="2" t="s">
        <v>12</v>
      </c>
      <c r="C14" s="2" t="s">
        <v>20</v>
      </c>
      <c r="D14" s="6">
        <v>44126</v>
      </c>
      <c r="E14" s="6">
        <v>44127</v>
      </c>
      <c r="F14" s="7">
        <v>0.4770833333333333</v>
      </c>
      <c r="G14" s="7">
        <v>0.59236111111111112</v>
      </c>
      <c r="H14" s="4">
        <v>1606</v>
      </c>
      <c r="I14" s="9">
        <f t="shared" si="0"/>
        <v>26.766666666666666</v>
      </c>
      <c r="J14" s="2">
        <v>26.24</v>
      </c>
      <c r="K14" s="2">
        <v>36.642000000000003</v>
      </c>
      <c r="L14" s="2" t="s">
        <v>21</v>
      </c>
      <c r="M14" s="2">
        <v>22.7988</v>
      </c>
      <c r="N14" s="2">
        <f t="shared" si="1"/>
        <v>13.843200000000003</v>
      </c>
      <c r="O14" s="2">
        <f t="shared" si="2"/>
        <v>0.51718057285180585</v>
      </c>
      <c r="P14" s="2">
        <f t="shared" si="3"/>
        <v>0.38313358613066184</v>
      </c>
    </row>
    <row r="15" spans="1:16" x14ac:dyDescent="0.2">
      <c r="A15" s="2">
        <v>16</v>
      </c>
      <c r="B15" s="2" t="s">
        <v>12</v>
      </c>
      <c r="C15" s="2" t="s">
        <v>20</v>
      </c>
      <c r="D15" s="6">
        <v>44126</v>
      </c>
      <c r="E15" s="6">
        <v>44127</v>
      </c>
      <c r="F15" s="7">
        <v>0.4770833333333333</v>
      </c>
      <c r="G15" s="7">
        <v>0.59236111111111112</v>
      </c>
      <c r="H15" s="4">
        <v>1606</v>
      </c>
      <c r="I15" s="9">
        <f t="shared" si="0"/>
        <v>26.766666666666666</v>
      </c>
      <c r="J15" s="2">
        <v>26.132999999999999</v>
      </c>
      <c r="K15" s="2">
        <v>36.628</v>
      </c>
      <c r="L15" s="2" t="s">
        <v>27</v>
      </c>
      <c r="M15" s="2">
        <v>21.6388</v>
      </c>
      <c r="N15" s="2">
        <f t="shared" si="1"/>
        <v>14.9892</v>
      </c>
      <c r="O15" s="2">
        <f t="shared" si="2"/>
        <v>0.55999501867995016</v>
      </c>
      <c r="P15" s="2">
        <f t="shared" si="3"/>
        <v>0.42594803195880615</v>
      </c>
    </row>
    <row r="16" spans="1:16" x14ac:dyDescent="0.2">
      <c r="A16" s="2">
        <v>17</v>
      </c>
      <c r="B16" s="2" t="s">
        <v>12</v>
      </c>
      <c r="C16" s="2" t="s">
        <v>20</v>
      </c>
      <c r="D16" s="6">
        <v>44126</v>
      </c>
      <c r="E16" s="6">
        <v>44127</v>
      </c>
      <c r="F16" s="7">
        <v>0.4770833333333333</v>
      </c>
      <c r="G16" s="7">
        <v>0.59236111111111112</v>
      </c>
      <c r="H16" s="4">
        <v>1606</v>
      </c>
      <c r="I16" s="9">
        <f t="shared" si="0"/>
        <v>26.766666666666666</v>
      </c>
      <c r="J16" s="2">
        <v>26.141999999999999</v>
      </c>
      <c r="K16" s="2">
        <v>36.673000000000002</v>
      </c>
      <c r="M16" s="2">
        <v>23.235600000000002</v>
      </c>
      <c r="N16" s="2">
        <f t="shared" si="1"/>
        <v>13.4374</v>
      </c>
      <c r="O16" s="2">
        <f t="shared" si="2"/>
        <v>0.50201992528019923</v>
      </c>
      <c r="P16" s="2">
        <f t="shared" si="3"/>
        <v>0.36797293855905522</v>
      </c>
    </row>
    <row r="17" spans="1:16" x14ac:dyDescent="0.2">
      <c r="A17" s="2">
        <v>18</v>
      </c>
      <c r="B17" s="2" t="s">
        <v>14</v>
      </c>
      <c r="C17" s="2" t="s">
        <v>20</v>
      </c>
      <c r="D17" s="6">
        <v>44126</v>
      </c>
      <c r="E17" s="6">
        <v>44127</v>
      </c>
      <c r="F17" s="7">
        <v>0.47847222222222219</v>
      </c>
      <c r="G17" s="7">
        <v>0.59444444444444444</v>
      </c>
      <c r="H17" s="4">
        <v>1607</v>
      </c>
      <c r="I17" s="9">
        <f t="shared" si="0"/>
        <v>26.783333333333335</v>
      </c>
      <c r="J17" s="2">
        <v>26.141999999999999</v>
      </c>
      <c r="K17" s="2">
        <v>37.234999999999999</v>
      </c>
      <c r="L17" s="2" t="s">
        <v>13</v>
      </c>
    </row>
    <row r="18" spans="1:16" x14ac:dyDescent="0.2">
      <c r="A18" s="2">
        <v>20</v>
      </c>
      <c r="B18" s="2" t="s">
        <v>14</v>
      </c>
      <c r="C18" s="2" t="s">
        <v>20</v>
      </c>
      <c r="D18" s="6">
        <v>44126</v>
      </c>
      <c r="E18" s="6">
        <v>44127</v>
      </c>
      <c r="F18" s="7">
        <v>0.47847222222222219</v>
      </c>
      <c r="G18" s="7">
        <v>0.59444444444444444</v>
      </c>
      <c r="H18" s="4">
        <v>1607</v>
      </c>
      <c r="I18" s="9">
        <f t="shared" si="0"/>
        <v>26.783333333333335</v>
      </c>
      <c r="J18" s="2">
        <v>25.513999999999999</v>
      </c>
      <c r="K18" s="2">
        <v>35.85</v>
      </c>
      <c r="M18" s="2">
        <v>22.1249</v>
      </c>
      <c r="N18" s="2">
        <f t="shared" si="1"/>
        <v>13.725100000000001</v>
      </c>
      <c r="O18" s="2">
        <f t="shared" si="2"/>
        <v>0.51244928438083381</v>
      </c>
      <c r="P18" s="2">
        <f t="shared" si="3"/>
        <v>0.3784022976596898</v>
      </c>
    </row>
    <row r="19" spans="1:16" x14ac:dyDescent="0.2">
      <c r="A19" s="2">
        <v>21</v>
      </c>
      <c r="B19" s="2" t="s">
        <v>14</v>
      </c>
      <c r="C19" s="2" t="s">
        <v>20</v>
      </c>
      <c r="D19" s="6">
        <v>44126</v>
      </c>
      <c r="E19" s="6">
        <v>44127</v>
      </c>
      <c r="F19" s="7">
        <v>0.47847222222222219</v>
      </c>
      <c r="G19" s="7">
        <v>0.59444444444444444</v>
      </c>
      <c r="H19" s="4">
        <v>1607</v>
      </c>
      <c r="I19" s="9">
        <f t="shared" si="0"/>
        <v>26.783333333333335</v>
      </c>
      <c r="J19" s="2">
        <v>26.187999999999999</v>
      </c>
      <c r="K19" s="2">
        <v>36.854999999999997</v>
      </c>
      <c r="M19" s="2">
        <v>23.4864</v>
      </c>
      <c r="N19" s="2">
        <f t="shared" si="1"/>
        <v>13.368599999999997</v>
      </c>
      <c r="O19" s="2">
        <f t="shared" si="2"/>
        <v>0.49913876789047901</v>
      </c>
      <c r="P19" s="2">
        <f t="shared" si="3"/>
        <v>0.36509178116933494</v>
      </c>
    </row>
    <row r="20" spans="1:16" x14ac:dyDescent="0.2">
      <c r="A20" s="2">
        <v>22</v>
      </c>
      <c r="B20" s="2" t="s">
        <v>15</v>
      </c>
      <c r="C20" s="2" t="s">
        <v>18</v>
      </c>
      <c r="D20" s="6">
        <v>44126</v>
      </c>
      <c r="E20" s="6">
        <v>44127</v>
      </c>
      <c r="F20" s="7">
        <v>0.47916666666666669</v>
      </c>
      <c r="G20" s="7">
        <v>0.59375</v>
      </c>
      <c r="H20" s="4">
        <v>1605</v>
      </c>
      <c r="I20" s="9">
        <f t="shared" si="0"/>
        <v>26.75</v>
      </c>
      <c r="J20" s="2">
        <v>26.094000000000001</v>
      </c>
      <c r="K20" s="2">
        <v>36.994999999999997</v>
      </c>
      <c r="M20" s="2">
        <v>23.0824</v>
      </c>
      <c r="N20" s="2">
        <f t="shared" si="1"/>
        <v>13.912599999999998</v>
      </c>
      <c r="O20" s="2">
        <f t="shared" si="2"/>
        <v>0.52009719626168216</v>
      </c>
      <c r="P20" s="2">
        <f t="shared" si="3"/>
        <v>0.38605020954053815</v>
      </c>
    </row>
    <row r="21" spans="1:16" x14ac:dyDescent="0.2">
      <c r="A21" s="2">
        <v>23</v>
      </c>
      <c r="B21" s="2" t="s">
        <v>15</v>
      </c>
      <c r="C21" s="2" t="s">
        <v>18</v>
      </c>
      <c r="D21" s="6">
        <v>44126</v>
      </c>
      <c r="E21" s="6">
        <v>44127</v>
      </c>
      <c r="F21" s="7">
        <v>0.47916666666666669</v>
      </c>
      <c r="G21" s="7">
        <v>0.59375</v>
      </c>
      <c r="H21" s="4">
        <v>1605</v>
      </c>
      <c r="I21" s="9">
        <f t="shared" si="0"/>
        <v>26.75</v>
      </c>
      <c r="J21" s="2">
        <v>26.097000000000001</v>
      </c>
      <c r="K21" s="2">
        <v>36.79</v>
      </c>
      <c r="L21" s="2" t="s">
        <v>13</v>
      </c>
    </row>
    <row r="22" spans="1:16" x14ac:dyDescent="0.2">
      <c r="A22" s="2">
        <v>24</v>
      </c>
      <c r="B22" s="2" t="s">
        <v>15</v>
      </c>
      <c r="C22" s="2" t="s">
        <v>18</v>
      </c>
      <c r="D22" s="6">
        <v>44126</v>
      </c>
      <c r="E22" s="6">
        <v>44127</v>
      </c>
      <c r="F22" s="7">
        <v>0.47916666666666669</v>
      </c>
      <c r="G22" s="7">
        <v>0.59375</v>
      </c>
      <c r="H22" s="4">
        <v>1605</v>
      </c>
      <c r="I22" s="9">
        <f t="shared" si="0"/>
        <v>26.75</v>
      </c>
      <c r="J22" s="2">
        <v>25.731000000000002</v>
      </c>
      <c r="K22" s="2">
        <v>36.499000000000002</v>
      </c>
      <c r="M22" s="2">
        <v>22.756599999999999</v>
      </c>
      <c r="N22" s="2">
        <f t="shared" si="1"/>
        <v>13.742400000000004</v>
      </c>
      <c r="O22" s="2">
        <f t="shared" si="2"/>
        <v>0.51373457943925249</v>
      </c>
      <c r="P22" s="2">
        <f t="shared" si="3"/>
        <v>0.37968759271810848</v>
      </c>
    </row>
    <row r="23" spans="1:16" x14ac:dyDescent="0.2">
      <c r="A23" s="2">
        <v>25</v>
      </c>
      <c r="B23" s="2" t="s">
        <v>15</v>
      </c>
      <c r="C23" s="2" t="s">
        <v>20</v>
      </c>
      <c r="D23" s="6">
        <v>44126</v>
      </c>
      <c r="E23" s="6">
        <v>44127</v>
      </c>
      <c r="F23" s="7">
        <v>0.47916666666666669</v>
      </c>
      <c r="G23" s="7">
        <v>0.59722222222222221</v>
      </c>
      <c r="H23" s="4">
        <v>1610</v>
      </c>
      <c r="I23" s="9">
        <f t="shared" si="0"/>
        <v>26.833333333333332</v>
      </c>
      <c r="J23" s="3">
        <v>26.125</v>
      </c>
      <c r="K23" s="2">
        <v>37.112000000000002</v>
      </c>
      <c r="L23" s="2" t="s">
        <v>13</v>
      </c>
    </row>
    <row r="24" spans="1:16" x14ac:dyDescent="0.2">
      <c r="A24" s="2">
        <v>26</v>
      </c>
      <c r="B24" s="2" t="s">
        <v>15</v>
      </c>
      <c r="C24" s="2" t="s">
        <v>20</v>
      </c>
      <c r="D24" s="6">
        <v>44126</v>
      </c>
      <c r="E24" s="6">
        <v>44127</v>
      </c>
      <c r="F24" s="7">
        <v>0.47916666666666669</v>
      </c>
      <c r="G24" s="7">
        <v>0.59722222222222221</v>
      </c>
      <c r="H24" s="4">
        <v>1610</v>
      </c>
      <c r="I24" s="9">
        <f t="shared" si="0"/>
        <v>26.833333333333332</v>
      </c>
      <c r="J24" s="3">
        <v>25.706</v>
      </c>
      <c r="K24" s="2">
        <v>36.758000000000003</v>
      </c>
      <c r="M24" s="2">
        <v>23.323</v>
      </c>
      <c r="N24" s="2">
        <f t="shared" si="1"/>
        <v>13.435000000000002</v>
      </c>
      <c r="O24" s="2">
        <f t="shared" si="2"/>
        <v>0.50068322981366475</v>
      </c>
      <c r="P24" s="2">
        <f t="shared" si="3"/>
        <v>0.36663624309252074</v>
      </c>
    </row>
    <row r="25" spans="1:16" x14ac:dyDescent="0.2">
      <c r="A25" s="2">
        <v>27</v>
      </c>
      <c r="B25" s="2" t="s">
        <v>15</v>
      </c>
      <c r="C25" s="2" t="s">
        <v>20</v>
      </c>
      <c r="D25" s="6">
        <v>44126</v>
      </c>
      <c r="E25" s="6">
        <v>44127</v>
      </c>
      <c r="F25" s="7">
        <v>0.47916666666666669</v>
      </c>
      <c r="G25" s="7">
        <v>0.59722222222222221</v>
      </c>
      <c r="H25" s="4">
        <v>1610</v>
      </c>
      <c r="I25" s="9">
        <f t="shared" si="0"/>
        <v>26.833333333333332</v>
      </c>
      <c r="J25" s="3">
        <v>26.163</v>
      </c>
      <c r="K25" s="2">
        <v>36.661999999999999</v>
      </c>
      <c r="M25" s="2">
        <v>22.5471</v>
      </c>
      <c r="N25" s="2">
        <f t="shared" si="1"/>
        <v>14.114899999999999</v>
      </c>
      <c r="O25" s="2">
        <f t="shared" si="2"/>
        <v>0.52602111801242235</v>
      </c>
      <c r="P25" s="2">
        <f t="shared" si="3"/>
        <v>0.39197413129127834</v>
      </c>
    </row>
    <row r="26" spans="1:16" x14ac:dyDescent="0.2">
      <c r="A26" s="2">
        <v>28</v>
      </c>
      <c r="B26" s="2" t="s">
        <v>16</v>
      </c>
      <c r="C26" s="2" t="s">
        <v>18</v>
      </c>
      <c r="D26" s="6">
        <v>44126</v>
      </c>
      <c r="E26" s="6">
        <v>44128</v>
      </c>
      <c r="F26" s="7">
        <v>0.47083333333333338</v>
      </c>
      <c r="G26" s="7">
        <v>0.51041666666666663</v>
      </c>
      <c r="H26" s="4">
        <v>2937</v>
      </c>
      <c r="I26" s="9">
        <f t="shared" si="0"/>
        <v>48.95</v>
      </c>
      <c r="J26" s="3">
        <v>26.167000000000002</v>
      </c>
      <c r="K26" s="2">
        <v>36.53</v>
      </c>
      <c r="M26" s="2">
        <v>30.125</v>
      </c>
      <c r="N26" s="2">
        <f t="shared" si="1"/>
        <v>6.4050000000000011</v>
      </c>
      <c r="O26" s="2">
        <f t="shared" si="2"/>
        <v>0.13084780388151177</v>
      </c>
    </row>
    <row r="27" spans="1:16" x14ac:dyDescent="0.2">
      <c r="A27" s="2">
        <v>29</v>
      </c>
      <c r="B27" s="2" t="s">
        <v>16</v>
      </c>
      <c r="C27" s="2" t="s">
        <v>18</v>
      </c>
      <c r="D27" s="6">
        <v>44126</v>
      </c>
      <c r="E27" s="6">
        <v>44128</v>
      </c>
      <c r="F27" s="7">
        <v>0.47083333333333338</v>
      </c>
      <c r="G27" s="7">
        <v>0.51041666666666663</v>
      </c>
      <c r="H27" s="4">
        <v>2937</v>
      </c>
      <c r="I27" s="9">
        <f t="shared" si="0"/>
        <v>48.95</v>
      </c>
      <c r="J27" s="3">
        <v>26.262</v>
      </c>
      <c r="K27" s="2">
        <v>36.890999999999998</v>
      </c>
      <c r="M27" s="2">
        <v>30.503699999999998</v>
      </c>
      <c r="N27" s="2">
        <f t="shared" si="1"/>
        <v>6.3872999999999998</v>
      </c>
      <c r="O27" s="2">
        <f t="shared" si="2"/>
        <v>0.13048621041879468</v>
      </c>
    </row>
    <row r="28" spans="1:16" x14ac:dyDescent="0.2">
      <c r="A28" s="2">
        <v>30</v>
      </c>
      <c r="B28" s="2" t="s">
        <v>16</v>
      </c>
      <c r="C28" s="2" t="s">
        <v>18</v>
      </c>
      <c r="D28" s="6">
        <v>44126</v>
      </c>
      <c r="E28" s="6">
        <v>44128</v>
      </c>
      <c r="F28" s="7">
        <v>0.47083333333333338</v>
      </c>
      <c r="G28" s="7">
        <v>0.51041666666666663</v>
      </c>
      <c r="H28" s="4">
        <v>2937</v>
      </c>
      <c r="I28" s="9">
        <f t="shared" si="0"/>
        <v>48.95</v>
      </c>
      <c r="J28" s="3">
        <v>26.123999999999999</v>
      </c>
      <c r="K28" s="2">
        <v>37.228999999999999</v>
      </c>
      <c r="M28" s="2">
        <v>30.6951</v>
      </c>
      <c r="N28" s="2">
        <f t="shared" si="1"/>
        <v>6.5338999999999992</v>
      </c>
      <c r="O28" s="2">
        <f t="shared" si="2"/>
        <v>0.13348110316649639</v>
      </c>
    </row>
    <row r="29" spans="1:16" x14ac:dyDescent="0.2">
      <c r="A29" s="2">
        <v>31</v>
      </c>
      <c r="B29" s="2" t="s">
        <v>16</v>
      </c>
      <c r="C29" s="2" t="s">
        <v>18</v>
      </c>
      <c r="D29" s="6">
        <v>44126</v>
      </c>
      <c r="E29" s="6">
        <v>44128</v>
      </c>
      <c r="F29" s="7">
        <v>0.4909722222222222</v>
      </c>
      <c r="G29" s="7">
        <v>0.51041666666666663</v>
      </c>
      <c r="H29" s="4">
        <v>2937</v>
      </c>
      <c r="I29" s="9">
        <f t="shared" si="0"/>
        <v>48.95</v>
      </c>
      <c r="J29" s="3">
        <v>26.231999999999999</v>
      </c>
      <c r="K29" s="2">
        <v>36.859000000000002</v>
      </c>
      <c r="M29" s="2">
        <v>29.938800000000001</v>
      </c>
      <c r="N29" s="2">
        <f t="shared" si="1"/>
        <v>6.9202000000000012</v>
      </c>
      <c r="O29" s="2">
        <f t="shared" si="2"/>
        <v>0.14137282941777327</v>
      </c>
    </row>
    <row r="30" spans="1:16" x14ac:dyDescent="0.2">
      <c r="H30" s="4"/>
      <c r="I30" s="4"/>
    </row>
    <row r="32" spans="1:16" x14ac:dyDescent="0.2">
      <c r="J3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49F76-EA7E-AB4A-858F-CB7EB9829E76}">
  <dimension ref="A1:M37"/>
  <sheetViews>
    <sheetView workbookViewId="0">
      <selection activeCell="M1" sqref="M1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7</v>
      </c>
      <c r="D1" t="s">
        <v>32</v>
      </c>
      <c r="E1" t="s">
        <v>31</v>
      </c>
      <c r="F1" t="s">
        <v>33</v>
      </c>
      <c r="G1" t="s">
        <v>34</v>
      </c>
      <c r="H1" t="s">
        <v>35</v>
      </c>
      <c r="I1" t="s">
        <v>36</v>
      </c>
      <c r="J1" t="s">
        <v>40</v>
      </c>
      <c r="K1" t="s">
        <v>39</v>
      </c>
      <c r="L1" t="s">
        <v>37</v>
      </c>
      <c r="M1" t="s">
        <v>38</v>
      </c>
    </row>
    <row r="2" spans="1:13" x14ac:dyDescent="0.2">
      <c r="A2">
        <v>1</v>
      </c>
      <c r="B2">
        <v>44.908000000000001</v>
      </c>
      <c r="C2">
        <v>41.579000000000001</v>
      </c>
      <c r="D2">
        <v>35.188000000000002</v>
      </c>
    </row>
    <row r="3" spans="1:13" x14ac:dyDescent="0.2">
      <c r="A3">
        <v>2</v>
      </c>
      <c r="B3">
        <v>41.36</v>
      </c>
      <c r="C3">
        <v>38.097999999999999</v>
      </c>
      <c r="D3">
        <v>32.323999999999998</v>
      </c>
    </row>
    <row r="4" spans="1:13" x14ac:dyDescent="0.2">
      <c r="A4">
        <v>3</v>
      </c>
      <c r="B4">
        <v>43.466000000000001</v>
      </c>
      <c r="C4">
        <v>39.704000000000001</v>
      </c>
      <c r="D4">
        <v>33.241</v>
      </c>
    </row>
    <row r="5" spans="1:13" x14ac:dyDescent="0.2">
      <c r="A5">
        <v>4</v>
      </c>
      <c r="B5">
        <v>36.162999999999997</v>
      </c>
      <c r="C5">
        <v>33.26</v>
      </c>
      <c r="D5">
        <v>27.544</v>
      </c>
    </row>
    <row r="6" spans="1:13" x14ac:dyDescent="0.2">
      <c r="A6">
        <v>5</v>
      </c>
      <c r="B6">
        <v>43.841999999999999</v>
      </c>
      <c r="C6">
        <v>40.804000000000002</v>
      </c>
      <c r="D6">
        <v>34.698</v>
      </c>
    </row>
    <row r="7" spans="1:13" x14ac:dyDescent="0.2">
      <c r="A7">
        <v>6</v>
      </c>
      <c r="B7">
        <v>35.151000000000003</v>
      </c>
      <c r="C7">
        <v>32.753</v>
      </c>
      <c r="D7">
        <v>27.811</v>
      </c>
    </row>
    <row r="8" spans="1:13" x14ac:dyDescent="0.2">
      <c r="A8">
        <v>7</v>
      </c>
      <c r="B8">
        <v>49.8</v>
      </c>
      <c r="C8">
        <v>46.473999999999997</v>
      </c>
      <c r="D8">
        <v>39.841999999999999</v>
      </c>
    </row>
    <row r="9" spans="1:13" x14ac:dyDescent="0.2">
      <c r="A9">
        <v>8</v>
      </c>
      <c r="B9">
        <v>39.027999999999999</v>
      </c>
      <c r="C9">
        <v>36.219000000000001</v>
      </c>
      <c r="D9">
        <v>30.853999999999999</v>
      </c>
    </row>
    <row r="10" spans="1:13" x14ac:dyDescent="0.2">
      <c r="A10">
        <v>9</v>
      </c>
      <c r="B10">
        <v>36.054000000000002</v>
      </c>
      <c r="C10">
        <v>33.344000000000001</v>
      </c>
      <c r="D10">
        <v>28.106999999999999</v>
      </c>
      <c r="F10">
        <v>23.007999999999999</v>
      </c>
      <c r="G10">
        <v>22.1815</v>
      </c>
      <c r="H10">
        <v>21.9953</v>
      </c>
      <c r="I10">
        <v>21.9697</v>
      </c>
      <c r="J10">
        <v>21.958200000000001</v>
      </c>
      <c r="K10">
        <v>21.941199999999998</v>
      </c>
      <c r="L10">
        <v>21.934699999999999</v>
      </c>
      <c r="M10">
        <v>21.937799999999999</v>
      </c>
    </row>
    <row r="11" spans="1:13" x14ac:dyDescent="0.2">
      <c r="A11">
        <v>10</v>
      </c>
      <c r="B11">
        <v>41.19</v>
      </c>
      <c r="C11">
        <v>38.423999999999999</v>
      </c>
      <c r="D11">
        <v>32.704000000000001</v>
      </c>
      <c r="F11">
        <v>24.3688</v>
      </c>
      <c r="G11">
        <v>23.4253</v>
      </c>
      <c r="H11">
        <v>23.1936</v>
      </c>
      <c r="I11">
        <v>23.1615</v>
      </c>
      <c r="J11">
        <v>23.151299999999999</v>
      </c>
      <c r="K11">
        <v>23.132200000000001</v>
      </c>
      <c r="L11">
        <v>23.1267</v>
      </c>
      <c r="M11">
        <v>23.1297</v>
      </c>
    </row>
    <row r="12" spans="1:13" x14ac:dyDescent="0.2">
      <c r="A12">
        <v>11</v>
      </c>
      <c r="B12">
        <v>37.24</v>
      </c>
      <c r="C12">
        <v>34.674999999999997</v>
      </c>
      <c r="D12">
        <v>29.605</v>
      </c>
    </row>
    <row r="13" spans="1:13" x14ac:dyDescent="0.2">
      <c r="A13">
        <v>12</v>
      </c>
      <c r="B13">
        <v>37.226999999999997</v>
      </c>
      <c r="C13">
        <v>34.313000000000002</v>
      </c>
      <c r="D13">
        <v>29.097000000000001</v>
      </c>
    </row>
    <row r="14" spans="1:13" x14ac:dyDescent="0.2">
      <c r="A14">
        <v>13</v>
      </c>
      <c r="B14">
        <v>40.720999999999997</v>
      </c>
      <c r="C14">
        <v>37.572000000000003</v>
      </c>
      <c r="D14">
        <v>31.358000000000001</v>
      </c>
    </row>
    <row r="15" spans="1:13" x14ac:dyDescent="0.2">
      <c r="A15">
        <v>14</v>
      </c>
      <c r="B15">
        <v>38.686999999999998</v>
      </c>
      <c r="C15">
        <v>36.003999999999998</v>
      </c>
      <c r="D15">
        <v>30.558</v>
      </c>
    </row>
    <row r="16" spans="1:13" x14ac:dyDescent="0.2">
      <c r="A16">
        <v>15</v>
      </c>
      <c r="B16">
        <v>37.414000000000001</v>
      </c>
      <c r="C16">
        <v>34.731999999999999</v>
      </c>
      <c r="D16">
        <v>29.536999999999999</v>
      </c>
    </row>
    <row r="17" spans="1:13" x14ac:dyDescent="0.2">
      <c r="A17">
        <v>16</v>
      </c>
      <c r="B17">
        <v>38.856999999999999</v>
      </c>
      <c r="C17">
        <v>35.747</v>
      </c>
      <c r="D17">
        <v>30.082999999999998</v>
      </c>
    </row>
    <row r="18" spans="1:13" x14ac:dyDescent="0.2">
      <c r="A18">
        <v>17</v>
      </c>
      <c r="B18">
        <v>39.834000000000003</v>
      </c>
      <c r="C18">
        <v>36.634</v>
      </c>
      <c r="D18">
        <v>30.251000000000001</v>
      </c>
    </row>
    <row r="19" spans="1:13" x14ac:dyDescent="0.2">
      <c r="A19">
        <v>18</v>
      </c>
      <c r="B19">
        <v>39.704000000000001</v>
      </c>
      <c r="C19">
        <v>36.692</v>
      </c>
      <c r="D19">
        <v>30.899000000000001</v>
      </c>
    </row>
    <row r="20" spans="1:13" x14ac:dyDescent="0.2">
      <c r="A20">
        <v>19</v>
      </c>
      <c r="B20">
        <v>39.866999999999997</v>
      </c>
      <c r="C20">
        <v>36.781999999999996</v>
      </c>
      <c r="D20">
        <v>31.03</v>
      </c>
    </row>
    <row r="21" spans="1:13" x14ac:dyDescent="0.2">
      <c r="A21">
        <v>20</v>
      </c>
      <c r="B21">
        <v>39.057000000000002</v>
      </c>
      <c r="C21">
        <v>35.689</v>
      </c>
      <c r="D21">
        <v>29.949000000000002</v>
      </c>
    </row>
    <row r="22" spans="1:13" x14ac:dyDescent="0.2">
      <c r="A22">
        <v>21</v>
      </c>
      <c r="B22">
        <v>38.664999999999999</v>
      </c>
      <c r="C22">
        <v>35.244999999999997</v>
      </c>
      <c r="D22">
        <v>29.241</v>
      </c>
    </row>
    <row r="23" spans="1:13" x14ac:dyDescent="0.2">
      <c r="A23">
        <v>22</v>
      </c>
      <c r="B23">
        <v>38.709000000000003</v>
      </c>
      <c r="C23">
        <v>35.200000000000003</v>
      </c>
      <c r="D23">
        <v>29.548999999999999</v>
      </c>
    </row>
    <row r="24" spans="1:13" x14ac:dyDescent="0.2">
      <c r="A24">
        <v>23</v>
      </c>
      <c r="B24">
        <v>36.35</v>
      </c>
      <c r="C24">
        <v>33.209000000000003</v>
      </c>
      <c r="D24">
        <v>27.925999999999998</v>
      </c>
    </row>
    <row r="25" spans="1:13" x14ac:dyDescent="0.2">
      <c r="A25">
        <v>24</v>
      </c>
      <c r="B25">
        <v>39.231000000000002</v>
      </c>
      <c r="C25">
        <v>35.67</v>
      </c>
      <c r="D25">
        <v>30.172000000000001</v>
      </c>
    </row>
    <row r="26" spans="1:13" x14ac:dyDescent="0.2">
      <c r="A26">
        <v>25</v>
      </c>
      <c r="B26" s="1">
        <v>40.448</v>
      </c>
      <c r="C26">
        <v>36.158999999999999</v>
      </c>
      <c r="D26">
        <v>30.946000000000002</v>
      </c>
    </row>
    <row r="27" spans="1:13" x14ac:dyDescent="0.2">
      <c r="A27">
        <v>26</v>
      </c>
      <c r="B27" s="1">
        <v>38.167999999999999</v>
      </c>
      <c r="C27">
        <v>33.887</v>
      </c>
      <c r="D27">
        <v>29.248000000000001</v>
      </c>
    </row>
    <row r="28" spans="1:13" x14ac:dyDescent="0.2">
      <c r="A28">
        <v>27</v>
      </c>
      <c r="B28" s="1">
        <v>43.081000000000003</v>
      </c>
      <c r="C28">
        <v>38.74</v>
      </c>
      <c r="D28">
        <v>32.411999999999999</v>
      </c>
    </row>
    <row r="29" spans="1:13" x14ac:dyDescent="0.2">
      <c r="A29">
        <v>28</v>
      </c>
      <c r="B29" s="1">
        <v>43.533999999999999</v>
      </c>
      <c r="C29">
        <v>39.107999999999997</v>
      </c>
      <c r="D29">
        <v>33.414999999999999</v>
      </c>
    </row>
    <row r="30" spans="1:13" x14ac:dyDescent="0.2">
      <c r="A30">
        <v>29</v>
      </c>
      <c r="B30" s="1">
        <v>36.264000000000003</v>
      </c>
      <c r="C30">
        <v>32.07</v>
      </c>
      <c r="D30">
        <v>27.4</v>
      </c>
      <c r="H30">
        <v>31.583500000000001</v>
      </c>
      <c r="I30">
        <v>31.240600000000001</v>
      </c>
      <c r="J30">
        <v>30.956199999999999</v>
      </c>
      <c r="K30">
        <v>30.706399999999999</v>
      </c>
      <c r="L30">
        <v>30.622900000000001</v>
      </c>
      <c r="M30">
        <v>30.619900000000001</v>
      </c>
    </row>
    <row r="31" spans="1:13" x14ac:dyDescent="0.2">
      <c r="A31">
        <v>30</v>
      </c>
      <c r="B31" s="1">
        <v>47.149000000000001</v>
      </c>
      <c r="C31">
        <v>42.095999999999997</v>
      </c>
      <c r="D31">
        <v>35.764000000000003</v>
      </c>
      <c r="E31">
        <v>35.753</v>
      </c>
    </row>
    <row r="32" spans="1:13" x14ac:dyDescent="0.2">
      <c r="A32">
        <v>31</v>
      </c>
      <c r="B32" s="1">
        <v>45.54</v>
      </c>
      <c r="C32">
        <v>40.720999999999997</v>
      </c>
      <c r="D32">
        <v>34.615000000000002</v>
      </c>
      <c r="G32">
        <v>33.171999999999997</v>
      </c>
      <c r="H32">
        <v>30.948799999999999</v>
      </c>
      <c r="I32">
        <v>30.639399999999998</v>
      </c>
      <c r="J32">
        <v>30.389099999999999</v>
      </c>
      <c r="K32">
        <v>30.160399999999999</v>
      </c>
      <c r="L32">
        <v>30.0669</v>
      </c>
      <c r="M32">
        <v>30.064699999999998</v>
      </c>
    </row>
    <row r="33" spans="1:7" x14ac:dyDescent="0.2">
      <c r="A33">
        <v>32</v>
      </c>
      <c r="B33" s="1">
        <v>35.715000000000003</v>
      </c>
      <c r="C33">
        <v>31.440999999999999</v>
      </c>
      <c r="D33">
        <v>26.779</v>
      </c>
      <c r="E33">
        <v>26.77</v>
      </c>
      <c r="G33">
        <v>33.864899999999999</v>
      </c>
    </row>
    <row r="34" spans="1:7" x14ac:dyDescent="0.2">
      <c r="A34">
        <v>33</v>
      </c>
      <c r="B34" s="1">
        <v>35.082999999999998</v>
      </c>
      <c r="C34">
        <v>30.832999999999998</v>
      </c>
      <c r="D34">
        <v>26.562000000000001</v>
      </c>
      <c r="E34">
        <v>26.567</v>
      </c>
    </row>
    <row r="35" spans="1:7" x14ac:dyDescent="0.2">
      <c r="A35" t="s">
        <v>4</v>
      </c>
      <c r="B35">
        <f>AVERAGE(B2:B34)</f>
        <v>39.924454545454537</v>
      </c>
      <c r="C35">
        <f>AVERAGE(C2:C34)</f>
        <v>36.48115151515151</v>
      </c>
      <c r="D35">
        <f>AVERAGE(D2:D34)</f>
        <v>30.869969696969697</v>
      </c>
    </row>
    <row r="36" spans="1:7" x14ac:dyDescent="0.2">
      <c r="A36" t="s">
        <v>5</v>
      </c>
      <c r="B36">
        <f>MIN(B2:B34)</f>
        <v>35.082999999999998</v>
      </c>
      <c r="C36">
        <f>MIN(C2:C34)</f>
        <v>30.832999999999998</v>
      </c>
      <c r="D36">
        <f>MIN(D2:D34)</f>
        <v>26.562000000000001</v>
      </c>
    </row>
    <row r="37" spans="1:7" x14ac:dyDescent="0.2">
      <c r="A37" t="s">
        <v>6</v>
      </c>
      <c r="B37">
        <f>MAX(B2:B34)</f>
        <v>49.8</v>
      </c>
      <c r="C37">
        <f>MAX(C2:C34)</f>
        <v>46.473999999999997</v>
      </c>
      <c r="D37">
        <f>MAX(D2:D34)</f>
        <v>39.841999999999999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866DA-0B2D-8F4D-9AAC-517CF37264EE}">
  <dimension ref="A1:A8"/>
  <sheetViews>
    <sheetView workbookViewId="0">
      <selection activeCell="A9" sqref="A9"/>
    </sheetView>
  </sheetViews>
  <sheetFormatPr baseColWidth="10" defaultRowHeight="16" x14ac:dyDescent="0.2"/>
  <sheetData>
    <row r="1" spans="1:1" x14ac:dyDescent="0.2">
      <c r="A1" t="s">
        <v>3</v>
      </c>
    </row>
    <row r="2" spans="1:1" x14ac:dyDescent="0.2">
      <c r="A2" t="s">
        <v>2</v>
      </c>
    </row>
    <row r="3" spans="1:1" x14ac:dyDescent="0.2">
      <c r="A3" t="s">
        <v>41</v>
      </c>
    </row>
    <row r="4" spans="1:1" x14ac:dyDescent="0.2">
      <c r="A4" t="s">
        <v>42</v>
      </c>
    </row>
    <row r="5" spans="1:1" x14ac:dyDescent="0.2">
      <c r="A5" t="s">
        <v>44</v>
      </c>
    </row>
    <row r="6" spans="1:1" x14ac:dyDescent="0.2">
      <c r="A6" t="s">
        <v>45</v>
      </c>
    </row>
    <row r="7" spans="1:1" x14ac:dyDescent="0.2">
      <c r="A7" s="5" t="s">
        <v>46</v>
      </c>
    </row>
    <row r="8" spans="1:1" x14ac:dyDescent="0.2">
      <c r="A8" s="5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Stable_dry_weight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2020-10-19T18:04:43Z</dcterms:created>
  <dcterms:modified xsi:type="dcterms:W3CDTF">2020-10-30T19:50:31Z</dcterms:modified>
</cp:coreProperties>
</file>