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a/Research/Research Ideas/AA Larval Energy Budget/"/>
    </mc:Choice>
  </mc:AlternateContent>
  <xr:revisionPtr revIDLastSave="0" documentId="13_ncr:1_{3BC687D6-9D16-6C4D-8630-73A3C7D3C37D}" xr6:coauthVersionLast="45" xr6:coauthVersionMax="45" xr10:uidLastSave="{00000000-0000-0000-0000-000000000000}"/>
  <bookViews>
    <workbookView xWindow="3880" yWindow="440" windowWidth="21720" windowHeight="15460" xr2:uid="{00000000-000D-0000-FFFF-FFFF00000000}"/>
  </bookViews>
  <sheets>
    <sheet name="Data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2" i="1"/>
  <c r="AH78" i="1"/>
  <c r="AI78" i="1"/>
  <c r="AH79" i="1"/>
  <c r="AI79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63" i="1"/>
  <c r="AI63" i="1"/>
  <c r="AH64" i="1"/>
  <c r="AI64" i="1"/>
  <c r="AH65" i="1"/>
  <c r="AI65" i="1"/>
  <c r="AH66" i="1"/>
  <c r="AI66" i="1"/>
  <c r="AH67" i="1"/>
  <c r="AI67" i="1"/>
  <c r="AH58" i="1"/>
  <c r="AI58" i="1"/>
  <c r="AH59" i="1"/>
  <c r="AI59" i="1"/>
  <c r="AH60" i="1"/>
  <c r="AI60" i="1"/>
  <c r="AH61" i="1"/>
  <c r="AI61" i="1"/>
  <c r="AH53" i="1"/>
  <c r="AI53" i="1"/>
  <c r="AH54" i="1"/>
  <c r="AI54" i="1"/>
  <c r="AH55" i="1"/>
  <c r="AI55" i="1"/>
  <c r="AH56" i="1"/>
  <c r="AI56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15" i="1"/>
  <c r="AI15" i="1"/>
  <c r="AH11" i="1"/>
  <c r="AI11" i="1"/>
  <c r="AH12" i="1"/>
  <c r="AI12" i="1"/>
  <c r="AH13" i="1"/>
  <c r="AI13" i="1"/>
  <c r="AH5" i="1"/>
  <c r="AI5" i="1"/>
  <c r="AH6" i="1"/>
  <c r="AI6" i="1"/>
  <c r="AH7" i="1"/>
  <c r="AI7" i="1"/>
  <c r="AH8" i="1"/>
  <c r="AI8" i="1"/>
  <c r="AH9" i="1"/>
  <c r="AI9" i="1"/>
  <c r="AH3" i="1"/>
  <c r="AI3" i="1"/>
  <c r="AH77" i="1"/>
  <c r="AI77" i="1"/>
  <c r="AI68" i="1"/>
  <c r="AH68" i="1"/>
  <c r="AH62" i="1"/>
  <c r="AI62" i="1"/>
  <c r="AI57" i="1"/>
  <c r="AH57" i="1"/>
  <c r="AI52" i="1"/>
  <c r="AH52" i="1"/>
  <c r="AI45" i="1"/>
  <c r="AH45" i="1"/>
  <c r="AI37" i="1"/>
  <c r="AH37" i="1"/>
  <c r="AI23" i="1"/>
  <c r="AH23" i="1"/>
  <c r="AI16" i="1"/>
  <c r="AH16" i="1"/>
  <c r="AH14" i="1"/>
  <c r="AI14" i="1"/>
  <c r="AI10" i="1"/>
  <c r="AH10" i="1"/>
  <c r="AH4" i="1"/>
  <c r="AI4" i="1"/>
  <c r="AI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2" i="1"/>
  <c r="AC78" i="1"/>
  <c r="AD78" i="1"/>
  <c r="AC79" i="1"/>
  <c r="AD79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63" i="1"/>
  <c r="AD63" i="1"/>
  <c r="AC64" i="1"/>
  <c r="AD64" i="1"/>
  <c r="AC65" i="1"/>
  <c r="AD65" i="1"/>
  <c r="AC66" i="1"/>
  <c r="AD66" i="1"/>
  <c r="AC67" i="1"/>
  <c r="AD67" i="1"/>
  <c r="AC58" i="1"/>
  <c r="AD58" i="1"/>
  <c r="AC59" i="1"/>
  <c r="AD59" i="1"/>
  <c r="AC60" i="1"/>
  <c r="AD60" i="1"/>
  <c r="AC61" i="1"/>
  <c r="AD61" i="1"/>
  <c r="AC53" i="1"/>
  <c r="AD53" i="1"/>
  <c r="AC54" i="1"/>
  <c r="AD54" i="1"/>
  <c r="AC55" i="1"/>
  <c r="AD55" i="1"/>
  <c r="AC56" i="1"/>
  <c r="AD56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15" i="1"/>
  <c r="AD15" i="1"/>
  <c r="AC11" i="1"/>
  <c r="AD11" i="1"/>
  <c r="AC12" i="1"/>
  <c r="AD12" i="1"/>
  <c r="AC13" i="1"/>
  <c r="AD13" i="1"/>
  <c r="AC5" i="1"/>
  <c r="AD5" i="1"/>
  <c r="AC6" i="1"/>
  <c r="AD6" i="1"/>
  <c r="AC7" i="1"/>
  <c r="AD7" i="1"/>
  <c r="AC8" i="1"/>
  <c r="AD8" i="1"/>
  <c r="AC9" i="1"/>
  <c r="AD9" i="1"/>
  <c r="AC3" i="1"/>
  <c r="AD3" i="1"/>
  <c r="AC77" i="1"/>
  <c r="AD77" i="1"/>
  <c r="AD68" i="1"/>
  <c r="AC68" i="1"/>
  <c r="AD62" i="1"/>
  <c r="AC62" i="1"/>
  <c r="AD57" i="1"/>
  <c r="AC57" i="1"/>
  <c r="AD52" i="1"/>
  <c r="AC52" i="1"/>
  <c r="AD45" i="1"/>
  <c r="AC45" i="1"/>
  <c r="AD37" i="1"/>
  <c r="AC37" i="1"/>
  <c r="AD23" i="1"/>
  <c r="AC23" i="1"/>
  <c r="AD16" i="1"/>
  <c r="AC16" i="1"/>
  <c r="AD14" i="1"/>
  <c r="AC14" i="1"/>
  <c r="AD2" i="1"/>
  <c r="AD4" i="1"/>
  <c r="AD10" i="1"/>
  <c r="AC10" i="1"/>
  <c r="AC4" i="1"/>
  <c r="AC2" i="1"/>
</calcChain>
</file>

<file path=xl/sharedStrings.xml><?xml version="1.0" encoding="utf-8"?>
<sst xmlns="http://schemas.openxmlformats.org/spreadsheetml/2006/main" count="2174" uniqueCount="139">
  <si>
    <t>Study</t>
  </si>
  <si>
    <t>Source_resp</t>
  </si>
  <si>
    <t>Source_biomass</t>
  </si>
  <si>
    <t>Ocean</t>
  </si>
  <si>
    <t>Location</t>
  </si>
  <si>
    <t>Season</t>
  </si>
  <si>
    <t>Family</t>
  </si>
  <si>
    <t>Species</t>
  </si>
  <si>
    <t>Reproduction_mode</t>
  </si>
  <si>
    <t>Age</t>
  </si>
  <si>
    <t>Treatment_Temp</t>
  </si>
  <si>
    <t>Energy_method</t>
  </si>
  <si>
    <t>Lipid_microg.larva_dry</t>
  </si>
  <si>
    <t>Protein_microg.larva_dry</t>
  </si>
  <si>
    <t>Biomass_microg.larva_dry</t>
  </si>
  <si>
    <t>Biomass_assumptions</t>
  </si>
  <si>
    <t>Respiration_OG</t>
  </si>
  <si>
    <t>Respiration_OG_SE</t>
  </si>
  <si>
    <t>Respiration_OG_units</t>
  </si>
  <si>
    <t>Respiration_conversion_assumptions</t>
  </si>
  <si>
    <t>Respiration</t>
  </si>
  <si>
    <t>Respiration_SE</t>
  </si>
  <si>
    <t>normresp_nmolO2.microgramDW.min</t>
  </si>
  <si>
    <t>Respiration_SD</t>
  </si>
  <si>
    <t>Respiration_var</t>
  </si>
  <si>
    <t>Inverse_var</t>
  </si>
  <si>
    <t>Respiration_SS</t>
  </si>
  <si>
    <t>Notes</t>
  </si>
  <si>
    <t>Albright and Langdon 2011</t>
  </si>
  <si>
    <t>Fig. 1</t>
  </si>
  <si>
    <t>Atlantic</t>
  </si>
  <si>
    <t>Summerland Key, Florida</t>
  </si>
  <si>
    <t>Poritidae</t>
  </si>
  <si>
    <t>Porites astreoides</t>
  </si>
  <si>
    <t>brooding</t>
  </si>
  <si>
    <t>(Edmunds 2001): P. astreoides: protein = 3.55 micrograms &amp; (Richmond 1987) P. damicornis: 17% protein of total dry weight</t>
  </si>
  <si>
    <t>nmol O2/larva/hr</t>
  </si>
  <si>
    <t>Cumbo et al 2012</t>
  </si>
  <si>
    <t>Fig. 1 &amp; 3</t>
  </si>
  <si>
    <t>Pacific</t>
  </si>
  <si>
    <t>Taiwan</t>
  </si>
  <si>
    <t>Pocilloporidae</t>
  </si>
  <si>
    <t>Pocillopora damicornis</t>
  </si>
  <si>
    <t>Bio-Rad protein assay with Coomassie brilliant blue dye</t>
  </si>
  <si>
    <t>(Richmond 1987) P. damicornis: 17% protein of total dry weight</t>
  </si>
  <si>
    <t>Cumbo et al 2013b</t>
  </si>
  <si>
    <t>Fig. 1B</t>
  </si>
  <si>
    <t>Fig. 1A</t>
  </si>
  <si>
    <t>Nanwan Bay, Taiwan</t>
  </si>
  <si>
    <t>nmolO2/mg protein/min</t>
  </si>
  <si>
    <t>Using mg protein per larva from study measurements</t>
  </si>
  <si>
    <t>Gaither and Rowan 2010</t>
  </si>
  <si>
    <t>Table 1</t>
  </si>
  <si>
    <t>East Agana Bay, Guam</t>
  </si>
  <si>
    <t>Graham et al 2013</t>
  </si>
  <si>
    <t>Fig. 1a</t>
  </si>
  <si>
    <t>Fig.ESM2a</t>
  </si>
  <si>
    <t>Orpheus Island, Australia</t>
  </si>
  <si>
    <t>Merulinidae </t>
  </si>
  <si>
    <t>Goniastrea aspera</t>
  </si>
  <si>
    <t>broadcasting</t>
  </si>
  <si>
    <t>Bligh-Dyer chloroform:methanol method for total lipids</t>
  </si>
  <si>
    <t>(Harii et al. 2007) &amp; (Arai et al 1993): four broadcast species: 64% lipids of total dry weight</t>
  </si>
  <si>
    <t>Data were presented as a GAM and  +- 95% confidence interval, so I took raw points off of the graph and averaged the ponits normally at each time point</t>
  </si>
  <si>
    <t>Fig. 1b</t>
  </si>
  <si>
    <t>Fig.ESM2b</t>
  </si>
  <si>
    <t>Acroporidae</t>
  </si>
  <si>
    <t>Acropora tenuis</t>
  </si>
  <si>
    <t>Fig. 1c</t>
  </si>
  <si>
    <t>Fig.ESM2c</t>
  </si>
  <si>
    <t>Acropora nasuta</t>
  </si>
  <si>
    <t>Fig. 1d</t>
  </si>
  <si>
    <t>Fig.ESM2d</t>
  </si>
  <si>
    <t>Acropora spathulata</t>
  </si>
  <si>
    <t>Harii et al 2010</t>
  </si>
  <si>
    <t>Fig. 2a</t>
  </si>
  <si>
    <t>volume = in-text, lipid = Fig. 3a</t>
  </si>
  <si>
    <t>Heron Island, GBR</t>
  </si>
  <si>
    <t>dichloromethane-methanol (6:4), dried by nitrogen gas</t>
  </si>
  <si>
    <t>(Harii et al. 2007) &amp; (Richmond 1987): P. damicornis: 69.05% lipids of total dry weight</t>
  </si>
  <si>
    <t>Fig. 2b</t>
  </si>
  <si>
    <t>volume = in-text, lipid = Fig. 3b</t>
  </si>
  <si>
    <t>Montipora digitata</t>
  </si>
  <si>
    <t>Jiang et al 2020</t>
  </si>
  <si>
    <t>Luhuitou Reef, China</t>
  </si>
  <si>
    <t>(Richmond 1987): P. damicornis (avg): 150 micrograms dry weight</t>
  </si>
  <si>
    <t>Okubo et al 2008</t>
  </si>
  <si>
    <t>Fig. 2</t>
  </si>
  <si>
    <t>Bise, Okinawa</t>
  </si>
  <si>
    <t>Acropora intermedia</t>
  </si>
  <si>
    <t>(Graham 2007): three Acropora species: 34 microgram dry weight</t>
  </si>
  <si>
    <t>ml O2/larva/hr</t>
  </si>
  <si>
    <t>Olsen et al 2013</t>
  </si>
  <si>
    <t>Wonderland reef, Florida Keys</t>
  </si>
  <si>
    <t>n_resp</t>
  </si>
  <si>
    <t>Rivest and Hofmann 2014</t>
  </si>
  <si>
    <t>Supplmental</t>
  </si>
  <si>
    <t>Moorea</t>
  </si>
  <si>
    <t>Bradford assay protein</t>
  </si>
  <si>
    <t>Seriatopora caliendrum</t>
  </si>
  <si>
    <t>Fig. 3</t>
  </si>
  <si>
    <t>Edmunds et al 2011</t>
  </si>
  <si>
    <t>in text</t>
  </si>
  <si>
    <t>Length, Width, Height</t>
  </si>
  <si>
    <t>Seriatopora hystrix</t>
  </si>
  <si>
    <t>Stylophora pistillata</t>
  </si>
  <si>
    <t>Rodriguez-Lanetty et al 2009</t>
  </si>
  <si>
    <t>Acropora millepora</t>
  </si>
  <si>
    <t>Ross et al 2013</t>
  </si>
  <si>
    <t>Florida Keys</t>
  </si>
  <si>
    <t>Nakamura et al 2011</t>
  </si>
  <si>
    <t>Table 3</t>
  </si>
  <si>
    <t>Sesoko Island, Okinawa Island</t>
  </si>
  <si>
    <t>Acropora digitifera</t>
  </si>
  <si>
    <t>(Graham 2007): A. digitifera (egg): 43 microgram dry weight</t>
  </si>
  <si>
    <t>Cumbo et al 2013</t>
  </si>
  <si>
    <t>Ross et al 2010</t>
  </si>
  <si>
    <t>Serrano et al 2018</t>
  </si>
  <si>
    <t>Merulinidae</t>
  </si>
  <si>
    <t>Orbicella faveolata</t>
  </si>
  <si>
    <t>Titlyanov et al 1998</t>
  </si>
  <si>
    <t>Table 2</t>
  </si>
  <si>
    <t>Okinawa</t>
  </si>
  <si>
    <t>µl O2/larva/hr</t>
  </si>
  <si>
    <t>Putnam and Gates 2015</t>
  </si>
  <si>
    <t>Fig. 2c</t>
  </si>
  <si>
    <t>Kaneohe Bay, Hawaii</t>
  </si>
  <si>
    <t>Putnam et al 2013</t>
  </si>
  <si>
    <t>Fig. 2d</t>
  </si>
  <si>
    <t>normresp_mean_formula_by_study</t>
  </si>
  <si>
    <t>normresp_STDEV_formula_by_study</t>
  </si>
  <si>
    <t>normresp_mean_by_study</t>
  </si>
  <si>
    <t>normresp_STDEV_by_study</t>
  </si>
  <si>
    <t>Zscore_normresp</t>
  </si>
  <si>
    <t>resp_mean_formula_by_study</t>
  </si>
  <si>
    <t>resp_STDEV_formula_by_study</t>
  </si>
  <si>
    <t>resp_mean_by_study</t>
  </si>
  <si>
    <t>resp_STDEV_by_study</t>
  </si>
  <si>
    <t>Zscore_resp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</si>
</sst>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9"/>
  <sheetViews>
    <sheetView tabSelected="1" workbookViewId="0">
      <selection activeCell="AL20" sqref="AL20"/>
    </sheetView>
  </sheetViews>
  <sheetFormatPr baseColWidth="10" defaultColWidth="8.83203125" defaultRowHeight="15" x14ac:dyDescent="0.2"/>
  <cols>
    <col min="1" max="1" width="22" bestFit="1" customWidth="1"/>
    <col min="2" max="2" width="10.6640625" customWidth="1"/>
    <col min="3" max="3" width="18.83203125" customWidth="1"/>
    <col min="4" max="4" width="7.1640625" customWidth="1"/>
    <col min="5" max="5" width="24" customWidth="1"/>
    <col min="6" max="6" width="6.5" customWidth="1"/>
    <col min="7" max="7" width="12.33203125" customWidth="1"/>
    <col min="8" max="8" width="19" bestFit="1" customWidth="1"/>
    <col min="9" max="9" width="17.33203125" customWidth="1"/>
    <col min="10" max="10" width="4.1640625" customWidth="1"/>
    <col min="11" max="11" width="14.5" customWidth="1"/>
    <col min="12" max="12" width="31" customWidth="1"/>
    <col min="13" max="13" width="18.83203125" customWidth="1"/>
    <col min="14" max="14" width="20.83203125" customWidth="1"/>
    <col min="15" max="15" width="21.1640625" customWidth="1"/>
    <col min="16" max="16" width="44.83203125" customWidth="1"/>
    <col min="17" max="17" width="13.1640625" customWidth="1"/>
    <col min="18" max="18" width="15.6640625" customWidth="1"/>
    <col min="19" max="19" width="20.1640625" customWidth="1"/>
    <col min="20" max="20" width="41.5" customWidth="1"/>
    <col min="21" max="21" width="12.1640625" bestFit="1" customWidth="1"/>
    <col min="22" max="22" width="12.5" customWidth="1"/>
    <col min="23" max="23" width="31.33203125" customWidth="1"/>
    <col min="24" max="24" width="12.83203125" customWidth="1"/>
    <col min="25" max="25" width="13.1640625" customWidth="1"/>
    <col min="26" max="26" width="12.1640625" customWidth="1"/>
    <col min="27" max="27" width="12.5" customWidth="1"/>
    <col min="28" max="28" width="117" customWidth="1"/>
    <col min="29" max="29" width="21.5" customWidth="1"/>
    <col min="30" max="30" width="16.33203125" customWidth="1"/>
    <col min="31" max="31" width="15.6640625" customWidth="1"/>
    <col min="32" max="33" width="8.83203125" customWidth="1"/>
    <col min="34" max="34" width="20.6640625" customWidth="1"/>
    <col min="35" max="35" width="21" customWidth="1"/>
    <col min="36" max="38" width="8.83203125" customWidth="1"/>
  </cols>
  <sheetData>
    <row r="1" spans="1:3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 s="2" customFormat="1" x14ac:dyDescent="0.2">
      <c r="A2" s="2" t="s">
        <v>28</v>
      </c>
      <c r="B2" s="2" t="s">
        <v>29</v>
      </c>
      <c r="D2" s="2" t="s">
        <v>30</v>
      </c>
      <c r="E2" s="2" t="s">
        <v>31</v>
      </c>
      <c r="G2" s="2" t="s">
        <v>32</v>
      </c>
      <c r="H2" s="2" t="s">
        <v>33</v>
      </c>
      <c r="I2" s="2" t="s">
        <v>34</v>
      </c>
      <c r="J2" s="2">
        <v>2</v>
      </c>
      <c r="K2" s="2">
        <v>26</v>
      </c>
      <c r="O2" s="2">
        <v>20.88</v>
      </c>
      <c r="P2" s="2" t="s">
        <v>35</v>
      </c>
      <c r="Q2" s="2">
        <v>2.06</v>
      </c>
      <c r="R2" s="2">
        <v>0.09</v>
      </c>
      <c r="S2" s="2" t="s">
        <v>36</v>
      </c>
      <c r="U2" s="2">
        <v>34.333333333333343</v>
      </c>
      <c r="V2" s="2">
        <v>1.5</v>
      </c>
      <c r="W2" s="2">
        <v>1.644316730523627</v>
      </c>
      <c r="X2" s="2">
        <v>3.6742346141747668</v>
      </c>
      <c r="Y2" s="2">
        <v>13.5</v>
      </c>
      <c r="Z2" s="2">
        <v>7.4074074074074084E-2</v>
      </c>
      <c r="AA2" s="2">
        <v>67.499999999999986</v>
      </c>
      <c r="AC2" s="2">
        <f>AVERAGE($W$2:$W$3)</f>
        <v>1.6203703703703707</v>
      </c>
      <c r="AD2" s="2">
        <f>_xlfn.STDEV.S($W$2:$W$3)</f>
        <v>3.3865267298205957E-2</v>
      </c>
      <c r="AE2" s="2">
        <v>1.6203703703703707</v>
      </c>
      <c r="AF2" s="2">
        <v>3.3865267298205957E-2</v>
      </c>
      <c r="AG2" s="2">
        <f>(W2-AE2)/AF2</f>
        <v>0.70710678118654424</v>
      </c>
      <c r="AH2" s="2">
        <f>AVERAGE($U$2:$U$3)</f>
        <v>33.833333333333343</v>
      </c>
      <c r="AI2" s="2">
        <f>_xlfn.STDEV.S($U$2:$U$3)</f>
        <v>0.70710678118654757</v>
      </c>
      <c r="AJ2" s="2">
        <v>33.833333333333343</v>
      </c>
      <c r="AK2" s="2">
        <v>0.70710678118654757</v>
      </c>
      <c r="AL2" s="2">
        <f>(U2-AJ2)/AK2</f>
        <v>0.70710678118654746</v>
      </c>
    </row>
    <row r="3" spans="1:38" x14ac:dyDescent="0.2">
      <c r="A3" t="s">
        <v>28</v>
      </c>
      <c r="B3" t="s">
        <v>29</v>
      </c>
      <c r="D3" t="s">
        <v>30</v>
      </c>
      <c r="E3" t="s">
        <v>31</v>
      </c>
      <c r="G3" t="s">
        <v>32</v>
      </c>
      <c r="H3" t="s">
        <v>33</v>
      </c>
      <c r="I3" t="s">
        <v>34</v>
      </c>
      <c r="J3">
        <v>3</v>
      </c>
      <c r="K3">
        <v>26</v>
      </c>
      <c r="O3">
        <v>20.88</v>
      </c>
      <c r="P3" t="s">
        <v>35</v>
      </c>
      <c r="Q3">
        <v>2</v>
      </c>
      <c r="R3">
        <v>0.1</v>
      </c>
      <c r="S3" t="s">
        <v>36</v>
      </c>
      <c r="U3">
        <v>33.333333333333343</v>
      </c>
      <c r="V3">
        <v>1.666666666666667</v>
      </c>
      <c r="W3">
        <v>1.5964240102171141</v>
      </c>
      <c r="X3">
        <v>4.0824829046386304</v>
      </c>
      <c r="Y3">
        <v>16.666666666666671</v>
      </c>
      <c r="Z3">
        <v>0.06</v>
      </c>
      <c r="AA3">
        <v>83.333333333333343</v>
      </c>
      <c r="AC3" s="2">
        <f>AVERAGE($W$2:$W$3)</f>
        <v>1.6203703703703707</v>
      </c>
      <c r="AD3" s="2">
        <f>_xlfn.STDEV.S($W$2:$W$3)</f>
        <v>3.3865267298205957E-2</v>
      </c>
      <c r="AE3">
        <v>1.6203703703703707</v>
      </c>
      <c r="AF3">
        <v>3.3865267298205957E-2</v>
      </c>
      <c r="AG3" s="2">
        <f t="shared" ref="AG3:AG66" si="0">(W3-AE3)/AF3</f>
        <v>-0.70710678118655079</v>
      </c>
      <c r="AH3" s="2">
        <f>AVERAGE($U$2:$U$3)</f>
        <v>33.833333333333343</v>
      </c>
      <c r="AI3" s="2">
        <f>_xlfn.STDEV.S($U$2:$U$3)</f>
        <v>0.70710678118654757</v>
      </c>
      <c r="AJ3">
        <v>33.833333333333343</v>
      </c>
      <c r="AK3">
        <v>0.70710678118654757</v>
      </c>
      <c r="AL3" s="2">
        <f t="shared" ref="AL3:AL66" si="1">(U3-AJ3)/AK3</f>
        <v>-0.70710678118654746</v>
      </c>
    </row>
    <row r="4" spans="1:38" s="2" customFormat="1" x14ac:dyDescent="0.2">
      <c r="A4" s="2" t="s">
        <v>37</v>
      </c>
      <c r="B4" s="2" t="s">
        <v>38</v>
      </c>
      <c r="C4" s="2" t="s">
        <v>38</v>
      </c>
      <c r="D4" s="2" t="s">
        <v>39</v>
      </c>
      <c r="E4" s="2" t="s">
        <v>40</v>
      </c>
      <c r="G4" s="2" t="s">
        <v>41</v>
      </c>
      <c r="H4" s="2" t="s">
        <v>42</v>
      </c>
      <c r="I4" s="2" t="s">
        <v>34</v>
      </c>
      <c r="J4" s="2">
        <v>1</v>
      </c>
      <c r="K4" s="2">
        <v>28</v>
      </c>
      <c r="L4" s="2" t="s">
        <v>43</v>
      </c>
      <c r="N4" s="2">
        <v>33.90289275202349</v>
      </c>
      <c r="O4" s="2">
        <v>199.42878089425579</v>
      </c>
      <c r="P4" s="2" t="s">
        <v>44</v>
      </c>
      <c r="U4" s="2">
        <v>90.165897537069526</v>
      </c>
      <c r="V4" s="2">
        <v>6.8213732251405768</v>
      </c>
      <c r="W4" s="2">
        <v>0.45212078784595627</v>
      </c>
      <c r="X4" s="2">
        <v>13.64274645028115</v>
      </c>
      <c r="Y4" s="2">
        <v>209.87114759245259</v>
      </c>
      <c r="Z4" s="2">
        <v>8.2623855527309744E-3</v>
      </c>
      <c r="AA4" s="2">
        <v>629.6134427773577</v>
      </c>
      <c r="AC4" s="2">
        <f>AVERAGE($W$4:$W$9)</f>
        <v>0.69130056133661633</v>
      </c>
      <c r="AD4" s="2">
        <f>_xlfn.STDEV.S($W$4:$W$9)</f>
        <v>0.1339699616541743</v>
      </c>
      <c r="AE4" s="2">
        <v>0.69130056133661633</v>
      </c>
      <c r="AF4" s="2">
        <v>0.1339699616541743</v>
      </c>
      <c r="AG4" s="2">
        <f t="shared" si="0"/>
        <v>-1.7853238930385824</v>
      </c>
      <c r="AH4" s="2">
        <f>AVERAGE($U$4:$U$9)</f>
        <v>101.17119630309458</v>
      </c>
      <c r="AI4" s="2">
        <f>_xlfn.STDEV.S($U$4:$U$9)</f>
        <v>14.447843798885534</v>
      </c>
      <c r="AJ4" s="2">
        <v>101.17119630309458</v>
      </c>
      <c r="AK4" s="2">
        <v>14.447843798885534</v>
      </c>
      <c r="AL4" s="2">
        <f t="shared" si="1"/>
        <v>-0.76172603464012856</v>
      </c>
    </row>
    <row r="5" spans="1:38" x14ac:dyDescent="0.2">
      <c r="A5" t="s">
        <v>37</v>
      </c>
      <c r="B5" t="s">
        <v>38</v>
      </c>
      <c r="C5" t="s">
        <v>38</v>
      </c>
      <c r="D5" t="s">
        <v>39</v>
      </c>
      <c r="E5" t="s">
        <v>40</v>
      </c>
      <c r="G5" t="s">
        <v>41</v>
      </c>
      <c r="H5" t="s">
        <v>42</v>
      </c>
      <c r="I5" t="s">
        <v>34</v>
      </c>
      <c r="J5">
        <v>3</v>
      </c>
      <c r="K5">
        <v>28</v>
      </c>
      <c r="L5" t="s">
        <v>43</v>
      </c>
      <c r="N5">
        <v>25.771957671957601</v>
      </c>
      <c r="O5">
        <v>151.59975101151531</v>
      </c>
      <c r="P5" t="s">
        <v>44</v>
      </c>
      <c r="U5">
        <v>112.4758424685337</v>
      </c>
      <c r="V5">
        <v>9.2634997969953297</v>
      </c>
      <c r="W5">
        <v>0.74192630078917599</v>
      </c>
      <c r="X5">
        <v>18.526999593990659</v>
      </c>
      <c r="Y5">
        <v>395.31161259724519</v>
      </c>
      <c r="Z5">
        <v>4.1199115089279644E-3</v>
      </c>
      <c r="AA5">
        <v>1185.9348377917349</v>
      </c>
      <c r="AC5" s="2">
        <f t="shared" ref="AC5:AC9" si="2">AVERAGE($W$4:$W$9)</f>
        <v>0.69130056133661633</v>
      </c>
      <c r="AD5" s="2">
        <f t="shared" ref="AD5:AD9" si="3">_xlfn.STDEV.S($W$4:$W$9)</f>
        <v>0.1339699616541743</v>
      </c>
      <c r="AE5">
        <v>0.69130056133661633</v>
      </c>
      <c r="AF5">
        <v>0.1339699616541743</v>
      </c>
      <c r="AG5" s="2">
        <f t="shared" si="0"/>
        <v>0.37788873585888827</v>
      </c>
      <c r="AH5" s="2">
        <f t="shared" ref="AH5:AJ9" si="4">AVERAGE($U$4:$U$9)</f>
        <v>101.17119630309458</v>
      </c>
      <c r="AI5" s="2">
        <f t="shared" ref="AI5:AK9" si="5">_xlfn.STDEV.S($U$4:$U$9)</f>
        <v>14.447843798885534</v>
      </c>
      <c r="AJ5">
        <v>101.17119630309458</v>
      </c>
      <c r="AK5">
        <v>14.447843798885534</v>
      </c>
      <c r="AL5" s="2">
        <f t="shared" si="1"/>
        <v>0.78244520931982475</v>
      </c>
    </row>
    <row r="6" spans="1:38" x14ac:dyDescent="0.2">
      <c r="A6" t="s">
        <v>37</v>
      </c>
      <c r="B6" t="s">
        <v>38</v>
      </c>
      <c r="C6" t="s">
        <v>38</v>
      </c>
      <c r="D6" t="s">
        <v>39</v>
      </c>
      <c r="E6" t="s">
        <v>40</v>
      </c>
      <c r="G6" t="s">
        <v>41</v>
      </c>
      <c r="H6" t="s">
        <v>42</v>
      </c>
      <c r="I6" t="s">
        <v>34</v>
      </c>
      <c r="J6">
        <v>5</v>
      </c>
      <c r="K6">
        <v>28</v>
      </c>
      <c r="L6" t="s">
        <v>43</v>
      </c>
      <c r="N6">
        <v>25.613227513227461</v>
      </c>
      <c r="O6">
        <v>150.6660441954557</v>
      </c>
      <c r="P6" t="s">
        <v>44</v>
      </c>
      <c r="U6">
        <v>112.37190418189149</v>
      </c>
      <c r="V6">
        <v>8.34646095547469</v>
      </c>
      <c r="W6">
        <v>0.74583430382040128</v>
      </c>
      <c r="X6">
        <v>16.69292191094938</v>
      </c>
      <c r="Y6">
        <v>346.97766478325389</v>
      </c>
      <c r="Z6">
        <v>1.0504478600557249E-2</v>
      </c>
      <c r="AA6">
        <v>1040.9329943497621</v>
      </c>
      <c r="AC6" s="2">
        <f t="shared" si="2"/>
        <v>0.69130056133661633</v>
      </c>
      <c r="AD6" s="2">
        <f t="shared" si="3"/>
        <v>0.1339699616541743</v>
      </c>
      <c r="AE6">
        <v>0.69130056133661633</v>
      </c>
      <c r="AF6">
        <v>0.1339699616541743</v>
      </c>
      <c r="AG6" s="2">
        <f t="shared" si="0"/>
        <v>0.40705947669490705</v>
      </c>
      <c r="AH6" s="2">
        <f t="shared" si="4"/>
        <v>101.17119630309458</v>
      </c>
      <c r="AI6" s="2">
        <f t="shared" si="5"/>
        <v>14.447843798885534</v>
      </c>
      <c r="AJ6">
        <v>101.17119630309458</v>
      </c>
      <c r="AK6">
        <v>14.447843798885534</v>
      </c>
      <c r="AL6" s="2">
        <f t="shared" si="1"/>
        <v>0.77525117482657935</v>
      </c>
    </row>
    <row r="7" spans="1:38" x14ac:dyDescent="0.2">
      <c r="A7" t="s">
        <v>37</v>
      </c>
      <c r="B7" t="s">
        <v>38</v>
      </c>
      <c r="C7" t="s">
        <v>38</v>
      </c>
      <c r="D7" t="s">
        <v>39</v>
      </c>
      <c r="E7" t="s">
        <v>40</v>
      </c>
      <c r="G7" t="s">
        <v>41</v>
      </c>
      <c r="H7" t="s">
        <v>42</v>
      </c>
      <c r="I7" t="s">
        <v>34</v>
      </c>
      <c r="J7">
        <v>7</v>
      </c>
      <c r="K7">
        <v>28</v>
      </c>
      <c r="L7" t="s">
        <v>43</v>
      </c>
      <c r="O7">
        <v>153.92857142857119</v>
      </c>
      <c r="P7" t="s">
        <v>44</v>
      </c>
      <c r="U7">
        <v>115.83326566517771</v>
      </c>
      <c r="V7">
        <v>15.46515089998633</v>
      </c>
      <c r="W7">
        <v>0.75251309480857997</v>
      </c>
      <c r="X7">
        <v>30.930301799972661</v>
      </c>
      <c r="Y7">
        <v>1274.174743628867</v>
      </c>
      <c r="Z7">
        <v>2.4207347465548669E-3</v>
      </c>
      <c r="AA7">
        <v>3822.5242308866009</v>
      </c>
      <c r="AC7" s="2">
        <f t="shared" si="2"/>
        <v>0.69130056133661633</v>
      </c>
      <c r="AD7" s="2">
        <f t="shared" si="3"/>
        <v>0.1339699616541743</v>
      </c>
      <c r="AE7">
        <v>0.69130056133661633</v>
      </c>
      <c r="AF7">
        <v>0.1339699616541743</v>
      </c>
      <c r="AG7" s="2">
        <f t="shared" si="0"/>
        <v>0.45691237585016031</v>
      </c>
      <c r="AH7" s="2">
        <f t="shared" si="4"/>
        <v>101.17119630309458</v>
      </c>
      <c r="AI7" s="2">
        <f t="shared" si="5"/>
        <v>14.447843798885534</v>
      </c>
      <c r="AJ7">
        <v>101.17119630309458</v>
      </c>
      <c r="AK7">
        <v>14.447843798885534</v>
      </c>
      <c r="AL7" s="2">
        <f t="shared" si="1"/>
        <v>1.0148275110237641</v>
      </c>
    </row>
    <row r="8" spans="1:38" x14ac:dyDescent="0.2">
      <c r="A8" t="s">
        <v>37</v>
      </c>
      <c r="B8" t="s">
        <v>38</v>
      </c>
      <c r="C8" t="s">
        <v>38</v>
      </c>
      <c r="D8" t="s">
        <v>39</v>
      </c>
      <c r="E8" t="s">
        <v>40</v>
      </c>
      <c r="G8" t="s">
        <v>41</v>
      </c>
      <c r="H8" t="s">
        <v>42</v>
      </c>
      <c r="I8" t="s">
        <v>34</v>
      </c>
      <c r="J8">
        <v>9</v>
      </c>
      <c r="K8">
        <v>28</v>
      </c>
      <c r="L8" t="s">
        <v>43</v>
      </c>
      <c r="O8">
        <v>125.0840336134453</v>
      </c>
      <c r="P8" t="s">
        <v>44</v>
      </c>
      <c r="U8">
        <v>95.577750710515403</v>
      </c>
      <c r="V8">
        <v>11.753146569224549</v>
      </c>
      <c r="W8">
        <v>0.76410831941896806</v>
      </c>
      <c r="X8">
        <v>23.506293138449099</v>
      </c>
      <c r="Y8">
        <v>560.15024473453923</v>
      </c>
      <c r="Z8">
        <v>1.8862747034110289E-3</v>
      </c>
      <c r="AA8">
        <v>1680.4507342036179</v>
      </c>
      <c r="AC8" s="2">
        <f t="shared" si="2"/>
        <v>0.69130056133661633</v>
      </c>
      <c r="AD8" s="2">
        <f t="shared" si="3"/>
        <v>0.1339699616541743</v>
      </c>
      <c r="AE8">
        <v>0.69130056133661633</v>
      </c>
      <c r="AF8">
        <v>0.1339699616541743</v>
      </c>
      <c r="AG8" s="2">
        <f t="shared" si="0"/>
        <v>0.54346330463462633</v>
      </c>
      <c r="AH8" s="2">
        <f t="shared" si="4"/>
        <v>101.17119630309458</v>
      </c>
      <c r="AI8" s="2">
        <f t="shared" si="5"/>
        <v>14.447843798885534</v>
      </c>
      <c r="AJ8">
        <v>101.17119630309458</v>
      </c>
      <c r="AK8">
        <v>14.447843798885534</v>
      </c>
      <c r="AL8" s="2">
        <f t="shared" si="1"/>
        <v>-0.38714742977845834</v>
      </c>
    </row>
    <row r="9" spans="1:38" x14ac:dyDescent="0.2">
      <c r="A9" t="s">
        <v>37</v>
      </c>
      <c r="B9" t="s">
        <v>38</v>
      </c>
      <c r="C9" t="s">
        <v>38</v>
      </c>
      <c r="D9" t="s">
        <v>39</v>
      </c>
      <c r="E9" t="s">
        <v>40</v>
      </c>
      <c r="G9" t="s">
        <v>41</v>
      </c>
      <c r="H9" t="s">
        <v>42</v>
      </c>
      <c r="I9" t="s">
        <v>34</v>
      </c>
      <c r="J9">
        <v>11</v>
      </c>
      <c r="K9">
        <v>28</v>
      </c>
      <c r="L9" t="s">
        <v>43</v>
      </c>
      <c r="P9" t="s">
        <v>44</v>
      </c>
      <c r="U9">
        <v>80.60251725537961</v>
      </c>
      <c r="V9">
        <v>5.1904181892000887</v>
      </c>
      <c r="X9">
        <v>10.380836378400179</v>
      </c>
      <c r="Y9">
        <v>107.7617639151165</v>
      </c>
      <c r="Z9">
        <v>9.2797293183479804E-3</v>
      </c>
      <c r="AA9">
        <v>323.28529174534953</v>
      </c>
      <c r="AC9" s="2">
        <f t="shared" si="2"/>
        <v>0.69130056133661633</v>
      </c>
      <c r="AD9" s="2">
        <f t="shared" si="3"/>
        <v>0.1339699616541743</v>
      </c>
      <c r="AE9">
        <v>0.69130056133661633</v>
      </c>
      <c r="AF9">
        <v>0.1339699616541743</v>
      </c>
      <c r="AG9" s="2">
        <f t="shared" si="0"/>
        <v>-5.1601161394754831</v>
      </c>
      <c r="AH9" s="2">
        <f t="shared" si="4"/>
        <v>101.17119630309458</v>
      </c>
      <c r="AI9" s="2">
        <f t="shared" si="5"/>
        <v>14.447843798885534</v>
      </c>
      <c r="AJ9">
        <v>101.17119630309458</v>
      </c>
      <c r="AK9">
        <v>14.447843798885534</v>
      </c>
      <c r="AL9" s="2">
        <f t="shared" si="1"/>
        <v>-1.423650430751582</v>
      </c>
    </row>
    <row r="10" spans="1:38" s="2" customFormat="1" x14ac:dyDescent="0.2">
      <c r="A10" s="2" t="s">
        <v>45</v>
      </c>
      <c r="B10" s="2" t="s">
        <v>46</v>
      </c>
      <c r="C10" s="2" t="s">
        <v>47</v>
      </c>
      <c r="D10" s="2" t="s">
        <v>39</v>
      </c>
      <c r="E10" s="2" t="s">
        <v>48</v>
      </c>
      <c r="G10" s="2" t="s">
        <v>41</v>
      </c>
      <c r="H10" s="2" t="s">
        <v>42</v>
      </c>
      <c r="I10" s="2" t="s">
        <v>34</v>
      </c>
      <c r="J10" s="2">
        <v>1</v>
      </c>
      <c r="K10" s="2">
        <v>24</v>
      </c>
      <c r="L10" s="2" t="s">
        <v>43</v>
      </c>
      <c r="N10" s="2">
        <v>71.791981178315794</v>
      </c>
      <c r="O10" s="2">
        <v>422.30577163715168</v>
      </c>
      <c r="P10" s="2" t="s">
        <v>44</v>
      </c>
      <c r="Q10" s="2">
        <v>1.6951219512195099</v>
      </c>
      <c r="R10" s="2">
        <v>0.25</v>
      </c>
      <c r="S10" s="2" t="s">
        <v>49</v>
      </c>
      <c r="T10" s="2" t="s">
        <v>50</v>
      </c>
      <c r="U10" s="2">
        <v>121.696163216901</v>
      </c>
      <c r="V10" s="2">
        <v>0.46564062346827478</v>
      </c>
      <c r="W10" s="2">
        <v>0.28817073170731672</v>
      </c>
      <c r="X10" s="2">
        <v>0.93128124693654968</v>
      </c>
      <c r="Y10" s="2">
        <v>0.86728476089569484</v>
      </c>
      <c r="Z10" s="2">
        <v>1.153023833795076</v>
      </c>
      <c r="AA10" s="2">
        <v>2.6018542826870852</v>
      </c>
      <c r="AC10" s="2">
        <f>AVERAGE($W$10:$W$13)</f>
        <v>0.29957317073170658</v>
      </c>
      <c r="AD10" s="2">
        <f>_xlfn.STDEV.S($W$10:$W$13)</f>
        <v>1.8963185892537066E-2</v>
      </c>
      <c r="AE10" s="2">
        <v>0.29957317073170658</v>
      </c>
      <c r="AF10" s="2">
        <v>1.8963185892537066E-2</v>
      </c>
      <c r="AG10" s="2">
        <f t="shared" si="0"/>
        <v>-0.60129342659016383</v>
      </c>
      <c r="AH10" s="2">
        <f>AVERAGE($U$10:$U$13)</f>
        <v>114.79483120975671</v>
      </c>
      <c r="AI10" s="2">
        <f>_xlfn.STDEV.S($U$10:$U$13)</f>
        <v>9.3870100097530393</v>
      </c>
      <c r="AJ10" s="2">
        <v>114.79483120975671</v>
      </c>
      <c r="AK10" s="2">
        <v>9.3870100097530393</v>
      </c>
      <c r="AL10" s="2">
        <f t="shared" si="1"/>
        <v>0.73520023947709157</v>
      </c>
    </row>
    <row r="11" spans="1:38" x14ac:dyDescent="0.2">
      <c r="A11" t="s">
        <v>45</v>
      </c>
      <c r="B11" t="s">
        <v>46</v>
      </c>
      <c r="C11" t="s">
        <v>47</v>
      </c>
      <c r="D11" t="s">
        <v>39</v>
      </c>
      <c r="E11" t="s">
        <v>48</v>
      </c>
      <c r="G11" t="s">
        <v>41</v>
      </c>
      <c r="H11" t="s">
        <v>42</v>
      </c>
      <c r="I11" t="s">
        <v>34</v>
      </c>
      <c r="J11">
        <v>2</v>
      </c>
      <c r="K11">
        <v>24</v>
      </c>
      <c r="L11" t="s">
        <v>43</v>
      </c>
      <c r="N11">
        <v>68.263895696500299</v>
      </c>
      <c r="O11">
        <v>401.55232762647228</v>
      </c>
      <c r="P11" t="s">
        <v>44</v>
      </c>
      <c r="Q11">
        <v>1.8170731707317</v>
      </c>
      <c r="R11">
        <v>7.3170731707320025E-2</v>
      </c>
      <c r="S11" t="s">
        <v>49</v>
      </c>
      <c r="T11" t="s">
        <v>50</v>
      </c>
      <c r="U11">
        <v>124.0404933997379</v>
      </c>
      <c r="V11">
        <v>0.15780375429477719</v>
      </c>
      <c r="W11">
        <v>0.30890243902438902</v>
      </c>
      <c r="X11">
        <v>0.3156075085895545</v>
      </c>
      <c r="Y11">
        <v>9.9608099478105713E-2</v>
      </c>
      <c r="Z11">
        <v>10.03934424248105</v>
      </c>
      <c r="AA11">
        <v>0.29882429843431713</v>
      </c>
      <c r="AC11" s="2">
        <f t="shared" ref="AC11:AC13" si="6">AVERAGE($W$10:$W$13)</f>
        <v>0.29957317073170658</v>
      </c>
      <c r="AD11" s="2">
        <f t="shared" ref="AD11:AD13" si="7">_xlfn.STDEV.S($W$10:$W$13)</f>
        <v>1.8963185892537066E-2</v>
      </c>
      <c r="AE11">
        <v>0.29957317073170658</v>
      </c>
      <c r="AF11">
        <v>1.8963185892537066E-2</v>
      </c>
      <c r="AG11" s="2">
        <f t="shared" si="0"/>
        <v>0.49196734902830624</v>
      </c>
      <c r="AH11" s="2">
        <f t="shared" ref="AH11:AJ13" si="8">AVERAGE($U$10:$U$13)</f>
        <v>114.79483120975671</v>
      </c>
      <c r="AI11" s="2">
        <f t="shared" ref="AI11:AK13" si="9">_xlfn.STDEV.S($U$10:$U$13)</f>
        <v>9.3870100097530393</v>
      </c>
      <c r="AJ11">
        <v>114.79483120975671</v>
      </c>
      <c r="AK11">
        <v>9.3870100097530393</v>
      </c>
      <c r="AL11" s="2">
        <f t="shared" si="1"/>
        <v>0.98494218929936261</v>
      </c>
    </row>
    <row r="12" spans="1:38" x14ac:dyDescent="0.2">
      <c r="A12" t="s">
        <v>45</v>
      </c>
      <c r="B12" t="s">
        <v>46</v>
      </c>
      <c r="C12" t="s">
        <v>47</v>
      </c>
      <c r="D12" t="s">
        <v>39</v>
      </c>
      <c r="E12" t="s">
        <v>48</v>
      </c>
      <c r="G12" t="s">
        <v>41</v>
      </c>
      <c r="H12" t="s">
        <v>42</v>
      </c>
      <c r="I12" t="s">
        <v>34</v>
      </c>
      <c r="J12">
        <v>4</v>
      </c>
      <c r="K12">
        <v>24</v>
      </c>
      <c r="L12" t="s">
        <v>43</v>
      </c>
      <c r="N12">
        <v>65.224977943338899</v>
      </c>
      <c r="O12">
        <v>383.67634084317001</v>
      </c>
      <c r="P12" t="s">
        <v>44</v>
      </c>
      <c r="Q12">
        <v>1.6463414634146301</v>
      </c>
      <c r="R12">
        <v>6.7073170731710041E-2</v>
      </c>
      <c r="S12" t="s">
        <v>49</v>
      </c>
      <c r="T12" t="s">
        <v>50</v>
      </c>
      <c r="U12">
        <v>107.38258563842351</v>
      </c>
      <c r="V12">
        <v>0.1710198187169602</v>
      </c>
      <c r="W12">
        <v>0.27987804878048711</v>
      </c>
      <c r="X12">
        <v>0.34203963743392041</v>
      </c>
      <c r="Y12">
        <v>0.1169911135759277</v>
      </c>
      <c r="Z12">
        <v>8.5476577616384173</v>
      </c>
      <c r="AA12">
        <v>0.35097334072778308</v>
      </c>
      <c r="AC12" s="2">
        <f t="shared" si="6"/>
        <v>0.29957317073170658</v>
      </c>
      <c r="AD12" s="2">
        <f t="shared" si="7"/>
        <v>1.8963185892537066E-2</v>
      </c>
      <c r="AE12">
        <v>0.29957317073170658</v>
      </c>
      <c r="AF12">
        <v>1.8963185892537066E-2</v>
      </c>
      <c r="AG12" s="2">
        <f t="shared" si="0"/>
        <v>-1.038597736837588</v>
      </c>
      <c r="AH12" s="2">
        <f t="shared" si="8"/>
        <v>114.79483120975671</v>
      </c>
      <c r="AI12" s="2">
        <f t="shared" si="9"/>
        <v>9.3870100097530393</v>
      </c>
      <c r="AJ12">
        <v>114.79483120975671</v>
      </c>
      <c r="AK12">
        <v>9.3870100097530393</v>
      </c>
      <c r="AL12" s="2">
        <f t="shared" si="1"/>
        <v>-0.78962796072784935</v>
      </c>
    </row>
    <row r="13" spans="1:38" x14ac:dyDescent="0.2">
      <c r="A13" t="s">
        <v>45</v>
      </c>
      <c r="B13" t="s">
        <v>46</v>
      </c>
      <c r="C13" t="s">
        <v>47</v>
      </c>
      <c r="D13" t="s">
        <v>39</v>
      </c>
      <c r="E13" t="s">
        <v>48</v>
      </c>
      <c r="G13" t="s">
        <v>41</v>
      </c>
      <c r="H13" t="s">
        <v>42</v>
      </c>
      <c r="I13" t="s">
        <v>34</v>
      </c>
      <c r="J13">
        <v>5</v>
      </c>
      <c r="K13">
        <v>24</v>
      </c>
      <c r="L13" t="s">
        <v>43</v>
      </c>
      <c r="N13">
        <v>56.1092049799039</v>
      </c>
      <c r="O13">
        <v>330.05414694061119</v>
      </c>
      <c r="P13" t="s">
        <v>44</v>
      </c>
      <c r="Q13">
        <v>1.8902439024390201</v>
      </c>
      <c r="R13">
        <v>9.7560975609759959E-2</v>
      </c>
      <c r="S13" t="s">
        <v>49</v>
      </c>
      <c r="T13" t="s">
        <v>50</v>
      </c>
      <c r="U13">
        <v>106.0600825839644</v>
      </c>
      <c r="V13">
        <v>0.58339569769584776</v>
      </c>
      <c r="W13">
        <v>0.32134146341463338</v>
      </c>
      <c r="X13">
        <v>1.166791395391696</v>
      </c>
      <c r="Y13">
        <v>1.3614021603601001</v>
      </c>
      <c r="Z13">
        <v>0.73453681000145721</v>
      </c>
      <c r="AA13">
        <v>4.0842064810802992</v>
      </c>
      <c r="AC13" s="2">
        <f t="shared" si="6"/>
        <v>0.29957317073170658</v>
      </c>
      <c r="AD13" s="2">
        <f t="shared" si="7"/>
        <v>1.8963185892537066E-2</v>
      </c>
      <c r="AE13">
        <v>0.29957317073170658</v>
      </c>
      <c r="AF13">
        <v>1.8963185892537066E-2</v>
      </c>
      <c r="AG13" s="2">
        <f t="shared" si="0"/>
        <v>1.1479238143994397</v>
      </c>
      <c r="AH13" s="2">
        <f t="shared" si="8"/>
        <v>114.79483120975671</v>
      </c>
      <c r="AI13" s="2">
        <f t="shared" si="9"/>
        <v>9.3870100097530393</v>
      </c>
      <c r="AJ13">
        <v>114.79483120975671</v>
      </c>
      <c r="AK13">
        <v>9.3870100097530393</v>
      </c>
      <c r="AL13" s="2">
        <f t="shared" si="1"/>
        <v>-0.93051446804860782</v>
      </c>
    </row>
    <row r="14" spans="1:38" s="2" customFormat="1" x14ac:dyDescent="0.2">
      <c r="A14" s="2" t="s">
        <v>51</v>
      </c>
      <c r="B14" s="2" t="s">
        <v>52</v>
      </c>
      <c r="C14" s="2" t="s">
        <v>52</v>
      </c>
      <c r="D14" s="2" t="s">
        <v>39</v>
      </c>
      <c r="E14" s="2" t="s">
        <v>53</v>
      </c>
      <c r="G14" s="2" t="s">
        <v>41</v>
      </c>
      <c r="H14" s="2" t="s">
        <v>42</v>
      </c>
      <c r="I14" s="2" t="s">
        <v>34</v>
      </c>
      <c r="J14" s="2">
        <v>2</v>
      </c>
      <c r="K14" s="2">
        <v>28</v>
      </c>
      <c r="O14" s="2">
        <v>115</v>
      </c>
      <c r="Q14" s="2">
        <v>6.1</v>
      </c>
      <c r="R14" s="2">
        <v>0.34016802570830451</v>
      </c>
      <c r="S14" s="2" t="s">
        <v>36</v>
      </c>
      <c r="U14" s="2">
        <v>101.6666666666667</v>
      </c>
      <c r="V14" s="2">
        <v>5.6694670951384074</v>
      </c>
      <c r="W14" s="2">
        <v>0.88405797101449268</v>
      </c>
      <c r="X14" s="2">
        <v>15</v>
      </c>
      <c r="Y14" s="2">
        <v>224.99999999999989</v>
      </c>
      <c r="Z14" s="2">
        <v>4.4444444444444453E-3</v>
      </c>
      <c r="AA14" s="2">
        <v>1350</v>
      </c>
      <c r="AC14" s="2">
        <f>AVERAGE($W$14:$W$15)</f>
        <v>1.0815638692281768</v>
      </c>
      <c r="AD14" s="2">
        <f>_xlfn.STDEV.S($W$14:$W$15)</f>
        <v>0.27931551990247211</v>
      </c>
      <c r="AE14" s="2">
        <v>1.0815638692281768</v>
      </c>
      <c r="AF14" s="2">
        <v>0.27931551990247211</v>
      </c>
      <c r="AG14" s="2">
        <f t="shared" si="0"/>
        <v>-0.70710678118654768</v>
      </c>
      <c r="AH14" s="2">
        <f>AVERAGE($U$14:$U$15)</f>
        <v>105.83333333333334</v>
      </c>
      <c r="AI14" s="2">
        <f>_xlfn.STDEV.S($U$14:$U$15)</f>
        <v>5.8925565098878723</v>
      </c>
      <c r="AJ14" s="2">
        <v>105.83333333333334</v>
      </c>
      <c r="AK14" s="2">
        <v>5.8925565098878723</v>
      </c>
      <c r="AL14" s="2">
        <f t="shared" si="1"/>
        <v>-0.70710678118654635</v>
      </c>
    </row>
    <row r="15" spans="1:38" x14ac:dyDescent="0.2">
      <c r="A15" t="s">
        <v>51</v>
      </c>
      <c r="B15" t="s">
        <v>52</v>
      </c>
      <c r="C15" t="s">
        <v>52</v>
      </c>
      <c r="D15" t="s">
        <v>39</v>
      </c>
      <c r="E15" t="s">
        <v>53</v>
      </c>
      <c r="G15" t="s">
        <v>41</v>
      </c>
      <c r="H15" t="s">
        <v>42</v>
      </c>
      <c r="I15" t="s">
        <v>34</v>
      </c>
      <c r="J15">
        <v>22</v>
      </c>
      <c r="K15">
        <v>28</v>
      </c>
      <c r="O15">
        <v>86</v>
      </c>
      <c r="Q15">
        <v>6.6</v>
      </c>
      <c r="R15">
        <v>0.22677868380553631</v>
      </c>
      <c r="S15" t="s">
        <v>36</v>
      </c>
      <c r="U15">
        <v>110</v>
      </c>
      <c r="V15">
        <v>3.7796447300922722</v>
      </c>
      <c r="W15">
        <v>1.279069767441861</v>
      </c>
      <c r="X15">
        <v>10</v>
      </c>
      <c r="Y15">
        <v>100</v>
      </c>
      <c r="Z15">
        <v>0.01</v>
      </c>
      <c r="AA15">
        <v>600</v>
      </c>
      <c r="AC15" s="2">
        <f>AVERAGE($W$14:$W$15)</f>
        <v>1.0815638692281768</v>
      </c>
      <c r="AD15" s="2">
        <f>_xlfn.STDEV.S($W$14:$W$15)</f>
        <v>0.27931551990247211</v>
      </c>
      <c r="AE15">
        <v>1.0815638692281768</v>
      </c>
      <c r="AF15">
        <v>0.27931551990247211</v>
      </c>
      <c r="AG15" s="2">
        <f t="shared" si="0"/>
        <v>0.70710678118654768</v>
      </c>
      <c r="AH15" s="2">
        <f>AVERAGE($U$14:$U$15)</f>
        <v>105.83333333333334</v>
      </c>
      <c r="AI15" s="2">
        <f>_xlfn.STDEV.S($U$14:$U$15)</f>
        <v>5.8925565098878723</v>
      </c>
      <c r="AJ15">
        <v>105.83333333333334</v>
      </c>
      <c r="AK15">
        <v>5.8925565098878723</v>
      </c>
      <c r="AL15" s="2">
        <f t="shared" si="1"/>
        <v>0.70710678118654879</v>
      </c>
    </row>
    <row r="16" spans="1:38" s="2" customFormat="1" x14ac:dyDescent="0.2">
      <c r="A16" s="2" t="s">
        <v>54</v>
      </c>
      <c r="B16" s="2" t="s">
        <v>55</v>
      </c>
      <c r="C16" s="2" t="s">
        <v>56</v>
      </c>
      <c r="D16" s="2" t="s">
        <v>39</v>
      </c>
      <c r="E16" s="2" t="s">
        <v>57</v>
      </c>
      <c r="G16" s="2" t="s">
        <v>58</v>
      </c>
      <c r="H16" s="2" t="s">
        <v>59</v>
      </c>
      <c r="I16" s="2" t="s">
        <v>60</v>
      </c>
      <c r="J16" s="2">
        <v>4</v>
      </c>
      <c r="K16" s="2">
        <v>27</v>
      </c>
      <c r="L16" s="2" t="s">
        <v>61</v>
      </c>
      <c r="M16" s="2">
        <v>2.2943733333333332</v>
      </c>
      <c r="O16" s="2">
        <v>3.5849583333333328</v>
      </c>
      <c r="P16" s="2" t="s">
        <v>62</v>
      </c>
      <c r="Q16" s="2">
        <v>5.0210520000000001</v>
      </c>
      <c r="R16" s="2">
        <v>1.1641684243373029</v>
      </c>
      <c r="S16" s="2" t="s">
        <v>36</v>
      </c>
      <c r="U16" s="2">
        <v>83.684200000000004</v>
      </c>
      <c r="V16" s="2">
        <v>19.402807072288379</v>
      </c>
      <c r="W16" s="2">
        <v>23.343144388010089</v>
      </c>
      <c r="X16" s="2">
        <v>43.385995567950502</v>
      </c>
      <c r="Y16" s="2">
        <v>1882.3446114222211</v>
      </c>
      <c r="Z16" s="2">
        <v>5.3125235088831153E-4</v>
      </c>
      <c r="AA16" s="2">
        <v>7529.3784456888816</v>
      </c>
      <c r="AB16" s="2" t="s">
        <v>63</v>
      </c>
      <c r="AC16" s="2">
        <f>AVERAGE($W$16:$W$22)</f>
        <v>16.100813968261896</v>
      </c>
      <c r="AD16" s="2">
        <f>_xlfn.STDEV.S($W$16:$W$22)</f>
        <v>3.7850892437042827</v>
      </c>
      <c r="AE16" s="2">
        <v>16.100813968261896</v>
      </c>
      <c r="AF16" s="2">
        <v>3.7850892437042827</v>
      </c>
      <c r="AG16" s="2">
        <f t="shared" si="0"/>
        <v>1.9133843229177012</v>
      </c>
      <c r="AH16" s="2">
        <f>AVERAGE($U$16:$U$22)</f>
        <v>37.562653571428577</v>
      </c>
      <c r="AI16" s="2">
        <f>_xlfn.STDEV.S($U$16:$U$22)</f>
        <v>22.917178970788779</v>
      </c>
      <c r="AJ16" s="2">
        <v>37.562653571428577</v>
      </c>
      <c r="AK16" s="2">
        <v>22.917178970788779</v>
      </c>
      <c r="AL16" s="2">
        <f t="shared" si="1"/>
        <v>2.0125315811060309</v>
      </c>
    </row>
    <row r="17" spans="1:38" x14ac:dyDescent="0.2">
      <c r="A17" t="s">
        <v>54</v>
      </c>
      <c r="B17" t="s">
        <v>55</v>
      </c>
      <c r="C17" t="s">
        <v>56</v>
      </c>
      <c r="D17" t="s">
        <v>39</v>
      </c>
      <c r="E17" t="s">
        <v>57</v>
      </c>
      <c r="G17" t="s">
        <v>58</v>
      </c>
      <c r="H17" t="s">
        <v>59</v>
      </c>
      <c r="I17" t="s">
        <v>60</v>
      </c>
      <c r="J17">
        <v>5</v>
      </c>
      <c r="K17">
        <v>27</v>
      </c>
      <c r="L17" t="s">
        <v>61</v>
      </c>
      <c r="M17">
        <v>1.75325</v>
      </c>
      <c r="O17">
        <v>2.7394531249999998</v>
      </c>
      <c r="P17" t="s">
        <v>62</v>
      </c>
      <c r="Q17">
        <v>2.5473680000000001</v>
      </c>
      <c r="R17">
        <v>0.28323487312476192</v>
      </c>
      <c r="S17" t="s">
        <v>36</v>
      </c>
      <c r="U17">
        <v>42.456133333333327</v>
      </c>
      <c r="V17">
        <v>4.7205812187460321</v>
      </c>
      <c r="W17">
        <v>15.49803241598935</v>
      </c>
      <c r="X17">
        <v>10.55554049842493</v>
      </c>
      <c r="Y17">
        <v>111.4194352138889</v>
      </c>
      <c r="Z17">
        <v>8.9750948573767871E-3</v>
      </c>
      <c r="AA17">
        <v>445.67774085555538</v>
      </c>
      <c r="AB17" t="s">
        <v>63</v>
      </c>
      <c r="AC17" s="2">
        <f t="shared" ref="AC17:AC22" si="10">AVERAGE($W$16:$W$22)</f>
        <v>16.100813968261896</v>
      </c>
      <c r="AD17" s="2">
        <f t="shared" ref="AD17:AD22" si="11">_xlfn.STDEV.S($W$16:$W$22)</f>
        <v>3.7850892437042827</v>
      </c>
      <c r="AE17">
        <v>16.100813968261896</v>
      </c>
      <c r="AF17">
        <v>3.7850892437042827</v>
      </c>
      <c r="AG17" s="2">
        <f t="shared" si="0"/>
        <v>-0.15925160900106894</v>
      </c>
      <c r="AH17" s="2">
        <f t="shared" ref="AH17:AJ22" si="12">AVERAGE($U$16:$U$22)</f>
        <v>37.562653571428577</v>
      </c>
      <c r="AI17" s="2">
        <f t="shared" ref="AI17:AK22" si="13">_xlfn.STDEV.S($U$16:$U$22)</f>
        <v>22.917178970788779</v>
      </c>
      <c r="AJ17">
        <v>37.562653571428577</v>
      </c>
      <c r="AK17">
        <v>22.917178970788779</v>
      </c>
      <c r="AL17" s="2">
        <f t="shared" si="1"/>
        <v>0.21352888888035432</v>
      </c>
    </row>
    <row r="18" spans="1:38" x14ac:dyDescent="0.2">
      <c r="A18" t="s">
        <v>54</v>
      </c>
      <c r="B18" t="s">
        <v>55</v>
      </c>
      <c r="C18" t="s">
        <v>56</v>
      </c>
      <c r="D18" t="s">
        <v>39</v>
      </c>
      <c r="E18" t="s">
        <v>57</v>
      </c>
      <c r="G18" t="s">
        <v>58</v>
      </c>
      <c r="H18" t="s">
        <v>59</v>
      </c>
      <c r="I18" t="s">
        <v>60</v>
      </c>
      <c r="J18">
        <v>6</v>
      </c>
      <c r="K18">
        <v>27</v>
      </c>
      <c r="L18" t="s">
        <v>61</v>
      </c>
      <c r="M18">
        <v>1.7316033333333329</v>
      </c>
      <c r="O18">
        <v>2.705630208333333</v>
      </c>
      <c r="P18" t="s">
        <v>62</v>
      </c>
      <c r="Q18">
        <v>2.3552624999999998</v>
      </c>
      <c r="R18">
        <v>0.43896816050777909</v>
      </c>
      <c r="S18" t="s">
        <v>36</v>
      </c>
      <c r="U18">
        <v>39.254375000000003</v>
      </c>
      <c r="V18">
        <v>7.3161360084629843</v>
      </c>
      <c r="W18">
        <v>14.508403579726689</v>
      </c>
      <c r="X18">
        <v>16.359377447557211</v>
      </c>
      <c r="Y18">
        <v>267.6292304716435</v>
      </c>
      <c r="Z18">
        <v>3.7365126306932099E-3</v>
      </c>
      <c r="AA18">
        <v>1070.516921886574</v>
      </c>
      <c r="AB18" t="s">
        <v>63</v>
      </c>
      <c r="AC18" s="2">
        <f t="shared" si="10"/>
        <v>16.100813968261896</v>
      </c>
      <c r="AD18" s="2">
        <f t="shared" si="11"/>
        <v>3.7850892437042827</v>
      </c>
      <c r="AE18">
        <v>16.100813968261896</v>
      </c>
      <c r="AF18">
        <v>3.7850892437042827</v>
      </c>
      <c r="AG18" s="2">
        <f t="shared" si="0"/>
        <v>-0.4207061672809575</v>
      </c>
      <c r="AH18" s="2">
        <f t="shared" si="12"/>
        <v>37.562653571428577</v>
      </c>
      <c r="AI18" s="2">
        <f t="shared" si="13"/>
        <v>22.917178970788779</v>
      </c>
      <c r="AJ18">
        <v>37.562653571428577</v>
      </c>
      <c r="AK18">
        <v>22.917178970788779</v>
      </c>
      <c r="AL18" s="2">
        <f t="shared" si="1"/>
        <v>7.3818921200020621E-2</v>
      </c>
    </row>
    <row r="19" spans="1:38" x14ac:dyDescent="0.2">
      <c r="A19" t="s">
        <v>54</v>
      </c>
      <c r="B19" t="s">
        <v>55</v>
      </c>
      <c r="C19" t="s">
        <v>56</v>
      </c>
      <c r="D19" t="s">
        <v>39</v>
      </c>
      <c r="E19" t="s">
        <v>57</v>
      </c>
      <c r="G19" t="s">
        <v>58</v>
      </c>
      <c r="H19" t="s">
        <v>59</v>
      </c>
      <c r="I19" t="s">
        <v>60</v>
      </c>
      <c r="J19">
        <v>13</v>
      </c>
      <c r="K19">
        <v>27</v>
      </c>
      <c r="L19" t="s">
        <v>61</v>
      </c>
      <c r="M19">
        <v>1.3961049999999999</v>
      </c>
      <c r="O19">
        <v>2.1814140625</v>
      </c>
      <c r="P19" t="s">
        <v>62</v>
      </c>
      <c r="Q19">
        <v>2.1263139999999998</v>
      </c>
      <c r="R19">
        <v>0.3916025771059225</v>
      </c>
      <c r="S19" t="s">
        <v>36</v>
      </c>
      <c r="U19">
        <v>35.438566666666667</v>
      </c>
      <c r="V19">
        <v>6.5267096184320419</v>
      </c>
      <c r="W19">
        <v>16.24568543674485</v>
      </c>
      <c r="X19">
        <v>14.59416637621576</v>
      </c>
      <c r="Y19">
        <v>212.9896922166667</v>
      </c>
      <c r="Z19">
        <v>4.695062890568133E-3</v>
      </c>
      <c r="AA19">
        <v>851.95876886666667</v>
      </c>
      <c r="AB19" t="s">
        <v>63</v>
      </c>
      <c r="AC19" s="2">
        <f t="shared" si="10"/>
        <v>16.100813968261896</v>
      </c>
      <c r="AD19" s="2">
        <f t="shared" si="11"/>
        <v>3.7850892437042827</v>
      </c>
      <c r="AE19">
        <v>16.100813968261896</v>
      </c>
      <c r="AF19">
        <v>3.7850892437042827</v>
      </c>
      <c r="AG19" s="2">
        <f t="shared" si="0"/>
        <v>3.8274254358445538E-2</v>
      </c>
      <c r="AH19" s="2">
        <f t="shared" si="12"/>
        <v>37.562653571428577</v>
      </c>
      <c r="AI19" s="2">
        <f t="shared" si="13"/>
        <v>22.917178970788779</v>
      </c>
      <c r="AJ19">
        <v>37.562653571428577</v>
      </c>
      <c r="AK19">
        <v>22.917178970788779</v>
      </c>
      <c r="AL19" s="2">
        <f t="shared" si="1"/>
        <v>-9.2685356582036665E-2</v>
      </c>
    </row>
    <row r="20" spans="1:38" x14ac:dyDescent="0.2">
      <c r="A20" t="s">
        <v>54</v>
      </c>
      <c r="B20" t="s">
        <v>55</v>
      </c>
      <c r="C20" t="s">
        <v>56</v>
      </c>
      <c r="D20" t="s">
        <v>39</v>
      </c>
      <c r="E20" t="s">
        <v>57</v>
      </c>
      <c r="G20" t="s">
        <v>58</v>
      </c>
      <c r="H20" t="s">
        <v>59</v>
      </c>
      <c r="I20" t="s">
        <v>60</v>
      </c>
      <c r="J20">
        <v>22</v>
      </c>
      <c r="K20">
        <v>27</v>
      </c>
      <c r="L20" t="s">
        <v>61</v>
      </c>
      <c r="M20">
        <v>1.320346666666667</v>
      </c>
      <c r="O20">
        <v>2.0630416666666669</v>
      </c>
      <c r="P20" t="s">
        <v>62</v>
      </c>
      <c r="Q20">
        <v>1.51579</v>
      </c>
      <c r="R20">
        <v>0.2302591879382884</v>
      </c>
      <c r="S20" t="s">
        <v>36</v>
      </c>
      <c r="U20">
        <v>25.26316666666667</v>
      </c>
      <c r="V20">
        <v>3.8376531323048071</v>
      </c>
      <c r="W20">
        <v>12.24559206672995</v>
      </c>
      <c r="X20">
        <v>8.5812532778985418</v>
      </c>
      <c r="Y20">
        <v>73.637907819444465</v>
      </c>
      <c r="Z20">
        <v>1.357996213651177E-2</v>
      </c>
      <c r="AA20">
        <v>294.55163127777791</v>
      </c>
      <c r="AB20" t="s">
        <v>63</v>
      </c>
      <c r="AC20" s="2">
        <f t="shared" si="10"/>
        <v>16.100813968261896</v>
      </c>
      <c r="AD20" s="2">
        <f t="shared" si="11"/>
        <v>3.7850892437042827</v>
      </c>
      <c r="AE20">
        <v>16.100813968261896</v>
      </c>
      <c r="AF20">
        <v>3.7850892437042827</v>
      </c>
      <c r="AG20" s="2">
        <f t="shared" si="0"/>
        <v>-1.0185286669117022</v>
      </c>
      <c r="AH20" s="2">
        <f t="shared" si="12"/>
        <v>37.562653571428577</v>
      </c>
      <c r="AI20" s="2">
        <f t="shared" si="13"/>
        <v>22.917178970788779</v>
      </c>
      <c r="AJ20">
        <v>37.562653571428577</v>
      </c>
      <c r="AK20">
        <v>22.917178970788779</v>
      </c>
      <c r="AL20" s="2">
        <f t="shared" si="1"/>
        <v>-0.53669288529968551</v>
      </c>
    </row>
    <row r="21" spans="1:38" x14ac:dyDescent="0.2">
      <c r="A21" t="s">
        <v>54</v>
      </c>
      <c r="B21" t="s">
        <v>55</v>
      </c>
      <c r="C21" t="s">
        <v>56</v>
      </c>
      <c r="D21" t="s">
        <v>39</v>
      </c>
      <c r="E21" t="s">
        <v>57</v>
      </c>
      <c r="G21" t="s">
        <v>58</v>
      </c>
      <c r="H21" t="s">
        <v>59</v>
      </c>
      <c r="I21" t="s">
        <v>60</v>
      </c>
      <c r="J21">
        <v>29</v>
      </c>
      <c r="K21">
        <v>27</v>
      </c>
      <c r="L21" t="s">
        <v>61</v>
      </c>
      <c r="M21">
        <v>1.298705</v>
      </c>
      <c r="O21">
        <v>2.0292265624999999</v>
      </c>
      <c r="P21" t="s">
        <v>62</v>
      </c>
      <c r="Q21">
        <v>1.5473699999999999</v>
      </c>
      <c r="R21">
        <v>0.57909121418823128</v>
      </c>
      <c r="S21" t="s">
        <v>36</v>
      </c>
      <c r="U21">
        <v>25.7895</v>
      </c>
      <c r="V21">
        <v>9.6515202364705228</v>
      </c>
      <c r="W21">
        <v>12.709029379266269</v>
      </c>
      <c r="X21">
        <v>21.581455334962939</v>
      </c>
      <c r="Y21">
        <v>465.75921437500023</v>
      </c>
      <c r="Z21">
        <v>2.1470321340650118E-3</v>
      </c>
      <c r="AA21">
        <v>1863.0368575000009</v>
      </c>
      <c r="AB21" t="s">
        <v>63</v>
      </c>
      <c r="AC21" s="2">
        <f t="shared" si="10"/>
        <v>16.100813968261896</v>
      </c>
      <c r="AD21" s="2">
        <f t="shared" si="11"/>
        <v>3.7850892437042827</v>
      </c>
      <c r="AE21">
        <v>16.100813968261896</v>
      </c>
      <c r="AF21">
        <v>3.7850892437042827</v>
      </c>
      <c r="AG21" s="2">
        <f t="shared" si="0"/>
        <v>-0.8960910484837743</v>
      </c>
      <c r="AH21" s="2">
        <f t="shared" si="12"/>
        <v>37.562653571428577</v>
      </c>
      <c r="AI21" s="2">
        <f t="shared" si="13"/>
        <v>22.917178970788779</v>
      </c>
      <c r="AJ21">
        <v>37.562653571428577</v>
      </c>
      <c r="AK21">
        <v>22.917178970788779</v>
      </c>
      <c r="AL21" s="2">
        <f t="shared" si="1"/>
        <v>-0.51372612599636036</v>
      </c>
    </row>
    <row r="22" spans="1:38" x14ac:dyDescent="0.2">
      <c r="A22" t="s">
        <v>54</v>
      </c>
      <c r="B22" t="s">
        <v>55</v>
      </c>
      <c r="C22" t="s">
        <v>56</v>
      </c>
      <c r="D22" t="s">
        <v>39</v>
      </c>
      <c r="E22" t="s">
        <v>57</v>
      </c>
      <c r="G22" t="s">
        <v>58</v>
      </c>
      <c r="H22" t="s">
        <v>59</v>
      </c>
      <c r="I22" t="s">
        <v>60</v>
      </c>
      <c r="J22">
        <v>37</v>
      </c>
      <c r="K22">
        <v>27</v>
      </c>
      <c r="L22" t="s">
        <v>61</v>
      </c>
      <c r="M22">
        <v>0.38961000000000001</v>
      </c>
      <c r="O22">
        <v>0.60876562499999998</v>
      </c>
      <c r="P22" t="s">
        <v>62</v>
      </c>
      <c r="Q22">
        <v>0.66315800000000003</v>
      </c>
      <c r="R22">
        <v>0.22613219849017521</v>
      </c>
      <c r="S22" t="s">
        <v>36</v>
      </c>
      <c r="U22">
        <v>11.052633333333331</v>
      </c>
      <c r="V22">
        <v>3.768869974836254</v>
      </c>
      <c r="W22">
        <v>18.15581051136607</v>
      </c>
      <c r="X22">
        <v>8.4274494620917846</v>
      </c>
      <c r="Y22">
        <v>71.021904436111114</v>
      </c>
      <c r="Z22">
        <v>1.408016312628685E-2</v>
      </c>
      <c r="AA22">
        <v>284.08761774444451</v>
      </c>
      <c r="AB22" t="s">
        <v>63</v>
      </c>
      <c r="AC22" s="2">
        <f t="shared" si="10"/>
        <v>16.100813968261896</v>
      </c>
      <c r="AD22" s="2">
        <f t="shared" si="11"/>
        <v>3.7850892437042827</v>
      </c>
      <c r="AE22">
        <v>16.100813968261896</v>
      </c>
      <c r="AF22">
        <v>3.7850892437042827</v>
      </c>
      <c r="AG22" s="2">
        <f t="shared" si="0"/>
        <v>0.54291891440135476</v>
      </c>
      <c r="AH22" s="2">
        <f t="shared" si="12"/>
        <v>37.562653571428577</v>
      </c>
      <c r="AI22" s="2">
        <f t="shared" si="13"/>
        <v>22.917178970788779</v>
      </c>
      <c r="AJ22">
        <v>37.562653571428577</v>
      </c>
      <c r="AK22">
        <v>22.917178970788779</v>
      </c>
      <c r="AL22" s="2">
        <f t="shared" si="1"/>
        <v>-1.1567750233083249</v>
      </c>
    </row>
    <row r="23" spans="1:38" s="2" customFormat="1" x14ac:dyDescent="0.2">
      <c r="A23" s="2" t="s">
        <v>54</v>
      </c>
      <c r="B23" s="2" t="s">
        <v>64</v>
      </c>
      <c r="C23" s="2" t="s">
        <v>65</v>
      </c>
      <c r="D23" s="2" t="s">
        <v>39</v>
      </c>
      <c r="E23" s="2" t="s">
        <v>57</v>
      </c>
      <c r="G23" s="2" t="s">
        <v>66</v>
      </c>
      <c r="H23" s="2" t="s">
        <v>67</v>
      </c>
      <c r="I23" s="2" t="s">
        <v>60</v>
      </c>
      <c r="J23" s="2">
        <v>4</v>
      </c>
      <c r="K23" s="2">
        <v>27</v>
      </c>
      <c r="L23" s="2" t="s">
        <v>61</v>
      </c>
      <c r="M23" s="2">
        <v>11.5625</v>
      </c>
      <c r="O23" s="2">
        <v>18.06640625</v>
      </c>
      <c r="P23" s="2" t="s">
        <v>62</v>
      </c>
      <c r="Q23" s="2">
        <v>18.0232575</v>
      </c>
      <c r="R23" s="2">
        <v>4.2981339380875028</v>
      </c>
      <c r="S23" s="2" t="s">
        <v>36</v>
      </c>
      <c r="U23" s="2">
        <v>300.38762500000001</v>
      </c>
      <c r="V23" s="2">
        <v>71.635565634791718</v>
      </c>
      <c r="W23" s="2">
        <v>16.62686097297297</v>
      </c>
      <c r="X23" s="2">
        <v>160.1819943660422</v>
      </c>
      <c r="Y23" s="2">
        <v>25658.271319082771</v>
      </c>
      <c r="Z23" s="2">
        <v>3.8973786954083388E-5</v>
      </c>
      <c r="AA23" s="2">
        <v>102633.0852763311</v>
      </c>
      <c r="AB23" s="2" t="s">
        <v>63</v>
      </c>
      <c r="AC23" s="2">
        <f>AVERAGE($W$23:$W$36)</f>
        <v>3.9490573980767674</v>
      </c>
      <c r="AD23" s="2">
        <f>_xlfn.STDEV.S($W$23:$W$36)</f>
        <v>4.1233191819840211</v>
      </c>
      <c r="AE23" s="2">
        <v>3.9490573980767674</v>
      </c>
      <c r="AF23" s="2">
        <v>4.1233191819840211</v>
      </c>
      <c r="AG23" s="2">
        <f t="shared" si="0"/>
        <v>3.0746597620405445</v>
      </c>
      <c r="AH23" s="2">
        <f>AVERAGE($U$23:$U$36)</f>
        <v>42.349583333333328</v>
      </c>
      <c r="AI23" s="2">
        <f>_xlfn.STDEV.S($U$23:$U$36)</f>
        <v>76.865265144796609</v>
      </c>
      <c r="AJ23" s="2">
        <v>42.349583333333328</v>
      </c>
      <c r="AK23" s="2">
        <v>76.865265144796609</v>
      </c>
      <c r="AL23" s="2">
        <f t="shared" si="1"/>
        <v>3.3570175186487932</v>
      </c>
    </row>
    <row r="24" spans="1:38" x14ac:dyDescent="0.2">
      <c r="A24" t="s">
        <v>54</v>
      </c>
      <c r="B24" t="s">
        <v>64</v>
      </c>
      <c r="C24" t="s">
        <v>65</v>
      </c>
      <c r="D24" t="s">
        <v>39</v>
      </c>
      <c r="E24" t="s">
        <v>57</v>
      </c>
      <c r="G24" t="s">
        <v>66</v>
      </c>
      <c r="H24" t="s">
        <v>67</v>
      </c>
      <c r="I24" t="s">
        <v>60</v>
      </c>
      <c r="J24">
        <v>5</v>
      </c>
      <c r="K24">
        <v>27</v>
      </c>
      <c r="L24" t="s">
        <v>61</v>
      </c>
      <c r="M24">
        <v>8.5690799999999996</v>
      </c>
      <c r="O24">
        <v>13.3891875</v>
      </c>
      <c r="P24" t="s">
        <v>62</v>
      </c>
      <c r="Q24">
        <v>3.7209300000000001</v>
      </c>
      <c r="R24">
        <v>2.097324503722938</v>
      </c>
      <c r="S24" t="s">
        <v>36</v>
      </c>
      <c r="U24">
        <v>62.015500000000003</v>
      </c>
      <c r="V24">
        <v>34.9554083953823</v>
      </c>
      <c r="W24">
        <v>4.6317597688433301</v>
      </c>
      <c r="X24">
        <v>78.16266935334167</v>
      </c>
      <c r="Y24">
        <v>6109.4028804398167</v>
      </c>
      <c r="Z24">
        <v>1.636821174785595E-4</v>
      </c>
      <c r="AA24">
        <v>24437.611521759271</v>
      </c>
      <c r="AB24" t="s">
        <v>63</v>
      </c>
      <c r="AC24" s="2">
        <f t="shared" ref="AC24:AC36" si="14">AVERAGE($W$23:$W$36)</f>
        <v>3.9490573980767674</v>
      </c>
      <c r="AD24" s="2">
        <f t="shared" ref="AD24:AD36" si="15">_xlfn.STDEV.S($W$23:$W$36)</f>
        <v>4.1233191819840211</v>
      </c>
      <c r="AE24">
        <v>3.9490573980767674</v>
      </c>
      <c r="AF24">
        <v>4.1233191819840211</v>
      </c>
      <c r="AG24" s="2">
        <f t="shared" si="0"/>
        <v>0.16557107044962407</v>
      </c>
      <c r="AH24" s="2">
        <f t="shared" ref="AH24:AJ36" si="16">AVERAGE($U$23:$U$36)</f>
        <v>42.349583333333328</v>
      </c>
      <c r="AI24" s="2">
        <f t="shared" ref="AI24:AK36" si="17">_xlfn.STDEV.S($U$23:$U$36)</f>
        <v>76.865265144796609</v>
      </c>
      <c r="AJ24">
        <v>42.349583333333328</v>
      </c>
      <c r="AK24">
        <v>76.865265144796609</v>
      </c>
      <c r="AL24" s="2">
        <f t="shared" si="1"/>
        <v>0.25584920093127345</v>
      </c>
    </row>
    <row r="25" spans="1:38" x14ac:dyDescent="0.2">
      <c r="A25" t="s">
        <v>54</v>
      </c>
      <c r="B25" t="s">
        <v>64</v>
      </c>
      <c r="C25" t="s">
        <v>65</v>
      </c>
      <c r="D25" t="s">
        <v>39</v>
      </c>
      <c r="E25" t="s">
        <v>57</v>
      </c>
      <c r="G25" t="s">
        <v>66</v>
      </c>
      <c r="H25" t="s">
        <v>67</v>
      </c>
      <c r="I25" t="s">
        <v>60</v>
      </c>
      <c r="J25">
        <v>6</v>
      </c>
      <c r="K25">
        <v>27</v>
      </c>
      <c r="L25" t="s">
        <v>61</v>
      </c>
      <c r="M25">
        <v>7.9736840000000004</v>
      </c>
      <c r="O25">
        <v>12.458881249999999</v>
      </c>
      <c r="P25" t="s">
        <v>62</v>
      </c>
      <c r="Q25">
        <v>3.4418600000000001</v>
      </c>
      <c r="R25">
        <v>1.0462525880971569</v>
      </c>
      <c r="S25" t="s">
        <v>36</v>
      </c>
      <c r="U25">
        <v>57.364333333333327</v>
      </c>
      <c r="V25">
        <v>17.43754313495262</v>
      </c>
      <c r="W25">
        <v>4.6042924868020014</v>
      </c>
      <c r="X25">
        <v>38.991531810338842</v>
      </c>
      <c r="Y25">
        <v>1520.339552916666</v>
      </c>
      <c r="Z25">
        <v>6.5774780251001794E-4</v>
      </c>
      <c r="AA25">
        <v>6081.358211666663</v>
      </c>
      <c r="AB25" t="s">
        <v>63</v>
      </c>
      <c r="AC25" s="2">
        <f t="shared" si="14"/>
        <v>3.9490573980767674</v>
      </c>
      <c r="AD25" s="2">
        <f t="shared" si="15"/>
        <v>4.1233191819840211</v>
      </c>
      <c r="AE25">
        <v>3.9490573980767674</v>
      </c>
      <c r="AF25">
        <v>4.1233191819840211</v>
      </c>
      <c r="AG25" s="2">
        <f t="shared" si="0"/>
        <v>0.15890962106163076</v>
      </c>
      <c r="AH25" s="2">
        <f t="shared" si="16"/>
        <v>42.349583333333328</v>
      </c>
      <c r="AI25" s="2">
        <f t="shared" si="17"/>
        <v>76.865265144796609</v>
      </c>
      <c r="AJ25">
        <v>42.349583333333328</v>
      </c>
      <c r="AK25">
        <v>76.865265144796609</v>
      </c>
      <c r="AL25" s="2">
        <f t="shared" si="1"/>
        <v>0.19533855730173622</v>
      </c>
    </row>
    <row r="26" spans="1:38" x14ac:dyDescent="0.2">
      <c r="A26" t="s">
        <v>54</v>
      </c>
      <c r="B26" t="s">
        <v>64</v>
      </c>
      <c r="C26" t="s">
        <v>65</v>
      </c>
      <c r="D26" t="s">
        <v>39</v>
      </c>
      <c r="E26" t="s">
        <v>57</v>
      </c>
      <c r="G26" t="s">
        <v>66</v>
      </c>
      <c r="H26" t="s">
        <v>67</v>
      </c>
      <c r="I26" t="s">
        <v>60</v>
      </c>
      <c r="J26">
        <v>9</v>
      </c>
      <c r="K26">
        <v>27</v>
      </c>
      <c r="L26" t="s">
        <v>61</v>
      </c>
      <c r="M26">
        <v>5.2467125000000001</v>
      </c>
      <c r="O26">
        <v>8.1979882812499998</v>
      </c>
      <c r="P26" t="s">
        <v>62</v>
      </c>
      <c r="Q26">
        <v>2.7906974999999998</v>
      </c>
      <c r="R26">
        <v>0.42458996222581219</v>
      </c>
      <c r="S26" t="s">
        <v>36</v>
      </c>
      <c r="U26">
        <v>46.511625000000002</v>
      </c>
      <c r="V26">
        <v>7.0764993704302031</v>
      </c>
      <c r="W26">
        <v>5.673541288949985</v>
      </c>
      <c r="X26">
        <v>15.8235336350164</v>
      </c>
      <c r="Y26">
        <v>250.38421669849529</v>
      </c>
      <c r="Z26">
        <v>3.9938619661644571E-3</v>
      </c>
      <c r="AA26">
        <v>1001.5368667939809</v>
      </c>
      <c r="AB26" t="s">
        <v>63</v>
      </c>
      <c r="AC26" s="2">
        <f t="shared" si="14"/>
        <v>3.9490573980767674</v>
      </c>
      <c r="AD26" s="2">
        <f t="shared" si="15"/>
        <v>4.1233191819840211</v>
      </c>
      <c r="AE26">
        <v>3.9490573980767674</v>
      </c>
      <c r="AF26">
        <v>4.1233191819840211</v>
      </c>
      <c r="AG26" s="2">
        <f t="shared" si="0"/>
        <v>0.4182271162533302</v>
      </c>
      <c r="AH26" s="2">
        <f t="shared" si="16"/>
        <v>42.349583333333328</v>
      </c>
      <c r="AI26" s="2">
        <f t="shared" si="17"/>
        <v>76.865265144796609</v>
      </c>
      <c r="AJ26">
        <v>42.349583333333328</v>
      </c>
      <c r="AK26">
        <v>76.865265144796609</v>
      </c>
      <c r="AL26" s="2">
        <f t="shared" si="1"/>
        <v>5.4147236190837798E-2</v>
      </c>
    </row>
    <row r="27" spans="1:38" x14ac:dyDescent="0.2">
      <c r="A27" t="s">
        <v>54</v>
      </c>
      <c r="B27" t="s">
        <v>64</v>
      </c>
      <c r="C27" t="s">
        <v>65</v>
      </c>
      <c r="D27" t="s">
        <v>39</v>
      </c>
      <c r="E27" t="s">
        <v>57</v>
      </c>
      <c r="G27" t="s">
        <v>66</v>
      </c>
      <c r="H27" t="s">
        <v>67</v>
      </c>
      <c r="I27" t="s">
        <v>60</v>
      </c>
      <c r="J27">
        <v>12</v>
      </c>
      <c r="K27">
        <v>27</v>
      </c>
      <c r="L27" t="s">
        <v>61</v>
      </c>
      <c r="M27">
        <v>5.3453925</v>
      </c>
      <c r="O27">
        <v>8.3521757812500006</v>
      </c>
      <c r="P27" t="s">
        <v>62</v>
      </c>
      <c r="Q27">
        <v>1.24031</v>
      </c>
      <c r="R27">
        <v>0.67579795681352384</v>
      </c>
      <c r="S27" t="s">
        <v>36</v>
      </c>
      <c r="U27">
        <v>20.671833333333328</v>
      </c>
      <c r="V27">
        <v>11.2632992802254</v>
      </c>
      <c r="W27">
        <v>2.4750237392919852</v>
      </c>
      <c r="X27">
        <v>25.185502841508441</v>
      </c>
      <c r="Y27">
        <v>634.30955337962996</v>
      </c>
      <c r="Z27">
        <v>1.5765173245018221E-3</v>
      </c>
      <c r="AA27">
        <v>2537.2382135185198</v>
      </c>
      <c r="AB27" t="s">
        <v>63</v>
      </c>
      <c r="AC27" s="2">
        <f t="shared" si="14"/>
        <v>3.9490573980767674</v>
      </c>
      <c r="AD27" s="2">
        <f t="shared" si="15"/>
        <v>4.1233191819840211</v>
      </c>
      <c r="AE27">
        <v>3.9490573980767674</v>
      </c>
      <c r="AF27">
        <v>4.1233191819840211</v>
      </c>
      <c r="AG27" s="2">
        <f t="shared" si="0"/>
        <v>-0.35748715870099584</v>
      </c>
      <c r="AH27" s="2">
        <f t="shared" si="16"/>
        <v>42.349583333333328</v>
      </c>
      <c r="AI27" s="2">
        <f t="shared" si="17"/>
        <v>76.865265144796609</v>
      </c>
      <c r="AJ27">
        <v>42.349583333333328</v>
      </c>
      <c r="AK27">
        <v>76.865265144796609</v>
      </c>
      <c r="AL27" s="2">
        <f t="shared" si="1"/>
        <v>-0.28202270504322163</v>
      </c>
    </row>
    <row r="28" spans="1:38" x14ac:dyDescent="0.2">
      <c r="A28" t="s">
        <v>54</v>
      </c>
      <c r="B28" t="s">
        <v>64</v>
      </c>
      <c r="C28" t="s">
        <v>65</v>
      </c>
      <c r="D28" t="s">
        <v>39</v>
      </c>
      <c r="E28" t="s">
        <v>57</v>
      </c>
      <c r="G28" t="s">
        <v>66</v>
      </c>
      <c r="H28" t="s">
        <v>67</v>
      </c>
      <c r="I28" t="s">
        <v>60</v>
      </c>
      <c r="J28">
        <v>18</v>
      </c>
      <c r="K28">
        <v>27</v>
      </c>
      <c r="L28" t="s">
        <v>61</v>
      </c>
      <c r="M28">
        <v>2.4177624999999998</v>
      </c>
      <c r="O28">
        <v>3.7777539062500001</v>
      </c>
      <c r="P28" t="s">
        <v>62</v>
      </c>
      <c r="Q28">
        <v>0</v>
      </c>
      <c r="R28">
        <v>0.26853715720547872</v>
      </c>
      <c r="S28" t="s">
        <v>36</v>
      </c>
      <c r="U28">
        <v>0</v>
      </c>
      <c r="V28">
        <v>4.4756192867579783</v>
      </c>
      <c r="W28">
        <v>0</v>
      </c>
      <c r="X28">
        <v>10.007788966599961</v>
      </c>
      <c r="Y28">
        <v>100.15584</v>
      </c>
      <c r="Z28">
        <v>9.9844402483170239E-3</v>
      </c>
      <c r="AA28">
        <v>400.62335999999988</v>
      </c>
      <c r="AB28" t="s">
        <v>63</v>
      </c>
      <c r="AC28" s="2">
        <f t="shared" si="14"/>
        <v>3.9490573980767674</v>
      </c>
      <c r="AD28" s="2">
        <f t="shared" si="15"/>
        <v>4.1233191819840211</v>
      </c>
      <c r="AE28">
        <v>3.9490573980767674</v>
      </c>
      <c r="AF28">
        <v>4.1233191819840211</v>
      </c>
      <c r="AG28" s="2">
        <f t="shared" si="0"/>
        <v>-0.95773749830751542</v>
      </c>
      <c r="AH28" s="2">
        <f t="shared" si="16"/>
        <v>42.349583333333328</v>
      </c>
      <c r="AI28" s="2">
        <f t="shared" si="17"/>
        <v>76.865265144796609</v>
      </c>
      <c r="AJ28">
        <v>42.349583333333328</v>
      </c>
      <c r="AK28">
        <v>76.865265144796609</v>
      </c>
      <c r="AL28" s="2">
        <f t="shared" si="1"/>
        <v>-0.55095865803046906</v>
      </c>
    </row>
    <row r="29" spans="1:38" x14ac:dyDescent="0.2">
      <c r="A29" t="s">
        <v>54</v>
      </c>
      <c r="B29" t="s">
        <v>64</v>
      </c>
      <c r="C29" t="s">
        <v>65</v>
      </c>
      <c r="D29" t="s">
        <v>39</v>
      </c>
      <c r="E29" t="s">
        <v>57</v>
      </c>
      <c r="G29" t="s">
        <v>66</v>
      </c>
      <c r="H29" t="s">
        <v>67</v>
      </c>
      <c r="I29" t="s">
        <v>60</v>
      </c>
      <c r="J29">
        <v>21</v>
      </c>
      <c r="K29">
        <v>27</v>
      </c>
      <c r="L29" t="s">
        <v>61</v>
      </c>
      <c r="M29">
        <v>5.625</v>
      </c>
      <c r="O29">
        <v>8.7890625</v>
      </c>
      <c r="P29" t="s">
        <v>62</v>
      </c>
      <c r="Q29">
        <v>1.08527</v>
      </c>
      <c r="R29">
        <v>0.67579795681352384</v>
      </c>
      <c r="S29" t="s">
        <v>36</v>
      </c>
      <c r="U29">
        <v>18.087833333333339</v>
      </c>
      <c r="V29">
        <v>11.2632992802254</v>
      </c>
      <c r="W29">
        <v>2.057993481481482</v>
      </c>
      <c r="X29">
        <v>25.185502841508441</v>
      </c>
      <c r="Y29">
        <v>634.30955337962996</v>
      </c>
      <c r="Z29">
        <v>1.5765173245018221E-3</v>
      </c>
      <c r="AA29">
        <v>2537.2382135185198</v>
      </c>
      <c r="AB29" t="s">
        <v>63</v>
      </c>
      <c r="AC29" s="2">
        <f t="shared" si="14"/>
        <v>3.9490573980767674</v>
      </c>
      <c r="AD29" s="2">
        <f t="shared" si="15"/>
        <v>4.1233191819840211</v>
      </c>
      <c r="AE29">
        <v>3.9490573980767674</v>
      </c>
      <c r="AF29">
        <v>4.1233191819840211</v>
      </c>
      <c r="AG29" s="2">
        <f t="shared" si="0"/>
        <v>-0.4586266144173104</v>
      </c>
      <c r="AH29" s="2">
        <f t="shared" si="16"/>
        <v>42.349583333333328</v>
      </c>
      <c r="AI29" s="2">
        <f t="shared" si="17"/>
        <v>76.865265144796609</v>
      </c>
      <c r="AJ29">
        <v>42.349583333333328</v>
      </c>
      <c r="AK29">
        <v>76.865265144796609</v>
      </c>
      <c r="AL29" s="2">
        <f t="shared" si="1"/>
        <v>-0.31563997020365947</v>
      </c>
    </row>
    <row r="30" spans="1:38" x14ac:dyDescent="0.2">
      <c r="A30" t="s">
        <v>54</v>
      </c>
      <c r="B30" t="s">
        <v>64</v>
      </c>
      <c r="C30" t="s">
        <v>65</v>
      </c>
      <c r="D30" t="s">
        <v>39</v>
      </c>
      <c r="E30" t="s">
        <v>57</v>
      </c>
      <c r="G30" t="s">
        <v>66</v>
      </c>
      <c r="H30" t="s">
        <v>67</v>
      </c>
      <c r="I30" t="s">
        <v>60</v>
      </c>
      <c r="J30">
        <v>27</v>
      </c>
      <c r="K30">
        <v>27</v>
      </c>
      <c r="L30" t="s">
        <v>61</v>
      </c>
      <c r="M30">
        <v>3.8157899999999998</v>
      </c>
      <c r="O30">
        <v>5.9621718749999992</v>
      </c>
      <c r="P30" t="s">
        <v>62</v>
      </c>
      <c r="Q30">
        <v>0.7751933333333334</v>
      </c>
      <c r="R30">
        <v>0.41019413356496348</v>
      </c>
      <c r="S30" t="s">
        <v>36</v>
      </c>
      <c r="U30">
        <v>12.91988888888889</v>
      </c>
      <c r="V30">
        <v>6.8365688927493924</v>
      </c>
      <c r="W30">
        <v>2.1669769271602708</v>
      </c>
      <c r="X30">
        <v>15.287032777048109</v>
      </c>
      <c r="Y30">
        <v>233.69337112654321</v>
      </c>
      <c r="Z30">
        <v>4.2791115348261516E-3</v>
      </c>
      <c r="AA30">
        <v>934.77348450617296</v>
      </c>
      <c r="AB30" t="s">
        <v>63</v>
      </c>
      <c r="AC30" s="2">
        <f t="shared" si="14"/>
        <v>3.9490573980767674</v>
      </c>
      <c r="AD30" s="2">
        <f t="shared" si="15"/>
        <v>4.1233191819840211</v>
      </c>
      <c r="AE30">
        <v>3.9490573980767674</v>
      </c>
      <c r="AF30">
        <v>4.1233191819840211</v>
      </c>
      <c r="AG30" s="2">
        <f t="shared" si="0"/>
        <v>-0.43219561529529987</v>
      </c>
      <c r="AH30" s="2">
        <f t="shared" si="16"/>
        <v>42.349583333333328</v>
      </c>
      <c r="AI30" s="2">
        <f t="shared" si="17"/>
        <v>76.865265144796609</v>
      </c>
      <c r="AJ30">
        <v>42.349583333333328</v>
      </c>
      <c r="AK30">
        <v>76.865265144796609</v>
      </c>
      <c r="AL30" s="2">
        <f t="shared" si="1"/>
        <v>-0.38287377775911668</v>
      </c>
    </row>
    <row r="31" spans="1:38" x14ac:dyDescent="0.2">
      <c r="A31" t="s">
        <v>54</v>
      </c>
      <c r="B31" t="s">
        <v>64</v>
      </c>
      <c r="C31" t="s">
        <v>65</v>
      </c>
      <c r="D31" t="s">
        <v>39</v>
      </c>
      <c r="E31" t="s">
        <v>57</v>
      </c>
      <c r="G31" t="s">
        <v>66</v>
      </c>
      <c r="H31" t="s">
        <v>67</v>
      </c>
      <c r="I31" t="s">
        <v>60</v>
      </c>
      <c r="J31">
        <v>30</v>
      </c>
      <c r="K31">
        <v>27</v>
      </c>
      <c r="L31" t="s">
        <v>61</v>
      </c>
      <c r="M31">
        <v>4.7861849999999997</v>
      </c>
      <c r="O31">
        <v>7.4784140624999997</v>
      </c>
      <c r="P31" t="s">
        <v>62</v>
      </c>
      <c r="Q31">
        <v>0.15504000000000001</v>
      </c>
      <c r="R31">
        <v>0.15504000000000001</v>
      </c>
      <c r="S31" t="s">
        <v>36</v>
      </c>
      <c r="U31">
        <v>2.584000000000001</v>
      </c>
      <c r="V31">
        <v>2.584000000000001</v>
      </c>
      <c r="W31">
        <v>0.34552780554867818</v>
      </c>
      <c r="X31">
        <v>5.7779996538594576</v>
      </c>
      <c r="Y31">
        <v>33.385280000000009</v>
      </c>
      <c r="Z31">
        <v>2.9953320744951061E-2</v>
      </c>
      <c r="AA31">
        <v>133.54112000000001</v>
      </c>
      <c r="AB31" t="s">
        <v>63</v>
      </c>
      <c r="AC31" s="2">
        <f t="shared" si="14"/>
        <v>3.9490573980767674</v>
      </c>
      <c r="AD31" s="2">
        <f t="shared" si="15"/>
        <v>4.1233191819840211</v>
      </c>
      <c r="AE31">
        <v>3.9490573980767674</v>
      </c>
      <c r="AF31">
        <v>4.1233191819840211</v>
      </c>
      <c r="AG31" s="2">
        <f t="shared" si="0"/>
        <v>-0.87393903636491599</v>
      </c>
      <c r="AH31" s="2">
        <f t="shared" si="16"/>
        <v>42.349583333333328</v>
      </c>
      <c r="AI31" s="2">
        <f t="shared" si="17"/>
        <v>76.865265144796609</v>
      </c>
      <c r="AJ31">
        <v>42.349583333333328</v>
      </c>
      <c r="AK31">
        <v>76.865265144796609</v>
      </c>
      <c r="AL31" s="2">
        <f t="shared" si="1"/>
        <v>-0.517341392870031</v>
      </c>
    </row>
    <row r="32" spans="1:38" x14ac:dyDescent="0.2">
      <c r="A32" t="s">
        <v>54</v>
      </c>
      <c r="B32" t="s">
        <v>64</v>
      </c>
      <c r="C32" t="s">
        <v>65</v>
      </c>
      <c r="D32" t="s">
        <v>39</v>
      </c>
      <c r="E32" t="s">
        <v>57</v>
      </c>
      <c r="G32" t="s">
        <v>66</v>
      </c>
      <c r="H32" t="s">
        <v>67</v>
      </c>
      <c r="I32" t="s">
        <v>60</v>
      </c>
      <c r="J32">
        <v>37</v>
      </c>
      <c r="K32">
        <v>27</v>
      </c>
      <c r="L32" t="s">
        <v>61</v>
      </c>
      <c r="M32">
        <v>3.105264</v>
      </c>
      <c r="O32">
        <v>4.8519750000000004</v>
      </c>
      <c r="P32" t="s">
        <v>62</v>
      </c>
      <c r="Q32">
        <v>0.31007666666666672</v>
      </c>
      <c r="R32">
        <v>0.55900143399736568</v>
      </c>
      <c r="S32" t="s">
        <v>36</v>
      </c>
      <c r="U32">
        <v>5.1679444444444451</v>
      </c>
      <c r="V32">
        <v>9.3166905666227624</v>
      </c>
      <c r="W32">
        <v>1.0651218203812769</v>
      </c>
      <c r="X32">
        <v>20.83275343229953</v>
      </c>
      <c r="Y32">
        <v>434.00361557098779</v>
      </c>
      <c r="Z32">
        <v>2.3041282701858849E-3</v>
      </c>
      <c r="AA32">
        <v>1736.0144622839509</v>
      </c>
      <c r="AB32" t="s">
        <v>63</v>
      </c>
      <c r="AC32" s="2">
        <f t="shared" si="14"/>
        <v>3.9490573980767674</v>
      </c>
      <c r="AD32" s="2">
        <f t="shared" si="15"/>
        <v>4.1233191819840211</v>
      </c>
      <c r="AE32">
        <v>3.9490573980767674</v>
      </c>
      <c r="AF32">
        <v>4.1233191819840211</v>
      </c>
      <c r="AG32" s="2">
        <f t="shared" si="0"/>
        <v>-0.69942089137708341</v>
      </c>
      <c r="AH32" s="2">
        <f t="shared" si="16"/>
        <v>42.349583333333328</v>
      </c>
      <c r="AI32" s="2">
        <f t="shared" si="17"/>
        <v>76.865265144796609</v>
      </c>
      <c r="AJ32">
        <v>42.349583333333328</v>
      </c>
      <c r="AK32">
        <v>76.865265144796609</v>
      </c>
      <c r="AL32" s="2">
        <f t="shared" si="1"/>
        <v>-0.4837248504750119</v>
      </c>
    </row>
    <row r="33" spans="1:38" x14ac:dyDescent="0.2">
      <c r="A33" t="s">
        <v>54</v>
      </c>
      <c r="B33" t="s">
        <v>64</v>
      </c>
      <c r="C33" t="s">
        <v>65</v>
      </c>
      <c r="D33" t="s">
        <v>39</v>
      </c>
      <c r="E33" t="s">
        <v>57</v>
      </c>
      <c r="G33" t="s">
        <v>66</v>
      </c>
      <c r="H33" t="s">
        <v>67</v>
      </c>
      <c r="I33" t="s">
        <v>60</v>
      </c>
      <c r="J33">
        <v>44</v>
      </c>
      <c r="K33">
        <v>27</v>
      </c>
      <c r="L33" t="s">
        <v>61</v>
      </c>
      <c r="M33">
        <v>2.9605250000000001</v>
      </c>
      <c r="O33">
        <v>4.6258203125000001</v>
      </c>
      <c r="P33" t="s">
        <v>62</v>
      </c>
      <c r="Q33">
        <v>0.77519666666666665</v>
      </c>
      <c r="R33">
        <v>0.55900143399736568</v>
      </c>
      <c r="S33" t="s">
        <v>36</v>
      </c>
      <c r="U33">
        <v>12.91994444444444</v>
      </c>
      <c r="V33">
        <v>9.3166905666227624</v>
      </c>
      <c r="W33">
        <v>2.7930061203483989</v>
      </c>
      <c r="X33">
        <v>20.83275343229953</v>
      </c>
      <c r="Y33">
        <v>434.00361557098779</v>
      </c>
      <c r="Z33">
        <v>2.3041282701858849E-3</v>
      </c>
      <c r="AA33">
        <v>1736.0144622839509</v>
      </c>
      <c r="AB33" t="s">
        <v>63</v>
      </c>
      <c r="AC33" s="2">
        <f t="shared" si="14"/>
        <v>3.9490573980767674</v>
      </c>
      <c r="AD33" s="2">
        <f t="shared" si="15"/>
        <v>4.1233191819840211</v>
      </c>
      <c r="AE33">
        <v>3.9490573980767674</v>
      </c>
      <c r="AF33">
        <v>4.1233191819840211</v>
      </c>
      <c r="AG33" s="2">
        <f t="shared" si="0"/>
        <v>-0.28036909749298383</v>
      </c>
      <c r="AH33" s="2">
        <f t="shared" si="16"/>
        <v>42.349583333333328</v>
      </c>
      <c r="AI33" s="2">
        <f t="shared" si="17"/>
        <v>76.865265144796609</v>
      </c>
      <c r="AJ33">
        <v>42.349583333333328</v>
      </c>
      <c r="AK33">
        <v>76.865265144796609</v>
      </c>
      <c r="AL33" s="2">
        <f t="shared" si="1"/>
        <v>-0.382873054993698</v>
      </c>
    </row>
    <row r="34" spans="1:38" x14ac:dyDescent="0.2">
      <c r="A34" t="s">
        <v>54</v>
      </c>
      <c r="B34" t="s">
        <v>64</v>
      </c>
      <c r="C34" t="s">
        <v>65</v>
      </c>
      <c r="D34" t="s">
        <v>39</v>
      </c>
      <c r="E34" t="s">
        <v>57</v>
      </c>
      <c r="G34" t="s">
        <v>66</v>
      </c>
      <c r="H34" t="s">
        <v>67</v>
      </c>
      <c r="I34" t="s">
        <v>60</v>
      </c>
      <c r="J34">
        <v>51</v>
      </c>
      <c r="K34">
        <v>27</v>
      </c>
      <c r="L34" t="s">
        <v>61</v>
      </c>
      <c r="M34">
        <v>2.592104</v>
      </c>
      <c r="O34">
        <v>4.0501624999999999</v>
      </c>
      <c r="P34" t="s">
        <v>62</v>
      </c>
      <c r="Q34">
        <v>0.93023333333333336</v>
      </c>
      <c r="R34">
        <v>0.53707142766219762</v>
      </c>
      <c r="S34" t="s">
        <v>36</v>
      </c>
      <c r="U34">
        <v>15.503888888888889</v>
      </c>
      <c r="V34">
        <v>8.9511904610366262</v>
      </c>
      <c r="W34">
        <v>3.8279671220324838</v>
      </c>
      <c r="X34">
        <v>20.015470350425581</v>
      </c>
      <c r="Y34">
        <v>400.61905334876548</v>
      </c>
      <c r="Z34">
        <v>2.4961368952400608E-3</v>
      </c>
      <c r="AA34">
        <v>1602.4762133950619</v>
      </c>
      <c r="AB34" t="s">
        <v>63</v>
      </c>
      <c r="AC34" s="2">
        <f t="shared" si="14"/>
        <v>3.9490573980767674</v>
      </c>
      <c r="AD34" s="2">
        <f t="shared" si="15"/>
        <v>4.1233191819840211</v>
      </c>
      <c r="AE34">
        <v>3.9490573980767674</v>
      </c>
      <c r="AF34">
        <v>4.1233191819840211</v>
      </c>
      <c r="AG34" s="2">
        <f t="shared" si="0"/>
        <v>-2.9367184712103336E-2</v>
      </c>
      <c r="AH34" s="2">
        <f t="shared" si="16"/>
        <v>42.349583333333328</v>
      </c>
      <c r="AI34" s="2">
        <f t="shared" si="17"/>
        <v>76.865265144796609</v>
      </c>
      <c r="AJ34">
        <v>42.349583333333328</v>
      </c>
      <c r="AK34">
        <v>76.865265144796609</v>
      </c>
      <c r="AL34" s="2">
        <f t="shared" si="1"/>
        <v>-0.34925651259867874</v>
      </c>
    </row>
    <row r="35" spans="1:38" x14ac:dyDescent="0.2">
      <c r="A35" t="s">
        <v>54</v>
      </c>
      <c r="B35" t="s">
        <v>64</v>
      </c>
      <c r="C35" t="s">
        <v>65</v>
      </c>
      <c r="D35" t="s">
        <v>39</v>
      </c>
      <c r="E35" t="s">
        <v>57</v>
      </c>
      <c r="G35" t="s">
        <v>66</v>
      </c>
      <c r="H35" t="s">
        <v>67</v>
      </c>
      <c r="I35" t="s">
        <v>60</v>
      </c>
      <c r="J35">
        <v>58</v>
      </c>
      <c r="K35">
        <v>27</v>
      </c>
      <c r="L35" t="s">
        <v>61</v>
      </c>
      <c r="M35">
        <v>3.0131579999999998</v>
      </c>
      <c r="O35">
        <v>4.7080593749999986</v>
      </c>
      <c r="P35" t="s">
        <v>62</v>
      </c>
      <c r="Q35">
        <v>1.860465</v>
      </c>
      <c r="R35">
        <v>1.3953450000000001</v>
      </c>
      <c r="S35" t="s">
        <v>36</v>
      </c>
      <c r="U35">
        <v>31.007750000000001</v>
      </c>
      <c r="V35">
        <v>23.255749999999999</v>
      </c>
      <c r="W35">
        <v>6.5861000319266374</v>
      </c>
      <c r="X35">
        <v>52.001437867740741</v>
      </c>
      <c r="Y35">
        <v>2704.1495403125</v>
      </c>
      <c r="Z35">
        <v>3.6980203390838979E-4</v>
      </c>
      <c r="AA35">
        <v>10816.59816125</v>
      </c>
      <c r="AB35" t="s">
        <v>63</v>
      </c>
      <c r="AC35" s="2">
        <f t="shared" si="14"/>
        <v>3.9490573980767674</v>
      </c>
      <c r="AD35" s="2">
        <f t="shared" si="15"/>
        <v>4.1233191819840211</v>
      </c>
      <c r="AE35">
        <v>3.9490573980767674</v>
      </c>
      <c r="AF35">
        <v>4.1233191819840211</v>
      </c>
      <c r="AG35" s="2">
        <f t="shared" si="0"/>
        <v>0.63954365826731896</v>
      </c>
      <c r="AH35" s="2">
        <f t="shared" si="16"/>
        <v>42.349583333333328</v>
      </c>
      <c r="AI35" s="2">
        <f t="shared" si="17"/>
        <v>76.865265144796609</v>
      </c>
      <c r="AJ35">
        <v>42.349583333333328</v>
      </c>
      <c r="AK35">
        <v>76.865265144796609</v>
      </c>
      <c r="AL35" s="2">
        <f t="shared" si="1"/>
        <v>-0.14755472854959781</v>
      </c>
    </row>
    <row r="36" spans="1:38" x14ac:dyDescent="0.2">
      <c r="A36" t="s">
        <v>54</v>
      </c>
      <c r="B36" t="s">
        <v>64</v>
      </c>
      <c r="C36" t="s">
        <v>65</v>
      </c>
      <c r="D36" t="s">
        <v>39</v>
      </c>
      <c r="E36" t="s">
        <v>57</v>
      </c>
      <c r="G36" t="s">
        <v>66</v>
      </c>
      <c r="H36" t="s">
        <v>67</v>
      </c>
      <c r="I36" t="s">
        <v>60</v>
      </c>
      <c r="J36">
        <v>64</v>
      </c>
      <c r="K36">
        <v>27</v>
      </c>
      <c r="L36" t="s">
        <v>61</v>
      </c>
      <c r="M36">
        <v>2.0394700000000001</v>
      </c>
      <c r="O36">
        <v>3.186671875</v>
      </c>
      <c r="P36" t="s">
        <v>62</v>
      </c>
      <c r="Q36">
        <v>0.46511999999999998</v>
      </c>
      <c r="S36" t="s">
        <v>36</v>
      </c>
      <c r="U36">
        <v>7.7519999999999998</v>
      </c>
      <c r="W36">
        <v>2.432632007335239</v>
      </c>
      <c r="AB36" t="s">
        <v>63</v>
      </c>
      <c r="AC36" s="2">
        <f t="shared" si="14"/>
        <v>3.9490573980767674</v>
      </c>
      <c r="AD36" s="2">
        <f t="shared" si="15"/>
        <v>4.1233191819840211</v>
      </c>
      <c r="AE36">
        <v>3.9490573980767674</v>
      </c>
      <c r="AF36">
        <v>4.1233191819840211</v>
      </c>
      <c r="AG36" s="2">
        <f t="shared" si="0"/>
        <v>-0.36776813140424136</v>
      </c>
      <c r="AH36" s="2">
        <f t="shared" si="16"/>
        <v>42.349583333333328</v>
      </c>
      <c r="AI36" s="2">
        <f t="shared" si="17"/>
        <v>76.865265144796609</v>
      </c>
      <c r="AJ36">
        <v>42.349583333333328</v>
      </c>
      <c r="AK36">
        <v>76.865265144796609</v>
      </c>
      <c r="AL36" s="2">
        <f t="shared" si="1"/>
        <v>-0.45010686254915505</v>
      </c>
    </row>
    <row r="37" spans="1:38" s="2" customFormat="1" x14ac:dyDescent="0.2">
      <c r="A37" s="2" t="s">
        <v>54</v>
      </c>
      <c r="B37" s="2" t="s">
        <v>68</v>
      </c>
      <c r="C37" s="2" t="s">
        <v>69</v>
      </c>
      <c r="D37" s="2" t="s">
        <v>39</v>
      </c>
      <c r="E37" s="2" t="s">
        <v>57</v>
      </c>
      <c r="G37" s="2" t="s">
        <v>66</v>
      </c>
      <c r="H37" s="2" t="s">
        <v>70</v>
      </c>
      <c r="I37" s="2" t="s">
        <v>60</v>
      </c>
      <c r="J37" s="2">
        <v>4</v>
      </c>
      <c r="K37" s="2">
        <v>27</v>
      </c>
      <c r="L37" s="2" t="s">
        <v>61</v>
      </c>
      <c r="M37" s="2">
        <v>13.425325000000001</v>
      </c>
      <c r="O37" s="2">
        <v>20.9770703125</v>
      </c>
      <c r="P37" s="2" t="s">
        <v>62</v>
      </c>
      <c r="Q37" s="2">
        <v>23.849057999999999</v>
      </c>
      <c r="R37" s="2">
        <v>16.125796095460029</v>
      </c>
      <c r="S37" s="2" t="s">
        <v>36</v>
      </c>
      <c r="U37" s="2">
        <v>397.48430000000002</v>
      </c>
      <c r="V37" s="2">
        <v>268.76326825766722</v>
      </c>
      <c r="W37" s="2">
        <v>18.94851349967319</v>
      </c>
      <c r="X37" s="2">
        <v>600.97293767915528</v>
      </c>
      <c r="Y37" s="2">
        <v>361168.47182271391</v>
      </c>
      <c r="Z37" s="2">
        <v>2.7687909604990891E-6</v>
      </c>
      <c r="AA37" s="2">
        <v>1444673.8872908549</v>
      </c>
      <c r="AB37" s="2" t="s">
        <v>63</v>
      </c>
      <c r="AC37" s="2">
        <f>AVERAGE($W$37:$W$44)</f>
        <v>8.202018814301578</v>
      </c>
      <c r="AD37" s="2">
        <f>_xlfn.STDEV.S($W$37:$W$44)</f>
        <v>5.5204440863819233</v>
      </c>
      <c r="AE37" s="2">
        <v>8.202018814301578</v>
      </c>
      <c r="AF37" s="2">
        <v>5.5204440863819233</v>
      </c>
      <c r="AG37" s="2">
        <f t="shared" si="0"/>
        <v>1.9466721367365249</v>
      </c>
      <c r="AH37" s="2">
        <f>AVERAGE($U$37:$U$44)</f>
        <v>114.92400416666665</v>
      </c>
      <c r="AI37" s="2">
        <f>_xlfn.STDEV.S($U$37:$U$44)</f>
        <v>129.36419839972115</v>
      </c>
      <c r="AJ37" s="2">
        <v>114.92400416666665</v>
      </c>
      <c r="AK37" s="2">
        <v>129.36419839972115</v>
      </c>
      <c r="AL37" s="2">
        <f t="shared" si="1"/>
        <v>2.1842232961568944</v>
      </c>
    </row>
    <row r="38" spans="1:38" x14ac:dyDescent="0.2">
      <c r="A38" t="s">
        <v>54</v>
      </c>
      <c r="B38" t="s">
        <v>68</v>
      </c>
      <c r="C38" t="s">
        <v>69</v>
      </c>
      <c r="D38" t="s">
        <v>39</v>
      </c>
      <c r="E38" t="s">
        <v>57</v>
      </c>
      <c r="G38" t="s">
        <v>66</v>
      </c>
      <c r="H38" t="s">
        <v>70</v>
      </c>
      <c r="I38" t="s">
        <v>60</v>
      </c>
      <c r="J38">
        <v>5</v>
      </c>
      <c r="K38">
        <v>27</v>
      </c>
      <c r="L38" t="s">
        <v>61</v>
      </c>
      <c r="M38">
        <v>10.77922</v>
      </c>
      <c r="O38">
        <v>16.84253125</v>
      </c>
      <c r="P38" t="s">
        <v>62</v>
      </c>
      <c r="Q38">
        <v>12.377357999999999</v>
      </c>
      <c r="R38">
        <v>3.2775931270223282</v>
      </c>
      <c r="S38" t="s">
        <v>36</v>
      </c>
      <c r="U38">
        <v>206.2893</v>
      </c>
      <c r="V38">
        <v>54.626552117038813</v>
      </c>
      <c r="W38">
        <v>12.24811739624945</v>
      </c>
      <c r="X38">
        <v>122.1486839101338</v>
      </c>
      <c r="Y38">
        <v>14920.30098097779</v>
      </c>
      <c r="Z38">
        <v>6.7022776636672517E-5</v>
      </c>
      <c r="AA38">
        <v>59681.203923911147</v>
      </c>
      <c r="AB38" t="s">
        <v>63</v>
      </c>
      <c r="AC38" s="2">
        <f t="shared" ref="AC38:AC44" si="18">AVERAGE($W$37:$W$44)</f>
        <v>8.202018814301578</v>
      </c>
      <c r="AD38" s="2">
        <f t="shared" ref="AD38:AD44" si="19">_xlfn.STDEV.S($W$37:$W$44)</f>
        <v>5.5204440863819233</v>
      </c>
      <c r="AE38">
        <v>8.202018814301578</v>
      </c>
      <c r="AF38">
        <v>5.5204440863819233</v>
      </c>
      <c r="AG38" s="2">
        <f t="shared" si="0"/>
        <v>0.73292990901383592</v>
      </c>
      <c r="AH38" s="2">
        <f t="shared" ref="AH38:AJ44" si="20">AVERAGE($U$37:$U$44)</f>
        <v>114.92400416666665</v>
      </c>
      <c r="AI38" s="2">
        <f t="shared" ref="AI38:AK44" si="21">_xlfn.STDEV.S($U$37:$U$44)</f>
        <v>129.36419839972115</v>
      </c>
      <c r="AJ38">
        <v>114.92400416666665</v>
      </c>
      <c r="AK38">
        <v>129.36419839972115</v>
      </c>
      <c r="AL38" s="2">
        <f t="shared" si="1"/>
        <v>0.70626415162427425</v>
      </c>
    </row>
    <row r="39" spans="1:38" x14ac:dyDescent="0.2">
      <c r="A39" t="s">
        <v>54</v>
      </c>
      <c r="B39" t="s">
        <v>68</v>
      </c>
      <c r="C39" t="s">
        <v>69</v>
      </c>
      <c r="D39" t="s">
        <v>39</v>
      </c>
      <c r="E39" t="s">
        <v>57</v>
      </c>
      <c r="G39" t="s">
        <v>66</v>
      </c>
      <c r="H39" t="s">
        <v>70</v>
      </c>
      <c r="I39" t="s">
        <v>60</v>
      </c>
      <c r="J39">
        <v>6</v>
      </c>
      <c r="K39">
        <v>27</v>
      </c>
      <c r="L39" t="s">
        <v>61</v>
      </c>
      <c r="M39">
        <v>8.3766250000000007</v>
      </c>
      <c r="O39">
        <v>13.0884765625</v>
      </c>
      <c r="P39" t="s">
        <v>62</v>
      </c>
      <c r="Q39">
        <v>6.1635200000000001</v>
      </c>
      <c r="R39">
        <v>3.0057366666592729</v>
      </c>
      <c r="S39" t="s">
        <v>36</v>
      </c>
      <c r="U39">
        <v>102.7253333333333</v>
      </c>
      <c r="V39">
        <v>50.095611110987882</v>
      </c>
      <c r="W39">
        <v>7.848532473798616</v>
      </c>
      <c r="X39">
        <v>112.01719181856269</v>
      </c>
      <c r="Y39">
        <v>12547.85126291666</v>
      </c>
      <c r="Z39">
        <v>7.969491979518068E-5</v>
      </c>
      <c r="AA39">
        <v>50191.405051666647</v>
      </c>
      <c r="AB39" t="s">
        <v>63</v>
      </c>
      <c r="AC39" s="2">
        <f t="shared" si="18"/>
        <v>8.202018814301578</v>
      </c>
      <c r="AD39" s="2">
        <f t="shared" si="19"/>
        <v>5.5204440863819233</v>
      </c>
      <c r="AE39">
        <v>8.202018814301578</v>
      </c>
      <c r="AF39">
        <v>5.5204440863819233</v>
      </c>
      <c r="AG39" s="2">
        <f t="shared" si="0"/>
        <v>-6.4032229105436975E-2</v>
      </c>
      <c r="AH39" s="2">
        <f t="shared" si="20"/>
        <v>114.92400416666665</v>
      </c>
      <c r="AI39" s="2">
        <f t="shared" si="21"/>
        <v>129.36419839972115</v>
      </c>
      <c r="AJ39">
        <v>114.92400416666665</v>
      </c>
      <c r="AK39">
        <v>129.36419839972115</v>
      </c>
      <c r="AL39" s="2">
        <f t="shared" si="1"/>
        <v>-9.4297116081845156E-2</v>
      </c>
    </row>
    <row r="40" spans="1:38" x14ac:dyDescent="0.2">
      <c r="A40" t="s">
        <v>54</v>
      </c>
      <c r="B40" t="s">
        <v>68</v>
      </c>
      <c r="C40" t="s">
        <v>69</v>
      </c>
      <c r="D40" t="s">
        <v>39</v>
      </c>
      <c r="E40" t="s">
        <v>57</v>
      </c>
      <c r="G40" t="s">
        <v>66</v>
      </c>
      <c r="H40" t="s">
        <v>70</v>
      </c>
      <c r="I40" t="s">
        <v>60</v>
      </c>
      <c r="J40">
        <v>9</v>
      </c>
      <c r="K40">
        <v>27</v>
      </c>
      <c r="L40" t="s">
        <v>61</v>
      </c>
      <c r="M40">
        <v>5.5714300000000003</v>
      </c>
      <c r="O40">
        <v>8.7053593750000005</v>
      </c>
      <c r="P40" t="s">
        <v>62</v>
      </c>
      <c r="Q40">
        <v>1.4150925000000001</v>
      </c>
      <c r="R40">
        <v>0.87656244572548858</v>
      </c>
      <c r="S40" t="s">
        <v>36</v>
      </c>
      <c r="U40">
        <v>23.584875</v>
      </c>
      <c r="V40">
        <v>14.60937409542481</v>
      </c>
      <c r="W40">
        <v>2.7092362284009668</v>
      </c>
      <c r="X40">
        <v>32.667553586094378</v>
      </c>
      <c r="Y40">
        <v>1067.169057300348</v>
      </c>
      <c r="Z40">
        <v>9.3705865360239405E-4</v>
      </c>
      <c r="AA40">
        <v>4268.6762292013909</v>
      </c>
      <c r="AB40" t="s">
        <v>63</v>
      </c>
      <c r="AC40" s="2">
        <f t="shared" si="18"/>
        <v>8.202018814301578</v>
      </c>
      <c r="AD40" s="2">
        <f t="shared" si="19"/>
        <v>5.5204440863819233</v>
      </c>
      <c r="AE40">
        <v>8.202018814301578</v>
      </c>
      <c r="AF40">
        <v>5.5204440863819233</v>
      </c>
      <c r="AG40" s="2">
        <f t="shared" si="0"/>
        <v>-0.99498926172451452</v>
      </c>
      <c r="AH40" s="2">
        <f t="shared" si="20"/>
        <v>114.92400416666665</v>
      </c>
      <c r="AI40" s="2">
        <f t="shared" si="21"/>
        <v>129.36419839972115</v>
      </c>
      <c r="AJ40">
        <v>114.92400416666665</v>
      </c>
      <c r="AK40">
        <v>129.36419839972115</v>
      </c>
      <c r="AL40" s="2">
        <f t="shared" si="1"/>
        <v>-0.70606188030817296</v>
      </c>
    </row>
    <row r="41" spans="1:38" x14ac:dyDescent="0.2">
      <c r="A41" t="s">
        <v>54</v>
      </c>
      <c r="B41" t="s">
        <v>68</v>
      </c>
      <c r="C41" t="s">
        <v>69</v>
      </c>
      <c r="D41" t="s">
        <v>39</v>
      </c>
      <c r="E41" t="s">
        <v>57</v>
      </c>
      <c r="G41" t="s">
        <v>66</v>
      </c>
      <c r="H41" t="s">
        <v>70</v>
      </c>
      <c r="I41" t="s">
        <v>60</v>
      </c>
      <c r="J41">
        <v>12</v>
      </c>
      <c r="K41">
        <v>27</v>
      </c>
      <c r="L41" t="s">
        <v>61</v>
      </c>
      <c r="M41">
        <v>5.3896100000000002</v>
      </c>
      <c r="O41">
        <v>8.4212656250000002</v>
      </c>
      <c r="P41" t="s">
        <v>62</v>
      </c>
      <c r="Q41">
        <v>2.5471724999999998</v>
      </c>
      <c r="R41">
        <v>0.49621765362884529</v>
      </c>
      <c r="S41" t="s">
        <v>36</v>
      </c>
      <c r="U41">
        <v>42.452874999999992</v>
      </c>
      <c r="V41">
        <v>8.2702942271474225</v>
      </c>
      <c r="W41">
        <v>5.0411514005651608</v>
      </c>
      <c r="X41">
        <v>18.492940085825719</v>
      </c>
      <c r="Y41">
        <v>341.9888330179399</v>
      </c>
      <c r="Z41">
        <v>2.9240720849722669E-3</v>
      </c>
      <c r="AA41">
        <v>1367.95533207176</v>
      </c>
      <c r="AB41" t="s">
        <v>63</v>
      </c>
      <c r="AC41" s="2">
        <f t="shared" si="18"/>
        <v>8.202018814301578</v>
      </c>
      <c r="AD41" s="2">
        <f t="shared" si="19"/>
        <v>5.5204440863819233</v>
      </c>
      <c r="AE41">
        <v>8.202018814301578</v>
      </c>
      <c r="AF41">
        <v>5.5204440863819233</v>
      </c>
      <c r="AG41" s="2">
        <f t="shared" si="0"/>
        <v>-0.5725748443922809</v>
      </c>
      <c r="AH41" s="2">
        <f t="shared" si="20"/>
        <v>114.92400416666665</v>
      </c>
      <c r="AI41" s="2">
        <f t="shared" si="21"/>
        <v>129.36419839972115</v>
      </c>
      <c r="AJ41">
        <v>114.92400416666665</v>
      </c>
      <c r="AK41">
        <v>129.36419839972115</v>
      </c>
      <c r="AL41" s="2">
        <f t="shared" si="1"/>
        <v>-0.56021008952367823</v>
      </c>
    </row>
    <row r="42" spans="1:38" x14ac:dyDescent="0.2">
      <c r="A42" t="s">
        <v>54</v>
      </c>
      <c r="B42" t="s">
        <v>68</v>
      </c>
      <c r="C42" t="s">
        <v>69</v>
      </c>
      <c r="D42" t="s">
        <v>39</v>
      </c>
      <c r="E42" t="s">
        <v>57</v>
      </c>
      <c r="G42" t="s">
        <v>66</v>
      </c>
      <c r="H42" t="s">
        <v>70</v>
      </c>
      <c r="I42" t="s">
        <v>60</v>
      </c>
      <c r="J42">
        <v>15</v>
      </c>
      <c r="K42">
        <v>27</v>
      </c>
      <c r="L42" t="s">
        <v>61</v>
      </c>
      <c r="M42">
        <v>5.428572</v>
      </c>
      <c r="O42">
        <v>8.4821437500000005</v>
      </c>
      <c r="P42" t="s">
        <v>62</v>
      </c>
      <c r="Q42">
        <v>2.3584900000000002</v>
      </c>
      <c r="R42">
        <v>1.8122052806226641</v>
      </c>
      <c r="S42" t="s">
        <v>36</v>
      </c>
      <c r="U42">
        <v>39.308166666666672</v>
      </c>
      <c r="V42">
        <v>30.203421343711071</v>
      </c>
      <c r="W42">
        <v>4.634225477099073</v>
      </c>
      <c r="X42">
        <v>67.536903277605987</v>
      </c>
      <c r="Y42">
        <v>4561.2333043287063</v>
      </c>
      <c r="Z42">
        <v>2.1923894992413099E-4</v>
      </c>
      <c r="AA42">
        <v>18244.933217314829</v>
      </c>
      <c r="AB42" t="s">
        <v>63</v>
      </c>
      <c r="AC42" s="2">
        <f t="shared" si="18"/>
        <v>8.202018814301578</v>
      </c>
      <c r="AD42" s="2">
        <f t="shared" si="19"/>
        <v>5.5204440863819233</v>
      </c>
      <c r="AE42">
        <v>8.202018814301578</v>
      </c>
      <c r="AF42">
        <v>5.5204440863819233</v>
      </c>
      <c r="AG42" s="2">
        <f t="shared" si="0"/>
        <v>-0.64628737858312812</v>
      </c>
      <c r="AH42" s="2">
        <f t="shared" si="20"/>
        <v>114.92400416666665</v>
      </c>
      <c r="AI42" s="2">
        <f t="shared" si="21"/>
        <v>129.36419839972115</v>
      </c>
      <c r="AJ42">
        <v>114.92400416666665</v>
      </c>
      <c r="AK42">
        <v>129.36419839972115</v>
      </c>
      <c r="AL42" s="2">
        <f t="shared" si="1"/>
        <v>-0.58451904340917682</v>
      </c>
    </row>
    <row r="43" spans="1:38" x14ac:dyDescent="0.2">
      <c r="A43" t="s">
        <v>54</v>
      </c>
      <c r="B43" t="s">
        <v>68</v>
      </c>
      <c r="C43" t="s">
        <v>69</v>
      </c>
      <c r="D43" t="s">
        <v>39</v>
      </c>
      <c r="E43" t="s">
        <v>57</v>
      </c>
      <c r="G43" t="s">
        <v>66</v>
      </c>
      <c r="H43" t="s">
        <v>70</v>
      </c>
      <c r="I43" t="s">
        <v>60</v>
      </c>
      <c r="J43">
        <v>21</v>
      </c>
      <c r="K43">
        <v>27</v>
      </c>
      <c r="L43" t="s">
        <v>61</v>
      </c>
      <c r="M43">
        <v>4.0389619999999997</v>
      </c>
      <c r="O43">
        <v>6.3108781249999986</v>
      </c>
      <c r="P43" t="s">
        <v>62</v>
      </c>
      <c r="Q43">
        <v>1.3207549999999999</v>
      </c>
      <c r="R43">
        <v>0.76253866717804319</v>
      </c>
      <c r="S43" t="s">
        <v>36</v>
      </c>
      <c r="U43">
        <v>22.012583333333328</v>
      </c>
      <c r="V43">
        <v>12.70897778630072</v>
      </c>
      <c r="W43">
        <v>3.488038098237451</v>
      </c>
      <c r="X43">
        <v>28.418138254703209</v>
      </c>
      <c r="Y43">
        <v>807.59058186342577</v>
      </c>
      <c r="Z43">
        <v>1.2382511912070731E-3</v>
      </c>
      <c r="AA43">
        <v>3230.3623274537031</v>
      </c>
      <c r="AB43" t="s">
        <v>63</v>
      </c>
      <c r="AC43" s="2">
        <f t="shared" si="18"/>
        <v>8.202018814301578</v>
      </c>
      <c r="AD43" s="2">
        <f t="shared" si="19"/>
        <v>5.5204440863819233</v>
      </c>
      <c r="AE43">
        <v>8.202018814301578</v>
      </c>
      <c r="AF43">
        <v>5.5204440863819233</v>
      </c>
      <c r="AG43" s="2">
        <f t="shared" si="0"/>
        <v>-0.85391331608498378</v>
      </c>
      <c r="AH43" s="2">
        <f t="shared" si="20"/>
        <v>114.92400416666665</v>
      </c>
      <c r="AI43" s="2">
        <f t="shared" si="21"/>
        <v>129.36419839972115</v>
      </c>
      <c r="AJ43">
        <v>114.92400416666665</v>
      </c>
      <c r="AK43">
        <v>129.36419839972115</v>
      </c>
      <c r="AL43" s="2">
        <f t="shared" si="1"/>
        <v>-0.71821587411879795</v>
      </c>
    </row>
    <row r="44" spans="1:38" x14ac:dyDescent="0.2">
      <c r="A44" t="s">
        <v>54</v>
      </c>
      <c r="B44" t="s">
        <v>68</v>
      </c>
      <c r="C44" t="s">
        <v>69</v>
      </c>
      <c r="D44" t="s">
        <v>39</v>
      </c>
      <c r="E44" t="s">
        <v>57</v>
      </c>
      <c r="G44" t="s">
        <v>66</v>
      </c>
      <c r="H44" t="s">
        <v>70</v>
      </c>
      <c r="I44" t="s">
        <v>60</v>
      </c>
      <c r="J44">
        <v>27</v>
      </c>
      <c r="K44">
        <v>27</v>
      </c>
      <c r="L44" t="s">
        <v>61</v>
      </c>
      <c r="M44">
        <v>5.1168839999999998</v>
      </c>
      <c r="O44">
        <v>7.99513125</v>
      </c>
      <c r="P44" t="s">
        <v>62</v>
      </c>
      <c r="Q44">
        <v>5.1320759999999996</v>
      </c>
      <c r="R44">
        <v>1.5767995953975891</v>
      </c>
      <c r="S44" t="s">
        <v>36</v>
      </c>
      <c r="U44">
        <v>85.534599999999983</v>
      </c>
      <c r="V44">
        <v>26.27999325662649</v>
      </c>
      <c r="W44">
        <v>10.69833594038872</v>
      </c>
      <c r="X44">
        <v>58.763851370052897</v>
      </c>
      <c r="Y44">
        <v>3453.1902278416692</v>
      </c>
      <c r="Z44">
        <v>2.8958729001877929E-4</v>
      </c>
      <c r="AA44">
        <v>13812.760911366669</v>
      </c>
      <c r="AB44" t="s">
        <v>63</v>
      </c>
      <c r="AC44" s="2">
        <f t="shared" si="18"/>
        <v>8.202018814301578</v>
      </c>
      <c r="AD44" s="2">
        <f t="shared" si="19"/>
        <v>5.5204440863819233</v>
      </c>
      <c r="AE44">
        <v>8.202018814301578</v>
      </c>
      <c r="AF44">
        <v>5.5204440863819233</v>
      </c>
      <c r="AG44" s="2">
        <f t="shared" si="0"/>
        <v>0.45219498413998394</v>
      </c>
      <c r="AH44" s="2">
        <f t="shared" si="20"/>
        <v>114.92400416666665</v>
      </c>
      <c r="AI44" s="2">
        <f t="shared" si="21"/>
        <v>129.36419839972115</v>
      </c>
      <c r="AJ44">
        <v>114.92400416666665</v>
      </c>
      <c r="AK44">
        <v>129.36419839972115</v>
      </c>
      <c r="AL44" s="2">
        <f t="shared" si="1"/>
        <v>-0.22718344433949675</v>
      </c>
    </row>
    <row r="45" spans="1:38" s="2" customFormat="1" x14ac:dyDescent="0.2">
      <c r="A45" s="2" t="s">
        <v>54</v>
      </c>
      <c r="B45" s="2" t="s">
        <v>71</v>
      </c>
      <c r="C45" s="2" t="s">
        <v>72</v>
      </c>
      <c r="D45" s="2" t="s">
        <v>39</v>
      </c>
      <c r="E45" s="2" t="s">
        <v>57</v>
      </c>
      <c r="G45" s="2" t="s">
        <v>66</v>
      </c>
      <c r="H45" s="2" t="s">
        <v>73</v>
      </c>
      <c r="I45" s="2" t="s">
        <v>60</v>
      </c>
      <c r="J45" s="2">
        <v>4</v>
      </c>
      <c r="K45" s="2">
        <v>27</v>
      </c>
      <c r="L45" s="2" t="s">
        <v>61</v>
      </c>
      <c r="M45" s="2">
        <v>15.516667500000001</v>
      </c>
      <c r="O45" s="2">
        <v>24.244792968750001</v>
      </c>
      <c r="P45" s="2" t="s">
        <v>62</v>
      </c>
      <c r="Q45" s="2">
        <v>15.179489999999999</v>
      </c>
      <c r="R45" s="2">
        <v>3.647340151958685</v>
      </c>
      <c r="S45" s="2" t="s">
        <v>36</v>
      </c>
      <c r="U45" s="2">
        <v>252.9915</v>
      </c>
      <c r="V45" s="2">
        <v>60.789002532644751</v>
      </c>
      <c r="W45" s="2">
        <v>10.43487978330398</v>
      </c>
      <c r="X45" s="2">
        <v>135.92834194740061</v>
      </c>
      <c r="Y45" s="2">
        <v>18476.51414456945</v>
      </c>
      <c r="Z45" s="2">
        <v>5.4122763210392483E-5</v>
      </c>
      <c r="AA45" s="2">
        <v>73906.056578277814</v>
      </c>
      <c r="AB45" s="2" t="s">
        <v>63</v>
      </c>
      <c r="AC45" s="2">
        <f>AVERAGE($W$45:$W$51)</f>
        <v>10.243046935304216</v>
      </c>
      <c r="AD45" s="2">
        <f>_xlfn.STDEV.S($W$45:$W$51)</f>
        <v>3.3586990133027834</v>
      </c>
      <c r="AE45" s="2">
        <v>10.243046935304216</v>
      </c>
      <c r="AF45" s="2">
        <v>3.3586990133027834</v>
      </c>
      <c r="AG45" s="2">
        <f t="shared" si="0"/>
        <v>5.7115224448506086E-2</v>
      </c>
      <c r="AH45" s="2">
        <f>AVERAGE($U$45:$U$51)</f>
        <v>202.46235555555555</v>
      </c>
      <c r="AI45" s="2">
        <f>_xlfn.STDEV.S($U$45:$U$51)</f>
        <v>74.381569027586082</v>
      </c>
      <c r="AJ45" s="2">
        <v>202.46235555555555</v>
      </c>
      <c r="AK45" s="2">
        <v>74.381569027586082</v>
      </c>
      <c r="AL45" s="2">
        <f t="shared" si="1"/>
        <v>0.67932345478897582</v>
      </c>
    </row>
    <row r="46" spans="1:38" x14ac:dyDescent="0.2">
      <c r="A46" t="s">
        <v>54</v>
      </c>
      <c r="B46" t="s">
        <v>71</v>
      </c>
      <c r="C46" t="s">
        <v>72</v>
      </c>
      <c r="D46" t="s">
        <v>39</v>
      </c>
      <c r="E46" t="s">
        <v>57</v>
      </c>
      <c r="G46" t="s">
        <v>66</v>
      </c>
      <c r="H46" t="s">
        <v>73</v>
      </c>
      <c r="I46" t="s">
        <v>60</v>
      </c>
      <c r="J46">
        <v>5</v>
      </c>
      <c r="K46">
        <v>27</v>
      </c>
      <c r="L46" t="s">
        <v>61</v>
      </c>
      <c r="M46">
        <v>13.119998000000001</v>
      </c>
      <c r="O46">
        <v>20.499996875000001</v>
      </c>
      <c r="P46" t="s">
        <v>62</v>
      </c>
      <c r="Q46">
        <v>17.743590000000001</v>
      </c>
      <c r="R46">
        <v>5.8506503934434502</v>
      </c>
      <c r="S46" t="s">
        <v>36</v>
      </c>
      <c r="U46">
        <v>295.72649999999999</v>
      </c>
      <c r="V46">
        <v>97.510839890724156</v>
      </c>
      <c r="W46">
        <v>14.425685125866631</v>
      </c>
      <c r="X46">
        <v>218.0408665387574</v>
      </c>
      <c r="Y46">
        <v>47541.819480972219</v>
      </c>
      <c r="Z46">
        <v>2.1034112932935439E-5</v>
      </c>
      <c r="AA46">
        <v>190167.27792388891</v>
      </c>
      <c r="AB46" t="s">
        <v>63</v>
      </c>
      <c r="AC46" s="2">
        <f t="shared" ref="AC46:AC51" si="22">AVERAGE($W$45:$W$51)</f>
        <v>10.243046935304216</v>
      </c>
      <c r="AD46" s="2">
        <f t="shared" ref="AD46:AD51" si="23">_xlfn.STDEV.S($W$45:$W$51)</f>
        <v>3.3586990133027834</v>
      </c>
      <c r="AE46">
        <v>10.243046935304216</v>
      </c>
      <c r="AF46">
        <v>3.3586990133027834</v>
      </c>
      <c r="AG46" s="2">
        <f t="shared" si="0"/>
        <v>1.2453149788046678</v>
      </c>
      <c r="AH46" s="2">
        <f t="shared" ref="AH46:AJ51" si="24">AVERAGE($U$45:$U$51)</f>
        <v>202.46235555555555</v>
      </c>
      <c r="AI46" s="2">
        <f t="shared" ref="AI46:AK51" si="25">_xlfn.STDEV.S($U$45:$U$51)</f>
        <v>74.381569027586082</v>
      </c>
      <c r="AJ46">
        <v>202.46235555555555</v>
      </c>
      <c r="AK46">
        <v>74.381569027586082</v>
      </c>
      <c r="AL46" s="2">
        <f t="shared" si="1"/>
        <v>1.2538609451738687</v>
      </c>
    </row>
    <row r="47" spans="1:38" x14ac:dyDescent="0.2">
      <c r="A47" t="s">
        <v>54</v>
      </c>
      <c r="B47" t="s">
        <v>71</v>
      </c>
      <c r="C47" t="s">
        <v>72</v>
      </c>
      <c r="D47" t="s">
        <v>39</v>
      </c>
      <c r="E47" t="s">
        <v>57</v>
      </c>
      <c r="G47" t="s">
        <v>66</v>
      </c>
      <c r="H47" t="s">
        <v>73</v>
      </c>
      <c r="I47" t="s">
        <v>60</v>
      </c>
      <c r="J47">
        <v>6</v>
      </c>
      <c r="K47">
        <v>27</v>
      </c>
      <c r="L47" t="s">
        <v>61</v>
      </c>
      <c r="M47">
        <v>14.493334000000001</v>
      </c>
      <c r="O47">
        <v>22.645834375</v>
      </c>
      <c r="P47" t="s">
        <v>62</v>
      </c>
      <c r="Q47">
        <v>14.666664000000001</v>
      </c>
      <c r="R47">
        <v>6.1305108463606839</v>
      </c>
      <c r="S47" t="s">
        <v>36</v>
      </c>
      <c r="U47">
        <v>244.4444</v>
      </c>
      <c r="V47">
        <v>102.1751807726781</v>
      </c>
      <c r="W47">
        <v>10.79423243816778</v>
      </c>
      <c r="X47">
        <v>228.47064982103771</v>
      </c>
      <c r="Y47">
        <v>52198.837829647207</v>
      </c>
      <c r="Z47">
        <v>1.9157514641677191E-5</v>
      </c>
      <c r="AA47">
        <v>208795.35131858889</v>
      </c>
      <c r="AB47" t="s">
        <v>63</v>
      </c>
      <c r="AC47" s="2">
        <f t="shared" si="22"/>
        <v>10.243046935304216</v>
      </c>
      <c r="AD47" s="2">
        <f t="shared" si="23"/>
        <v>3.3586990133027834</v>
      </c>
      <c r="AE47">
        <v>10.243046935304216</v>
      </c>
      <c r="AF47">
        <v>3.3586990133027834</v>
      </c>
      <c r="AG47" s="2">
        <f t="shared" si="0"/>
        <v>0.16410684633558606</v>
      </c>
      <c r="AH47" s="2">
        <f t="shared" si="24"/>
        <v>202.46235555555555</v>
      </c>
      <c r="AI47" s="2">
        <f t="shared" si="25"/>
        <v>74.381569027586082</v>
      </c>
      <c r="AJ47">
        <v>202.46235555555555</v>
      </c>
      <c r="AK47">
        <v>74.381569027586082</v>
      </c>
      <c r="AL47" s="2">
        <f t="shared" si="1"/>
        <v>0.56441461229292522</v>
      </c>
    </row>
    <row r="48" spans="1:38" x14ac:dyDescent="0.2">
      <c r="A48" t="s">
        <v>54</v>
      </c>
      <c r="B48" t="s">
        <v>71</v>
      </c>
      <c r="C48" t="s">
        <v>72</v>
      </c>
      <c r="D48" t="s">
        <v>39</v>
      </c>
      <c r="E48" t="s">
        <v>57</v>
      </c>
      <c r="G48" t="s">
        <v>66</v>
      </c>
      <c r="H48" t="s">
        <v>73</v>
      </c>
      <c r="I48" t="s">
        <v>60</v>
      </c>
      <c r="J48">
        <v>9</v>
      </c>
      <c r="K48">
        <v>27</v>
      </c>
      <c r="L48" t="s">
        <v>61</v>
      </c>
      <c r="M48">
        <v>11.866668000000001</v>
      </c>
      <c r="O48">
        <v>18.541668749999999</v>
      </c>
      <c r="P48" t="s">
        <v>62</v>
      </c>
      <c r="Q48">
        <v>11.589746</v>
      </c>
      <c r="R48">
        <v>2.947490854597516</v>
      </c>
      <c r="S48" t="s">
        <v>36</v>
      </c>
      <c r="U48">
        <v>193.1624333333333</v>
      </c>
      <c r="V48">
        <v>49.124847576625271</v>
      </c>
      <c r="W48">
        <v>10.417748042949659</v>
      </c>
      <c r="X48">
        <v>109.8464985656499</v>
      </c>
      <c r="Y48">
        <v>12066.253247133331</v>
      </c>
      <c r="Z48">
        <v>8.2875767607279208E-5</v>
      </c>
      <c r="AA48">
        <v>48265.012988533323</v>
      </c>
      <c r="AB48" t="s">
        <v>63</v>
      </c>
      <c r="AC48" s="2">
        <f t="shared" si="22"/>
        <v>10.243046935304216</v>
      </c>
      <c r="AD48" s="2">
        <f t="shared" si="23"/>
        <v>3.3586990133027834</v>
      </c>
      <c r="AE48">
        <v>10.243046935304216</v>
      </c>
      <c r="AF48">
        <v>3.3586990133027834</v>
      </c>
      <c r="AG48" s="2">
        <f t="shared" si="0"/>
        <v>5.2014517214405219E-2</v>
      </c>
      <c r="AH48" s="2">
        <f t="shared" si="24"/>
        <v>202.46235555555555</v>
      </c>
      <c r="AI48" s="2">
        <f t="shared" si="25"/>
        <v>74.381569027586082</v>
      </c>
      <c r="AJ48">
        <v>202.46235555555555</v>
      </c>
      <c r="AK48">
        <v>74.381569027586082</v>
      </c>
      <c r="AL48" s="2">
        <f t="shared" si="1"/>
        <v>-0.12502992802925633</v>
      </c>
    </row>
    <row r="49" spans="1:38" x14ac:dyDescent="0.2">
      <c r="A49" t="s">
        <v>54</v>
      </c>
      <c r="B49" t="s">
        <v>71</v>
      </c>
      <c r="C49" t="s">
        <v>72</v>
      </c>
      <c r="D49" t="s">
        <v>39</v>
      </c>
      <c r="E49" t="s">
        <v>57</v>
      </c>
      <c r="G49" t="s">
        <v>66</v>
      </c>
      <c r="H49" t="s">
        <v>73</v>
      </c>
      <c r="I49" t="s">
        <v>60</v>
      </c>
      <c r="J49">
        <v>12</v>
      </c>
      <c r="K49">
        <v>27</v>
      </c>
      <c r="L49" t="s">
        <v>61</v>
      </c>
      <c r="M49">
        <v>12.133334</v>
      </c>
      <c r="O49">
        <v>18.958334375</v>
      </c>
      <c r="P49" t="s">
        <v>62</v>
      </c>
      <c r="Q49">
        <v>5.7692300000000003</v>
      </c>
      <c r="R49">
        <v>0.97357331122691182</v>
      </c>
      <c r="S49" t="s">
        <v>36</v>
      </c>
      <c r="U49">
        <v>96.153833333333338</v>
      </c>
      <c r="V49">
        <v>16.226221853781869</v>
      </c>
      <c r="W49">
        <v>5.0718502707774578</v>
      </c>
      <c r="X49">
        <v>36.282935083048898</v>
      </c>
      <c r="Y49">
        <v>1316.451378240741</v>
      </c>
      <c r="Z49">
        <v>7.5961787615457898E-4</v>
      </c>
      <c r="AA49">
        <v>5265.8055129629638</v>
      </c>
      <c r="AB49" t="s">
        <v>63</v>
      </c>
      <c r="AC49" s="2">
        <f t="shared" si="22"/>
        <v>10.243046935304216</v>
      </c>
      <c r="AD49" s="2">
        <f t="shared" si="23"/>
        <v>3.3586990133027834</v>
      </c>
      <c r="AE49">
        <v>10.243046935304216</v>
      </c>
      <c r="AF49">
        <v>3.3586990133027834</v>
      </c>
      <c r="AG49" s="2">
        <f t="shared" si="0"/>
        <v>-1.5396427735993086</v>
      </c>
      <c r="AH49" s="2">
        <f t="shared" si="24"/>
        <v>202.46235555555555</v>
      </c>
      <c r="AI49" s="2">
        <f t="shared" si="25"/>
        <v>74.381569027586082</v>
      </c>
      <c r="AJ49">
        <v>202.46235555555555</v>
      </c>
      <c r="AK49">
        <v>74.381569027586082</v>
      </c>
      <c r="AL49" s="2">
        <f t="shared" si="1"/>
        <v>-1.429232047831571</v>
      </c>
    </row>
    <row r="50" spans="1:38" x14ac:dyDescent="0.2">
      <c r="A50" t="s">
        <v>54</v>
      </c>
      <c r="B50" t="s">
        <v>71</v>
      </c>
      <c r="C50" t="s">
        <v>72</v>
      </c>
      <c r="D50" t="s">
        <v>39</v>
      </c>
      <c r="E50" t="s">
        <v>57</v>
      </c>
      <c r="G50" t="s">
        <v>66</v>
      </c>
      <c r="H50" t="s">
        <v>73</v>
      </c>
      <c r="I50" t="s">
        <v>60</v>
      </c>
      <c r="J50">
        <v>15</v>
      </c>
      <c r="K50">
        <v>27</v>
      </c>
      <c r="L50" t="s">
        <v>61</v>
      </c>
      <c r="M50">
        <v>10.333334000000001</v>
      </c>
      <c r="O50">
        <v>16.145834375</v>
      </c>
      <c r="P50" t="s">
        <v>62</v>
      </c>
      <c r="Q50">
        <v>6.6666660000000002</v>
      </c>
      <c r="R50">
        <v>1.387935516051088</v>
      </c>
      <c r="S50" t="s">
        <v>36</v>
      </c>
      <c r="U50">
        <v>111.11109999999999</v>
      </c>
      <c r="V50">
        <v>23.132258600851461</v>
      </c>
      <c r="W50">
        <v>6.8817192979535946</v>
      </c>
      <c r="X50">
        <v>51.725302704608048</v>
      </c>
      <c r="Y50">
        <v>2675.506939883333</v>
      </c>
      <c r="Z50">
        <v>3.737609441759121E-4</v>
      </c>
      <c r="AA50">
        <v>10702.02775953333</v>
      </c>
      <c r="AB50" t="s">
        <v>63</v>
      </c>
      <c r="AC50" s="2">
        <f t="shared" si="22"/>
        <v>10.243046935304216</v>
      </c>
      <c r="AD50" s="2">
        <f t="shared" si="23"/>
        <v>3.3586990133027834</v>
      </c>
      <c r="AE50">
        <v>10.243046935304216</v>
      </c>
      <c r="AF50">
        <v>3.3586990133027834</v>
      </c>
      <c r="AG50" s="2">
        <f t="shared" si="0"/>
        <v>-1.000782631619394</v>
      </c>
      <c r="AH50" s="2">
        <f t="shared" si="24"/>
        <v>202.46235555555555</v>
      </c>
      <c r="AI50" s="2">
        <f t="shared" si="25"/>
        <v>74.381569027586082</v>
      </c>
      <c r="AJ50">
        <v>202.46235555555555</v>
      </c>
      <c r="AK50">
        <v>74.381569027586082</v>
      </c>
      <c r="AL50" s="2">
        <f t="shared" si="1"/>
        <v>-1.2281437021270132</v>
      </c>
    </row>
    <row r="51" spans="1:38" x14ac:dyDescent="0.2">
      <c r="A51" t="s">
        <v>54</v>
      </c>
      <c r="B51" t="s">
        <v>71</v>
      </c>
      <c r="C51" t="s">
        <v>72</v>
      </c>
      <c r="D51" t="s">
        <v>39</v>
      </c>
      <c r="E51" t="s">
        <v>57</v>
      </c>
      <c r="G51" t="s">
        <v>66</v>
      </c>
      <c r="H51" t="s">
        <v>73</v>
      </c>
      <c r="I51" t="s">
        <v>60</v>
      </c>
      <c r="J51">
        <v>23</v>
      </c>
      <c r="K51">
        <v>27</v>
      </c>
      <c r="L51" t="s">
        <v>61</v>
      </c>
      <c r="M51">
        <v>10.46666666666667</v>
      </c>
      <c r="O51">
        <v>16.354166666666671</v>
      </c>
      <c r="P51" t="s">
        <v>62</v>
      </c>
      <c r="Q51">
        <v>13.418803333333329</v>
      </c>
      <c r="R51">
        <v>6.959912195601162</v>
      </c>
      <c r="S51" t="s">
        <v>36</v>
      </c>
      <c r="U51">
        <v>223.64672222222211</v>
      </c>
      <c r="V51">
        <v>115.9985365933527</v>
      </c>
      <c r="W51">
        <v>13.67521358811039</v>
      </c>
      <c r="X51">
        <v>259.38061311323349</v>
      </c>
      <c r="Y51">
        <v>67278.302458996914</v>
      </c>
      <c r="Z51">
        <v>1.486363305033528E-5</v>
      </c>
      <c r="AA51">
        <v>269113.20983598771</v>
      </c>
      <c r="AB51" t="s">
        <v>63</v>
      </c>
      <c r="AC51" s="2">
        <f t="shared" si="22"/>
        <v>10.243046935304216</v>
      </c>
      <c r="AD51" s="2">
        <f t="shared" si="23"/>
        <v>3.3586990133027834</v>
      </c>
      <c r="AE51">
        <v>10.243046935304216</v>
      </c>
      <c r="AF51">
        <v>3.3586990133027834</v>
      </c>
      <c r="AG51" s="2">
        <f t="shared" si="0"/>
        <v>1.0218738384155317</v>
      </c>
      <c r="AH51" s="2">
        <f t="shared" si="24"/>
        <v>202.46235555555555</v>
      </c>
      <c r="AI51" s="2">
        <f t="shared" si="25"/>
        <v>74.381569027586082</v>
      </c>
      <c r="AJ51">
        <v>202.46235555555555</v>
      </c>
      <c r="AK51">
        <v>74.381569027586082</v>
      </c>
      <c r="AL51" s="2">
        <f t="shared" si="1"/>
        <v>0.28480666573206948</v>
      </c>
    </row>
    <row r="52" spans="1:38" s="2" customFormat="1" x14ac:dyDescent="0.2">
      <c r="A52" s="2" t="s">
        <v>74</v>
      </c>
      <c r="B52" s="2" t="s">
        <v>75</v>
      </c>
      <c r="C52" s="2" t="s">
        <v>76</v>
      </c>
      <c r="D52" s="2" t="s">
        <v>39</v>
      </c>
      <c r="E52" s="2" t="s">
        <v>77</v>
      </c>
      <c r="G52" s="2" t="s">
        <v>41</v>
      </c>
      <c r="H52" s="2" t="s">
        <v>42</v>
      </c>
      <c r="I52" s="2" t="s">
        <v>34</v>
      </c>
      <c r="J52" s="2">
        <v>1</v>
      </c>
      <c r="K52" s="2">
        <v>26</v>
      </c>
      <c r="L52" s="2" t="s">
        <v>78</v>
      </c>
      <c r="M52" s="2">
        <v>63.630461922596702</v>
      </c>
      <c r="O52" s="2">
        <v>92.218060757386525</v>
      </c>
      <c r="P52" s="2" t="s">
        <v>79</v>
      </c>
      <c r="Q52" s="2">
        <v>6.48888888888888</v>
      </c>
      <c r="R52" s="2">
        <v>0.26666666666667022</v>
      </c>
      <c r="S52" s="2" t="s">
        <v>36</v>
      </c>
      <c r="U52" s="2">
        <v>108.148148148148</v>
      </c>
      <c r="V52" s="2">
        <v>4.4444444444444997</v>
      </c>
      <c r="W52" s="2">
        <v>1.1727436823104691</v>
      </c>
      <c r="X52" s="2">
        <v>7.6980035891951051</v>
      </c>
      <c r="Y52" s="2">
        <v>59.259259259260723</v>
      </c>
      <c r="Z52" s="2">
        <v>1.6874999999999581E-2</v>
      </c>
      <c r="AA52" s="2">
        <v>118.5185185185214</v>
      </c>
      <c r="AC52" s="2">
        <f>AVERAGE($W$52:$W$56)</f>
        <v>1.9741542240424721</v>
      </c>
      <c r="AD52" s="2">
        <f>_xlfn.STDEV.S($W$52:$W$56)</f>
        <v>0.95582820105236566</v>
      </c>
      <c r="AE52" s="2">
        <v>1.9741542240424721</v>
      </c>
      <c r="AF52" s="2">
        <v>0.95582820105236566</v>
      </c>
      <c r="AG52" s="2">
        <f t="shared" si="0"/>
        <v>-0.83844621957131105</v>
      </c>
      <c r="AH52" s="2">
        <f>AVERAGE($U$52:$U$56)</f>
        <v>126.96296296296259</v>
      </c>
      <c r="AI52" s="2">
        <f>_xlfn.STDEV.S($U$52:$U$56)</f>
        <v>24.593261927526385</v>
      </c>
      <c r="AJ52" s="2">
        <v>126.96296296296259</v>
      </c>
      <c r="AK52" s="2">
        <v>24.593261927526385</v>
      </c>
      <c r="AL52" s="2">
        <f t="shared" si="1"/>
        <v>-0.7650394189375842</v>
      </c>
    </row>
    <row r="53" spans="1:38" x14ac:dyDescent="0.2">
      <c r="A53" t="s">
        <v>74</v>
      </c>
      <c r="B53" t="s">
        <v>75</v>
      </c>
      <c r="C53" t="s">
        <v>76</v>
      </c>
      <c r="D53" t="s">
        <v>39</v>
      </c>
      <c r="E53" t="s">
        <v>77</v>
      </c>
      <c r="G53" t="s">
        <v>41</v>
      </c>
      <c r="H53" t="s">
        <v>42</v>
      </c>
      <c r="I53" t="s">
        <v>34</v>
      </c>
      <c r="J53">
        <v>7</v>
      </c>
      <c r="K53">
        <v>26</v>
      </c>
      <c r="L53" t="s">
        <v>78</v>
      </c>
      <c r="M53">
        <v>59.106117353308299</v>
      </c>
      <c r="O53">
        <v>85.661039642475799</v>
      </c>
      <c r="P53" t="s">
        <v>79</v>
      </c>
      <c r="Q53">
        <v>7.4222222222222198</v>
      </c>
      <c r="R53">
        <v>0.6222222222222209</v>
      </c>
      <c r="S53" t="s">
        <v>36</v>
      </c>
      <c r="U53">
        <v>123.7037037037037</v>
      </c>
      <c r="V53">
        <v>10.370370370370351</v>
      </c>
      <c r="W53">
        <v>1.444106961811424</v>
      </c>
      <c r="X53">
        <v>17.962008374788319</v>
      </c>
      <c r="Y53">
        <v>322.6337448559658</v>
      </c>
      <c r="Z53">
        <v>3.0994897959183798E-3</v>
      </c>
      <c r="AA53">
        <v>645.2674897119316</v>
      </c>
      <c r="AC53" s="2">
        <f t="shared" ref="AC53:AC56" si="26">AVERAGE($W$52:$W$56)</f>
        <v>1.9741542240424721</v>
      </c>
      <c r="AD53" s="2">
        <f t="shared" ref="AD53:AD56" si="27">_xlfn.STDEV.S($W$52:$W$56)</f>
        <v>0.95582820105236566</v>
      </c>
      <c r="AE53">
        <v>1.9741542240424721</v>
      </c>
      <c r="AF53">
        <v>0.95582820105236566</v>
      </c>
      <c r="AG53" s="2">
        <f t="shared" si="0"/>
        <v>-0.55454239752234424</v>
      </c>
      <c r="AH53" s="2">
        <f t="shared" ref="AH53:AJ56" si="28">AVERAGE($U$52:$U$56)</f>
        <v>126.96296296296259</v>
      </c>
      <c r="AI53" s="2">
        <f t="shared" ref="AI53:AK56" si="29">_xlfn.STDEV.S($U$52:$U$56)</f>
        <v>24.593261927526385</v>
      </c>
      <c r="AJ53">
        <v>126.96296296296259</v>
      </c>
      <c r="AK53">
        <v>24.593261927526385</v>
      </c>
      <c r="AL53" s="2">
        <f t="shared" si="1"/>
        <v>-0.13252651351673367</v>
      </c>
    </row>
    <row r="54" spans="1:38" x14ac:dyDescent="0.2">
      <c r="A54" t="s">
        <v>74</v>
      </c>
      <c r="B54" t="s">
        <v>75</v>
      </c>
      <c r="C54" t="s">
        <v>76</v>
      </c>
      <c r="D54" t="s">
        <v>39</v>
      </c>
      <c r="E54" t="s">
        <v>77</v>
      </c>
      <c r="G54" t="s">
        <v>41</v>
      </c>
      <c r="H54" t="s">
        <v>42</v>
      </c>
      <c r="I54" t="s">
        <v>34</v>
      </c>
      <c r="J54">
        <v>14</v>
      </c>
      <c r="K54">
        <v>26</v>
      </c>
      <c r="L54" t="s">
        <v>78</v>
      </c>
      <c r="M54">
        <v>47.061173533083597</v>
      </c>
      <c r="O54">
        <v>68.204599323309552</v>
      </c>
      <c r="P54" t="s">
        <v>79</v>
      </c>
      <c r="Q54">
        <v>7.1999999999999904</v>
      </c>
      <c r="R54">
        <v>1.42222222222223</v>
      </c>
      <c r="S54" t="s">
        <v>36</v>
      </c>
      <c r="U54">
        <v>119.9999999999998</v>
      </c>
      <c r="V54">
        <v>23.70370370370383</v>
      </c>
      <c r="W54">
        <v>1.759412139219015</v>
      </c>
      <c r="X54">
        <v>41.056019142373607</v>
      </c>
      <c r="Y54">
        <v>1685.5967078189481</v>
      </c>
      <c r="Z54">
        <v>5.9326171874999364E-4</v>
      </c>
      <c r="AA54">
        <v>3371.1934156378961</v>
      </c>
      <c r="AC54" s="2">
        <f t="shared" si="26"/>
        <v>1.9741542240424721</v>
      </c>
      <c r="AD54" s="2">
        <f t="shared" si="27"/>
        <v>0.95582820105236566</v>
      </c>
      <c r="AE54">
        <v>1.9741542240424721</v>
      </c>
      <c r="AF54">
        <v>0.95582820105236566</v>
      </c>
      <c r="AG54" s="2">
        <f t="shared" si="0"/>
        <v>-0.22466598556835463</v>
      </c>
      <c r="AH54" s="2">
        <f t="shared" si="28"/>
        <v>126.96296296296259</v>
      </c>
      <c r="AI54" s="2">
        <f t="shared" si="29"/>
        <v>24.593261927526385</v>
      </c>
      <c r="AJ54">
        <v>126.96296296296259</v>
      </c>
      <c r="AK54">
        <v>24.593261927526385</v>
      </c>
      <c r="AL54" s="2">
        <f t="shared" si="1"/>
        <v>-0.28312482433122826</v>
      </c>
    </row>
    <row r="55" spans="1:38" x14ac:dyDescent="0.2">
      <c r="A55" t="s">
        <v>74</v>
      </c>
      <c r="B55" t="s">
        <v>75</v>
      </c>
      <c r="C55" t="s">
        <v>76</v>
      </c>
      <c r="D55" t="s">
        <v>39</v>
      </c>
      <c r="E55" t="s">
        <v>77</v>
      </c>
      <c r="G55" t="s">
        <v>41</v>
      </c>
      <c r="H55" t="s">
        <v>42</v>
      </c>
      <c r="I55" t="s">
        <v>34</v>
      </c>
      <c r="J55">
        <v>21</v>
      </c>
      <c r="K55">
        <v>26</v>
      </c>
      <c r="L55" t="s">
        <v>78</v>
      </c>
      <c r="M55">
        <v>41.5031210986266</v>
      </c>
      <c r="O55">
        <v>60.149450867574778</v>
      </c>
      <c r="P55" t="s">
        <v>79</v>
      </c>
      <c r="Q55">
        <v>6.7999999999999901</v>
      </c>
      <c r="R55">
        <v>1.42222222222223</v>
      </c>
      <c r="S55" t="s">
        <v>36</v>
      </c>
      <c r="U55">
        <v>113.3333333333332</v>
      </c>
      <c r="V55">
        <v>23.70370370370383</v>
      </c>
      <c r="W55">
        <v>1.884195644326798</v>
      </c>
      <c r="X55">
        <v>41.056019142373607</v>
      </c>
      <c r="Y55">
        <v>1685.5967078189481</v>
      </c>
      <c r="Z55">
        <v>5.9326171874999364E-4</v>
      </c>
      <c r="AA55">
        <v>3371.1934156378961</v>
      </c>
      <c r="AC55" s="2">
        <f t="shared" si="26"/>
        <v>1.9741542240424721</v>
      </c>
      <c r="AD55" s="2">
        <f t="shared" si="27"/>
        <v>0.95582820105236566</v>
      </c>
      <c r="AE55">
        <v>1.9741542240424721</v>
      </c>
      <c r="AF55">
        <v>0.95582820105236566</v>
      </c>
      <c r="AG55" s="2">
        <f t="shared" si="0"/>
        <v>-9.4115845940337214E-2</v>
      </c>
      <c r="AH55" s="2">
        <f t="shared" si="28"/>
        <v>126.96296296296259</v>
      </c>
      <c r="AI55" s="2">
        <f t="shared" si="29"/>
        <v>24.593261927526385</v>
      </c>
      <c r="AJ55">
        <v>126.96296296296259</v>
      </c>
      <c r="AK55">
        <v>24.593261927526385</v>
      </c>
      <c r="AL55" s="2">
        <f t="shared" si="1"/>
        <v>-0.55420178379730178</v>
      </c>
    </row>
    <row r="56" spans="1:38" x14ac:dyDescent="0.2">
      <c r="A56" t="s">
        <v>74</v>
      </c>
      <c r="B56" t="s">
        <v>75</v>
      </c>
      <c r="C56" t="s">
        <v>76</v>
      </c>
      <c r="D56" t="s">
        <v>39</v>
      </c>
      <c r="E56" t="s">
        <v>77</v>
      </c>
      <c r="G56" t="s">
        <v>41</v>
      </c>
      <c r="H56" t="s">
        <v>42</v>
      </c>
      <c r="I56" t="s">
        <v>34</v>
      </c>
      <c r="J56">
        <v>30</v>
      </c>
      <c r="K56">
        <v>26</v>
      </c>
      <c r="L56" t="s">
        <v>78</v>
      </c>
      <c r="M56">
        <v>32.419475655430603</v>
      </c>
      <c r="O56">
        <v>46.984747326711023</v>
      </c>
      <c r="P56" t="s">
        <v>79</v>
      </c>
      <c r="Q56">
        <v>10.177777777777701</v>
      </c>
      <c r="R56">
        <v>1.1999999999999991</v>
      </c>
      <c r="S56" t="s">
        <v>36</v>
      </c>
      <c r="U56">
        <v>169.62962962962831</v>
      </c>
      <c r="V56">
        <v>20</v>
      </c>
      <c r="W56">
        <v>3.6103126925446549</v>
      </c>
      <c r="X56">
        <v>34.641016151377542</v>
      </c>
      <c r="Y56">
        <v>1200</v>
      </c>
      <c r="Z56">
        <v>8.333333333333335E-4</v>
      </c>
      <c r="AA56">
        <v>2400</v>
      </c>
      <c r="AC56" s="2">
        <f t="shared" si="26"/>
        <v>1.9741542240424721</v>
      </c>
      <c r="AD56" s="2">
        <f t="shared" si="27"/>
        <v>0.95582820105236566</v>
      </c>
      <c r="AE56">
        <v>1.9741542240424721</v>
      </c>
      <c r="AF56">
        <v>0.95582820105236566</v>
      </c>
      <c r="AG56" s="2">
        <f t="shared" si="0"/>
        <v>1.7117704486023475</v>
      </c>
      <c r="AH56" s="2">
        <f t="shared" si="28"/>
        <v>126.96296296296259</v>
      </c>
      <c r="AI56" s="2">
        <f t="shared" si="29"/>
        <v>24.593261927526385</v>
      </c>
      <c r="AJ56">
        <v>126.96296296296259</v>
      </c>
      <c r="AK56">
        <v>24.593261927526385</v>
      </c>
      <c r="AL56" s="2">
        <f t="shared" si="1"/>
        <v>1.7348925405828497</v>
      </c>
    </row>
    <row r="57" spans="1:38" s="2" customFormat="1" x14ac:dyDescent="0.2">
      <c r="A57" s="2" t="s">
        <v>74</v>
      </c>
      <c r="B57" s="2" t="s">
        <v>80</v>
      </c>
      <c r="C57" s="2" t="s">
        <v>81</v>
      </c>
      <c r="D57" s="2" t="s">
        <v>39</v>
      </c>
      <c r="E57" s="2" t="s">
        <v>77</v>
      </c>
      <c r="G57" s="2" t="s">
        <v>66</v>
      </c>
      <c r="H57" s="2" t="s">
        <v>82</v>
      </c>
      <c r="I57" s="2" t="s">
        <v>60</v>
      </c>
      <c r="J57" s="2">
        <v>1</v>
      </c>
      <c r="K57" s="2">
        <v>26</v>
      </c>
      <c r="L57" s="2" t="s">
        <v>78</v>
      </c>
      <c r="M57" s="2">
        <v>13.515446817333601</v>
      </c>
      <c r="O57" s="2">
        <v>21.11788565208375</v>
      </c>
      <c r="P57" s="2" t="s">
        <v>62</v>
      </c>
      <c r="Q57" s="2">
        <v>1.4418604651162701</v>
      </c>
      <c r="R57" s="2">
        <v>0.25581395348837987</v>
      </c>
      <c r="S57" s="2" t="s">
        <v>36</v>
      </c>
      <c r="U57" s="2">
        <v>24.031007751937839</v>
      </c>
      <c r="V57" s="2">
        <v>4.2635658914730001</v>
      </c>
      <c r="W57" s="2">
        <v>1.137945727514944</v>
      </c>
      <c r="X57" s="2">
        <v>7.3847127454489296</v>
      </c>
      <c r="Y57" s="2">
        <v>54.533982332795873</v>
      </c>
      <c r="Z57" s="2">
        <v>1.8337190082643499E-2</v>
      </c>
      <c r="AA57" s="2">
        <v>109.0679646655917</v>
      </c>
      <c r="AC57" s="2">
        <f>AVERAGE($W$57:$W$61)</f>
        <v>7.0722293934051548</v>
      </c>
      <c r="AD57" s="2">
        <f>_xlfn.STDEV.S($W$57:$W$61)</f>
        <v>5.3920229054287443</v>
      </c>
      <c r="AE57" s="2">
        <v>7.0722293934051548</v>
      </c>
      <c r="AF57" s="2">
        <v>5.3920229054287443</v>
      </c>
      <c r="AG57" s="2">
        <f t="shared" si="0"/>
        <v>-1.1005672212400124</v>
      </c>
      <c r="AH57" s="2">
        <f>AVERAGE($U$57:$U$61)</f>
        <v>61.93798449612391</v>
      </c>
      <c r="AI57" s="2">
        <f>_xlfn.STDEV.S($U$57:$U$61)</f>
        <v>26.414095950380499</v>
      </c>
      <c r="AJ57" s="2">
        <v>61.93798449612391</v>
      </c>
      <c r="AK57" s="2">
        <v>26.414095950380499</v>
      </c>
      <c r="AL57" s="2">
        <f t="shared" si="1"/>
        <v>-1.4351040753162712</v>
      </c>
    </row>
    <row r="58" spans="1:38" x14ac:dyDescent="0.2">
      <c r="A58" t="s">
        <v>74</v>
      </c>
      <c r="B58" t="s">
        <v>80</v>
      </c>
      <c r="C58" t="s">
        <v>81</v>
      </c>
      <c r="D58" t="s">
        <v>39</v>
      </c>
      <c r="E58" t="s">
        <v>77</v>
      </c>
      <c r="G58" t="s">
        <v>66</v>
      </c>
      <c r="H58" t="s">
        <v>82</v>
      </c>
      <c r="I58" t="s">
        <v>60</v>
      </c>
      <c r="J58">
        <v>5</v>
      </c>
      <c r="K58">
        <v>26</v>
      </c>
      <c r="L58" t="s">
        <v>78</v>
      </c>
      <c r="P58" t="s">
        <v>62</v>
      </c>
      <c r="Q58">
        <v>3.16279069767441</v>
      </c>
      <c r="R58">
        <v>0.55813953488372015</v>
      </c>
      <c r="S58" t="s">
        <v>36</v>
      </c>
      <c r="U58">
        <v>52.713178294573503</v>
      </c>
      <c r="V58">
        <v>9.3023255813953334</v>
      </c>
      <c r="X58">
        <v>16.112100535524409</v>
      </c>
      <c r="Y58">
        <v>259.59978366684612</v>
      </c>
      <c r="Z58">
        <v>3.8520833333333458E-3</v>
      </c>
      <c r="AA58">
        <v>519.19956733369213</v>
      </c>
      <c r="AC58" s="2">
        <f t="shared" ref="AC58:AC61" si="30">AVERAGE($W$57:$W$61)</f>
        <v>7.0722293934051548</v>
      </c>
      <c r="AD58" s="2">
        <f t="shared" ref="AD58:AD61" si="31">_xlfn.STDEV.S($W$57:$W$61)</f>
        <v>5.3920229054287443</v>
      </c>
      <c r="AE58">
        <v>7.0722293934051548</v>
      </c>
      <c r="AF58">
        <v>5.3920229054287443</v>
      </c>
      <c r="AG58" s="2">
        <f t="shared" si="0"/>
        <v>-1.3116096718144059</v>
      </c>
      <c r="AH58" s="2">
        <f t="shared" ref="AH58:AJ61" si="32">AVERAGE($U$57:$U$61)</f>
        <v>61.93798449612391</v>
      </c>
      <c r="AI58" s="2">
        <f t="shared" ref="AI58:AK61" si="33">_xlfn.STDEV.S($U$57:$U$61)</f>
        <v>26.414095950380499</v>
      </c>
      <c r="AJ58">
        <v>61.93798449612391</v>
      </c>
      <c r="AK58">
        <v>26.414095950380499</v>
      </c>
      <c r="AL58" s="2">
        <f t="shared" si="1"/>
        <v>-0.34923800605856142</v>
      </c>
    </row>
    <row r="59" spans="1:38" x14ac:dyDescent="0.2">
      <c r="A59" t="s">
        <v>74</v>
      </c>
      <c r="B59" t="s">
        <v>80</v>
      </c>
      <c r="C59" t="s">
        <v>81</v>
      </c>
      <c r="D59" t="s">
        <v>39</v>
      </c>
      <c r="E59" t="s">
        <v>77</v>
      </c>
      <c r="G59" t="s">
        <v>66</v>
      </c>
      <c r="H59" t="s">
        <v>82</v>
      </c>
      <c r="I59" t="s">
        <v>60</v>
      </c>
      <c r="J59">
        <v>7</v>
      </c>
      <c r="K59">
        <v>26</v>
      </c>
      <c r="L59" t="s">
        <v>78</v>
      </c>
      <c r="P59" t="s">
        <v>62</v>
      </c>
      <c r="Q59">
        <v>3.53488372093023</v>
      </c>
      <c r="R59">
        <v>0.34883720930231998</v>
      </c>
      <c r="S59" t="s">
        <v>36</v>
      </c>
      <c r="U59">
        <v>58.914728682170498</v>
      </c>
      <c r="V59">
        <v>5.8139534883720003</v>
      </c>
      <c r="X59">
        <v>10.070062834702609</v>
      </c>
      <c r="Y59">
        <v>101.4061654948589</v>
      </c>
      <c r="Z59">
        <v>9.861333333333647E-3</v>
      </c>
      <c r="AA59">
        <v>202.81233098971771</v>
      </c>
      <c r="AC59" s="2">
        <f t="shared" si="30"/>
        <v>7.0722293934051548</v>
      </c>
      <c r="AD59" s="2">
        <f t="shared" si="31"/>
        <v>5.3920229054287443</v>
      </c>
      <c r="AE59">
        <v>7.0722293934051548</v>
      </c>
      <c r="AF59">
        <v>5.3920229054287443</v>
      </c>
      <c r="AG59" s="2">
        <f t="shared" si="0"/>
        <v>-1.3116096718144059</v>
      </c>
      <c r="AH59" s="2">
        <f t="shared" si="32"/>
        <v>61.93798449612391</v>
      </c>
      <c r="AI59" s="2">
        <f t="shared" si="33"/>
        <v>26.414095950380499</v>
      </c>
      <c r="AJ59">
        <v>61.93798449612391</v>
      </c>
      <c r="AK59">
        <v>26.414095950380499</v>
      </c>
      <c r="AL59" s="2">
        <f t="shared" si="1"/>
        <v>-0.11445615324608002</v>
      </c>
    </row>
    <row r="60" spans="1:38" x14ac:dyDescent="0.2">
      <c r="A60" t="s">
        <v>74</v>
      </c>
      <c r="B60" t="s">
        <v>80</v>
      </c>
      <c r="C60" t="s">
        <v>81</v>
      </c>
      <c r="D60" t="s">
        <v>39</v>
      </c>
      <c r="E60" t="s">
        <v>77</v>
      </c>
      <c r="G60" t="s">
        <v>66</v>
      </c>
      <c r="H60" t="s">
        <v>82</v>
      </c>
      <c r="I60" t="s">
        <v>60</v>
      </c>
      <c r="J60">
        <v>14</v>
      </c>
      <c r="K60">
        <v>26</v>
      </c>
      <c r="L60" t="s">
        <v>78</v>
      </c>
      <c r="M60">
        <v>6.5498652291105097</v>
      </c>
      <c r="O60">
        <v>10.23416442048517</v>
      </c>
      <c r="P60" t="s">
        <v>62</v>
      </c>
      <c r="Q60">
        <v>5.16279069767441</v>
      </c>
      <c r="R60">
        <v>0.34883720930232981</v>
      </c>
      <c r="S60" t="s">
        <v>36</v>
      </c>
      <c r="U60">
        <v>86.046511627906824</v>
      </c>
      <c r="V60">
        <v>5.8139534883721664</v>
      </c>
      <c r="W60">
        <v>8.4077710785721003</v>
      </c>
      <c r="X60">
        <v>10.070062834702901</v>
      </c>
      <c r="Y60">
        <v>101.4061654948646</v>
      </c>
      <c r="Z60">
        <v>9.8613333333330867E-3</v>
      </c>
      <c r="AA60">
        <v>202.81233098972919</v>
      </c>
      <c r="AC60" s="2">
        <f t="shared" si="30"/>
        <v>7.0722293934051548</v>
      </c>
      <c r="AD60" s="2">
        <f t="shared" si="31"/>
        <v>5.3920229054287443</v>
      </c>
      <c r="AE60">
        <v>7.0722293934051548</v>
      </c>
      <c r="AF60">
        <v>5.3920229054287443</v>
      </c>
      <c r="AG60" s="2">
        <f t="shared" si="0"/>
        <v>0.24768842948020647</v>
      </c>
      <c r="AH60" s="2">
        <f t="shared" si="32"/>
        <v>61.93798449612391</v>
      </c>
      <c r="AI60" s="2">
        <f t="shared" si="33"/>
        <v>26.414095950380499</v>
      </c>
      <c r="AJ60">
        <v>61.93798449612391</v>
      </c>
      <c r="AK60">
        <v>26.414095950380499</v>
      </c>
      <c r="AL60" s="2">
        <f t="shared" si="1"/>
        <v>0.91271445280850605</v>
      </c>
    </row>
    <row r="61" spans="1:38" x14ac:dyDescent="0.2">
      <c r="A61" t="s">
        <v>74</v>
      </c>
      <c r="B61" t="s">
        <v>80</v>
      </c>
      <c r="C61" t="s">
        <v>81</v>
      </c>
      <c r="D61" t="s">
        <v>39</v>
      </c>
      <c r="E61" t="s">
        <v>77</v>
      </c>
      <c r="G61" t="s">
        <v>66</v>
      </c>
      <c r="H61" t="s">
        <v>82</v>
      </c>
      <c r="I61" t="s">
        <v>60</v>
      </c>
      <c r="J61">
        <v>21</v>
      </c>
      <c r="K61">
        <v>26</v>
      </c>
      <c r="L61" t="s">
        <v>78</v>
      </c>
      <c r="M61">
        <v>4.8247978436657704</v>
      </c>
      <c r="O61">
        <v>7.5387466307277666</v>
      </c>
      <c r="P61" t="s">
        <v>62</v>
      </c>
      <c r="Q61">
        <v>5.2790697674418503</v>
      </c>
      <c r="R61">
        <v>0.30232558139534937</v>
      </c>
      <c r="S61" t="s">
        <v>36</v>
      </c>
      <c r="U61">
        <v>87.984496124030841</v>
      </c>
      <c r="V61">
        <v>5.0387596899224834</v>
      </c>
      <c r="W61">
        <v>11.67097137412842</v>
      </c>
      <c r="X61">
        <v>8.7273877900757419</v>
      </c>
      <c r="Y61">
        <v>76.167297638363138</v>
      </c>
      <c r="Z61">
        <v>1.3128994082840229E-2</v>
      </c>
      <c r="AA61">
        <v>152.3345952767263</v>
      </c>
      <c r="AC61" s="2">
        <f t="shared" si="30"/>
        <v>7.0722293934051548</v>
      </c>
      <c r="AD61" s="2">
        <f t="shared" si="31"/>
        <v>5.3920229054287443</v>
      </c>
      <c r="AE61">
        <v>7.0722293934051548</v>
      </c>
      <c r="AF61">
        <v>5.3920229054287443</v>
      </c>
      <c r="AG61" s="2">
        <f t="shared" si="0"/>
        <v>0.85287879175980597</v>
      </c>
      <c r="AH61" s="2">
        <f t="shared" si="32"/>
        <v>61.93798449612391</v>
      </c>
      <c r="AI61" s="2">
        <f t="shared" si="33"/>
        <v>26.414095950380499</v>
      </c>
      <c r="AJ61">
        <v>61.93798449612391</v>
      </c>
      <c r="AK61">
        <v>26.414095950380499</v>
      </c>
      <c r="AL61" s="2">
        <f t="shared" si="1"/>
        <v>0.98608378181240486</v>
      </c>
    </row>
    <row r="62" spans="1:38" s="2" customFormat="1" x14ac:dyDescent="0.2">
      <c r="A62" s="2" t="s">
        <v>83</v>
      </c>
      <c r="B62" s="2" t="s">
        <v>75</v>
      </c>
      <c r="D62" s="2" t="s">
        <v>39</v>
      </c>
      <c r="E62" s="2" t="s">
        <v>84</v>
      </c>
      <c r="G62" s="2" t="s">
        <v>41</v>
      </c>
      <c r="H62" s="2" t="s">
        <v>42</v>
      </c>
      <c r="I62" s="2" t="s">
        <v>34</v>
      </c>
      <c r="J62" s="2">
        <v>1</v>
      </c>
      <c r="K62" s="2">
        <v>29.1</v>
      </c>
      <c r="O62" s="2">
        <v>150</v>
      </c>
      <c r="P62" s="2" t="s">
        <v>85</v>
      </c>
      <c r="U62" s="2">
        <v>201.22</v>
      </c>
      <c r="V62" s="2">
        <v>10.97999999999999</v>
      </c>
      <c r="W62" s="2">
        <v>1.341466666666667</v>
      </c>
      <c r="X62" s="2">
        <v>21.95999999999998</v>
      </c>
      <c r="Y62" s="2">
        <v>482.2415999999991</v>
      </c>
      <c r="Z62" s="2">
        <v>2.0736493906788672E-3</v>
      </c>
      <c r="AA62" s="2">
        <v>1446.724799999997</v>
      </c>
      <c r="AC62" s="2">
        <f>AVERAGE($W$62:$W$67)</f>
        <v>1.3943111111111113</v>
      </c>
      <c r="AD62" s="2">
        <f>_xlfn.STDEV.S($W$62:$W$67)</f>
        <v>8.692699022530144E-2</v>
      </c>
      <c r="AE62" s="2">
        <v>1.3943111111111113</v>
      </c>
      <c r="AF62" s="2">
        <v>8.692699022530144E-2</v>
      </c>
      <c r="AG62" s="2">
        <f t="shared" si="0"/>
        <v>-0.60791756746068792</v>
      </c>
      <c r="AH62" s="2">
        <f>AVERAGE($U$62:$U$67)</f>
        <v>209.14666666666665</v>
      </c>
      <c r="AI62" s="2">
        <f>_xlfn.STDEV.S($U$62:$U$67)</f>
        <v>13.039048533795196</v>
      </c>
      <c r="AJ62" s="2">
        <v>209.14666666666665</v>
      </c>
      <c r="AK62" s="2">
        <v>13.039048533795196</v>
      </c>
      <c r="AL62" s="2">
        <f t="shared" si="1"/>
        <v>-0.6079175674606897</v>
      </c>
    </row>
    <row r="63" spans="1:38" x14ac:dyDescent="0.2">
      <c r="A63" t="s">
        <v>83</v>
      </c>
      <c r="B63" t="s">
        <v>75</v>
      </c>
      <c r="D63" t="s">
        <v>39</v>
      </c>
      <c r="E63" t="s">
        <v>84</v>
      </c>
      <c r="G63" t="s">
        <v>41</v>
      </c>
      <c r="H63" t="s">
        <v>42</v>
      </c>
      <c r="I63" t="s">
        <v>34</v>
      </c>
      <c r="J63">
        <v>2</v>
      </c>
      <c r="K63">
        <v>29.1</v>
      </c>
      <c r="O63">
        <v>150</v>
      </c>
      <c r="P63" t="s">
        <v>85</v>
      </c>
      <c r="U63">
        <v>219.51</v>
      </c>
      <c r="V63">
        <v>8.539999999999992</v>
      </c>
      <c r="W63">
        <v>1.4634</v>
      </c>
      <c r="X63">
        <v>17.079999999999981</v>
      </c>
      <c r="Y63">
        <v>291.72639999999939</v>
      </c>
      <c r="Z63">
        <v>3.4278694009181269E-3</v>
      </c>
      <c r="AA63">
        <v>875.17919999999833</v>
      </c>
      <c r="AC63" s="2">
        <f t="shared" ref="AC63:AC67" si="34">AVERAGE($W$62:$W$67)</f>
        <v>1.3943111111111113</v>
      </c>
      <c r="AD63" s="2">
        <f t="shared" ref="AD63:AD67" si="35">_xlfn.STDEV.S($W$62:$W$67)</f>
        <v>8.692699022530144E-2</v>
      </c>
      <c r="AE63">
        <v>1.3943111111111113</v>
      </c>
      <c r="AF63">
        <v>8.692699022530144E-2</v>
      </c>
      <c r="AG63" s="2">
        <f t="shared" si="0"/>
        <v>0.79479214349675442</v>
      </c>
      <c r="AH63" s="2">
        <f t="shared" ref="AH63:AJ67" si="36">AVERAGE($U$62:$U$67)</f>
        <v>209.14666666666665</v>
      </c>
      <c r="AI63" s="2">
        <f t="shared" ref="AI63:AK67" si="37">_xlfn.STDEV.S($U$62:$U$67)</f>
        <v>13.039048533795196</v>
      </c>
      <c r="AJ63">
        <v>209.14666666666665</v>
      </c>
      <c r="AK63">
        <v>13.039048533795196</v>
      </c>
      <c r="AL63" s="2">
        <f t="shared" si="1"/>
        <v>0.79479214349675809</v>
      </c>
    </row>
    <row r="64" spans="1:38" x14ac:dyDescent="0.2">
      <c r="A64" t="s">
        <v>83</v>
      </c>
      <c r="B64" t="s">
        <v>75</v>
      </c>
      <c r="D64" t="s">
        <v>39</v>
      </c>
      <c r="E64" t="s">
        <v>84</v>
      </c>
      <c r="G64" t="s">
        <v>41</v>
      </c>
      <c r="H64" t="s">
        <v>42</v>
      </c>
      <c r="I64" t="s">
        <v>34</v>
      </c>
      <c r="J64">
        <v>3</v>
      </c>
      <c r="K64">
        <v>29.1</v>
      </c>
      <c r="O64">
        <v>150</v>
      </c>
      <c r="P64" t="s">
        <v>85</v>
      </c>
      <c r="U64">
        <v>225.61</v>
      </c>
      <c r="V64">
        <v>12.19000000000001</v>
      </c>
      <c r="W64">
        <v>1.5040666666666671</v>
      </c>
      <c r="X64">
        <v>24.38000000000001</v>
      </c>
      <c r="Y64">
        <v>594.3844000000006</v>
      </c>
      <c r="Z64">
        <v>1.6824129300836281E-3</v>
      </c>
      <c r="AA64">
        <v>1783.153200000002</v>
      </c>
      <c r="AC64" s="2">
        <f t="shared" si="34"/>
        <v>1.3943111111111113</v>
      </c>
      <c r="AD64" s="2">
        <f t="shared" si="35"/>
        <v>8.692699022530144E-2</v>
      </c>
      <c r="AE64">
        <v>1.3943111111111113</v>
      </c>
      <c r="AF64">
        <v>8.692699022530144E-2</v>
      </c>
      <c r="AG64" s="2">
        <f t="shared" si="0"/>
        <v>1.2626176895241195</v>
      </c>
      <c r="AH64" s="2">
        <f t="shared" si="36"/>
        <v>209.14666666666665</v>
      </c>
      <c r="AI64" s="2">
        <f t="shared" si="37"/>
        <v>13.039048533795196</v>
      </c>
      <c r="AJ64">
        <v>209.14666666666665</v>
      </c>
      <c r="AK64">
        <v>13.039048533795196</v>
      </c>
      <c r="AL64" s="2">
        <f t="shared" si="1"/>
        <v>1.262617689524121</v>
      </c>
    </row>
    <row r="65" spans="1:38" x14ac:dyDescent="0.2">
      <c r="A65" t="s">
        <v>83</v>
      </c>
      <c r="B65" t="s">
        <v>75</v>
      </c>
      <c r="D65" t="s">
        <v>39</v>
      </c>
      <c r="E65" t="s">
        <v>84</v>
      </c>
      <c r="G65" t="s">
        <v>41</v>
      </c>
      <c r="H65" t="s">
        <v>42</v>
      </c>
      <c r="I65" t="s">
        <v>34</v>
      </c>
      <c r="J65">
        <v>4</v>
      </c>
      <c r="K65">
        <v>29.1</v>
      </c>
      <c r="O65">
        <v>150</v>
      </c>
      <c r="P65" t="s">
        <v>85</v>
      </c>
      <c r="U65">
        <v>208.54</v>
      </c>
      <c r="V65">
        <v>17.080000000000009</v>
      </c>
      <c r="W65">
        <v>1.390266666666667</v>
      </c>
      <c r="X65">
        <v>34.160000000000032</v>
      </c>
      <c r="Y65">
        <v>1166.9056000000021</v>
      </c>
      <c r="Z65">
        <v>8.569673502295289E-4</v>
      </c>
      <c r="AA65">
        <v>3500.7168000000052</v>
      </c>
      <c r="AC65" s="2">
        <f t="shared" si="34"/>
        <v>1.3943111111111113</v>
      </c>
      <c r="AD65" s="2">
        <f t="shared" si="35"/>
        <v>8.692699022530144E-2</v>
      </c>
      <c r="AE65">
        <v>1.3943111111111113</v>
      </c>
      <c r="AF65">
        <v>8.692699022530144E-2</v>
      </c>
      <c r="AG65" s="2">
        <f t="shared" si="0"/>
        <v>-4.6526912227855981E-2</v>
      </c>
      <c r="AH65" s="2">
        <f t="shared" si="36"/>
        <v>209.14666666666665</v>
      </c>
      <c r="AI65" s="2">
        <f t="shared" si="37"/>
        <v>13.039048533795196</v>
      </c>
      <c r="AJ65">
        <v>209.14666666666665</v>
      </c>
      <c r="AK65">
        <v>13.039048533795196</v>
      </c>
      <c r="AL65" s="2">
        <f t="shared" si="1"/>
        <v>-4.6526912227856876E-2</v>
      </c>
    </row>
    <row r="66" spans="1:38" x14ac:dyDescent="0.2">
      <c r="A66" t="s">
        <v>83</v>
      </c>
      <c r="B66" t="s">
        <v>75</v>
      </c>
      <c r="D66" t="s">
        <v>39</v>
      </c>
      <c r="E66" t="s">
        <v>84</v>
      </c>
      <c r="G66" t="s">
        <v>41</v>
      </c>
      <c r="H66" t="s">
        <v>42</v>
      </c>
      <c r="I66" t="s">
        <v>34</v>
      </c>
      <c r="J66">
        <v>5</v>
      </c>
      <c r="K66">
        <v>29.1</v>
      </c>
      <c r="O66">
        <v>150</v>
      </c>
      <c r="P66" t="s">
        <v>85</v>
      </c>
      <c r="U66">
        <v>210.98</v>
      </c>
      <c r="V66">
        <v>23.169999999999991</v>
      </c>
      <c r="W66">
        <v>1.406533333333333</v>
      </c>
      <c r="X66">
        <v>46.339999999999989</v>
      </c>
      <c r="Y66">
        <v>2147.3955999999989</v>
      </c>
      <c r="Z66">
        <v>4.6568038045714561E-4</v>
      </c>
      <c r="AA66">
        <v>6442.1867999999968</v>
      </c>
      <c r="AC66" s="2">
        <f t="shared" si="34"/>
        <v>1.3943111111111113</v>
      </c>
      <c r="AD66" s="2">
        <f t="shared" si="35"/>
        <v>8.692699022530144E-2</v>
      </c>
      <c r="AE66">
        <v>1.3943111111111113</v>
      </c>
      <c r="AF66">
        <v>8.692699022530144E-2</v>
      </c>
      <c r="AG66" s="2">
        <f t="shared" si="0"/>
        <v>0.14060330618308034</v>
      </c>
      <c r="AH66" s="2">
        <f t="shared" si="36"/>
        <v>209.14666666666665</v>
      </c>
      <c r="AI66" s="2">
        <f t="shared" si="37"/>
        <v>13.039048533795196</v>
      </c>
      <c r="AJ66">
        <v>209.14666666666665</v>
      </c>
      <c r="AK66">
        <v>13.039048533795196</v>
      </c>
      <c r="AL66" s="2">
        <f t="shared" si="1"/>
        <v>0.14060330618308742</v>
      </c>
    </row>
    <row r="67" spans="1:38" x14ac:dyDescent="0.2">
      <c r="A67" t="s">
        <v>83</v>
      </c>
      <c r="B67" t="s">
        <v>75</v>
      </c>
      <c r="D67" t="s">
        <v>39</v>
      </c>
      <c r="E67" t="s">
        <v>84</v>
      </c>
      <c r="G67" t="s">
        <v>41</v>
      </c>
      <c r="H67" t="s">
        <v>42</v>
      </c>
      <c r="I67" t="s">
        <v>34</v>
      </c>
      <c r="J67">
        <v>6</v>
      </c>
      <c r="K67">
        <v>29.1</v>
      </c>
      <c r="O67">
        <v>150</v>
      </c>
      <c r="P67" t="s">
        <v>85</v>
      </c>
      <c r="U67">
        <v>189.02</v>
      </c>
      <c r="V67">
        <v>8.5299999999999816</v>
      </c>
      <c r="W67">
        <v>1.2601333333333331</v>
      </c>
      <c r="X67">
        <v>17.05999999999996</v>
      </c>
      <c r="Y67">
        <v>291.04359999999872</v>
      </c>
      <c r="Z67">
        <v>3.435911320503198E-3</v>
      </c>
      <c r="AA67">
        <v>873.13079999999616</v>
      </c>
      <c r="AC67" s="2">
        <f t="shared" si="34"/>
        <v>1.3943111111111113</v>
      </c>
      <c r="AD67" s="2">
        <f t="shared" si="35"/>
        <v>8.692699022530144E-2</v>
      </c>
      <c r="AE67">
        <v>1.3943111111111113</v>
      </c>
      <c r="AF67">
        <v>8.692699022530144E-2</v>
      </c>
      <c r="AG67" s="2">
        <f t="shared" ref="AG67:AG79" si="38">(W67-AE67)/AF67</f>
        <v>-1.5435686595154154</v>
      </c>
      <c r="AH67" s="2">
        <f t="shared" si="36"/>
        <v>209.14666666666665</v>
      </c>
      <c r="AI67" s="2">
        <f t="shared" si="37"/>
        <v>13.039048533795196</v>
      </c>
      <c r="AJ67">
        <v>209.14666666666665</v>
      </c>
      <c r="AK67">
        <v>13.039048533795196</v>
      </c>
      <c r="AL67" s="2">
        <f t="shared" ref="AL67:AL79" si="39">(U67-AJ67)/AK67</f>
        <v>-1.543568659515411</v>
      </c>
    </row>
    <row r="68" spans="1:38" s="2" customFormat="1" x14ac:dyDescent="0.2">
      <c r="A68" s="2" t="s">
        <v>86</v>
      </c>
      <c r="B68" s="2" t="s">
        <v>87</v>
      </c>
      <c r="D68" s="2" t="s">
        <v>39</v>
      </c>
      <c r="E68" s="2" t="s">
        <v>88</v>
      </c>
      <c r="G68" s="2" t="s">
        <v>66</v>
      </c>
      <c r="H68" s="2" t="s">
        <v>89</v>
      </c>
      <c r="I68" s="2" t="s">
        <v>60</v>
      </c>
      <c r="J68" s="2">
        <v>5</v>
      </c>
      <c r="K68" s="2">
        <v>27</v>
      </c>
      <c r="O68" s="2">
        <v>34</v>
      </c>
      <c r="P68" s="2" t="s">
        <v>90</v>
      </c>
      <c r="Q68" s="2">
        <v>5.2916666666666702E-5</v>
      </c>
      <c r="R68" s="2">
        <v>2.2083333333333309E-5</v>
      </c>
      <c r="S68" s="2" t="s">
        <v>91</v>
      </c>
      <c r="U68" s="2">
        <v>39.354950666865022</v>
      </c>
      <c r="V68" s="2">
        <v>6.2122674799225948</v>
      </c>
      <c r="W68" s="2">
        <v>1.1574985490254419</v>
      </c>
      <c r="X68" s="2">
        <v>16.436114829689121</v>
      </c>
      <c r="Y68" s="2">
        <v>270.14587069472668</v>
      </c>
      <c r="Z68" s="2">
        <v>3.7017038144182149E-3</v>
      </c>
      <c r="AA68" s="2">
        <v>1620.875224168361</v>
      </c>
      <c r="AC68" s="2">
        <f>AVERAGE($W$68:$W$76)</f>
        <v>0.66128307306527712</v>
      </c>
      <c r="AD68" s="2">
        <f>_xlfn.STDEV.S($W$68:$W$76)</f>
        <v>0.25556697653667843</v>
      </c>
      <c r="AE68" s="2">
        <v>0.66128307306527712</v>
      </c>
      <c r="AF68" s="2">
        <v>0.25556697653667843</v>
      </c>
      <c r="AG68" s="2">
        <f t="shared" si="38"/>
        <v>1.9416259592089709</v>
      </c>
      <c r="AH68" s="2">
        <f>AVERAGE($U$68:$U$76)</f>
        <v>22.483624484219426</v>
      </c>
      <c r="AI68" s="2">
        <f>_xlfn.STDEV.S($U$68:$U$76)</f>
        <v>8.6892772022470623</v>
      </c>
      <c r="AJ68" s="2">
        <v>22.483624484219426</v>
      </c>
      <c r="AK68" s="2">
        <v>8.6892772022470623</v>
      </c>
      <c r="AL68" s="2">
        <f t="shared" si="39"/>
        <v>1.9416259592089711</v>
      </c>
    </row>
    <row r="69" spans="1:38" x14ac:dyDescent="0.2">
      <c r="A69" t="s">
        <v>86</v>
      </c>
      <c r="B69" t="s">
        <v>87</v>
      </c>
      <c r="D69" t="s">
        <v>39</v>
      </c>
      <c r="E69" t="s">
        <v>88</v>
      </c>
      <c r="G69" t="s">
        <v>66</v>
      </c>
      <c r="H69" t="s">
        <v>89</v>
      </c>
      <c r="I69" t="s">
        <v>60</v>
      </c>
      <c r="J69">
        <v>6</v>
      </c>
      <c r="K69">
        <v>27</v>
      </c>
      <c r="O69">
        <v>34</v>
      </c>
      <c r="P69" t="s">
        <v>90</v>
      </c>
      <c r="Q69">
        <v>4.208333333333331E-5</v>
      </c>
      <c r="R69">
        <v>1.5833333333333391E-5</v>
      </c>
      <c r="S69" t="s">
        <v>91</v>
      </c>
      <c r="U69">
        <v>31.29803163270363</v>
      </c>
      <c r="V69">
        <v>3.9250830482423522</v>
      </c>
      <c r="W69">
        <v>0.92053034213834206</v>
      </c>
      <c r="X69">
        <v>11.775249144727059</v>
      </c>
      <c r="Y69">
        <v>138.6564924203953</v>
      </c>
      <c r="Z69">
        <v>7.212067625135655E-3</v>
      </c>
      <c r="AA69">
        <v>1109.2519393631619</v>
      </c>
      <c r="AC69" s="2">
        <f t="shared" ref="AC69:AC76" si="40">AVERAGE($W$68:$W$76)</f>
        <v>0.66128307306527712</v>
      </c>
      <c r="AD69" s="2">
        <f t="shared" ref="AD69:AD76" si="41">_xlfn.STDEV.S($W$68:$W$76)</f>
        <v>0.25556697653667843</v>
      </c>
      <c r="AE69">
        <v>0.66128307306527712</v>
      </c>
      <c r="AF69">
        <v>0.25556697653667843</v>
      </c>
      <c r="AG69" s="2">
        <f t="shared" si="38"/>
        <v>1.014400501137745</v>
      </c>
      <c r="AH69" s="2">
        <f t="shared" ref="AH69:AJ76" si="42">AVERAGE($U$68:$U$76)</f>
        <v>22.483624484219426</v>
      </c>
      <c r="AI69" s="2">
        <f t="shared" ref="AI69:AK76" si="43">_xlfn.STDEV.S($U$68:$U$76)</f>
        <v>8.6892772022470623</v>
      </c>
      <c r="AJ69">
        <v>22.483624484219426</v>
      </c>
      <c r="AK69">
        <v>8.6892772022470623</v>
      </c>
      <c r="AL69" s="2">
        <f t="shared" si="39"/>
        <v>1.014400501137745</v>
      </c>
    </row>
    <row r="70" spans="1:38" x14ac:dyDescent="0.2">
      <c r="A70" t="s">
        <v>86</v>
      </c>
      <c r="B70" t="s">
        <v>87</v>
      </c>
      <c r="D70" t="s">
        <v>39</v>
      </c>
      <c r="E70" t="s">
        <v>88</v>
      </c>
      <c r="G70" t="s">
        <v>66</v>
      </c>
      <c r="H70" t="s">
        <v>89</v>
      </c>
      <c r="I70" t="s">
        <v>60</v>
      </c>
      <c r="J70">
        <v>7</v>
      </c>
      <c r="K70">
        <v>27</v>
      </c>
      <c r="O70">
        <v>34</v>
      </c>
      <c r="P70" t="s">
        <v>90</v>
      </c>
      <c r="Q70">
        <v>1.9166666666666599E-5</v>
      </c>
      <c r="R70">
        <v>2.1666666666666711E-5</v>
      </c>
      <c r="S70" t="s">
        <v>91</v>
      </c>
      <c r="U70">
        <v>14.25454906043924</v>
      </c>
      <c r="V70">
        <v>4.858512456911372</v>
      </c>
      <c r="W70">
        <v>0.41925144295409522</v>
      </c>
      <c r="X70">
        <v>16.113862858842779</v>
      </c>
      <c r="Y70">
        <v>259.65657623359277</v>
      </c>
      <c r="Z70">
        <v>3.8512407985399071E-3</v>
      </c>
      <c r="AA70">
        <v>2596.565762335928</v>
      </c>
      <c r="AC70" s="2">
        <f t="shared" si="40"/>
        <v>0.66128307306527712</v>
      </c>
      <c r="AD70" s="2">
        <f t="shared" si="41"/>
        <v>0.25556697653667843</v>
      </c>
      <c r="AE70">
        <v>0.66128307306527712</v>
      </c>
      <c r="AF70">
        <v>0.25556697653667843</v>
      </c>
      <c r="AG70" s="2">
        <f t="shared" si="38"/>
        <v>-0.94703796785906735</v>
      </c>
      <c r="AH70" s="2">
        <f t="shared" si="42"/>
        <v>22.483624484219426</v>
      </c>
      <c r="AI70" s="2">
        <f t="shared" si="43"/>
        <v>8.6892772022470623</v>
      </c>
      <c r="AJ70">
        <v>22.483624484219426</v>
      </c>
      <c r="AK70">
        <v>8.6892772022470623</v>
      </c>
      <c r="AL70" s="2">
        <f t="shared" si="39"/>
        <v>-0.94703796785906802</v>
      </c>
    </row>
    <row r="71" spans="1:38" x14ac:dyDescent="0.2">
      <c r="A71" t="s">
        <v>86</v>
      </c>
      <c r="B71" t="s">
        <v>87</v>
      </c>
      <c r="D71" t="s">
        <v>39</v>
      </c>
      <c r="E71" t="s">
        <v>88</v>
      </c>
      <c r="G71" t="s">
        <v>66</v>
      </c>
      <c r="H71" t="s">
        <v>89</v>
      </c>
      <c r="I71" t="s">
        <v>60</v>
      </c>
      <c r="J71">
        <v>8</v>
      </c>
      <c r="K71">
        <v>27</v>
      </c>
      <c r="O71">
        <v>34</v>
      </c>
      <c r="P71" t="s">
        <v>90</v>
      </c>
      <c r="Q71">
        <v>2.1666666666666599E-5</v>
      </c>
      <c r="R71">
        <v>1.4583333333333399E-5</v>
      </c>
      <c r="S71" t="s">
        <v>91</v>
      </c>
      <c r="U71">
        <v>16.113838068322629</v>
      </c>
      <c r="V71">
        <v>3.8345791767357502</v>
      </c>
      <c r="W71">
        <v>0.47393641377419488</v>
      </c>
      <c r="X71">
        <v>10.84582775546631</v>
      </c>
      <c r="Y71">
        <v>117.6319797012434</v>
      </c>
      <c r="Z71">
        <v>8.5010896062427659E-3</v>
      </c>
      <c r="AA71">
        <v>823.42385790870355</v>
      </c>
      <c r="AC71" s="2">
        <f t="shared" si="40"/>
        <v>0.66128307306527712</v>
      </c>
      <c r="AD71" s="2">
        <f t="shared" si="41"/>
        <v>0.25556697653667843</v>
      </c>
      <c r="AE71">
        <v>0.66128307306527712</v>
      </c>
      <c r="AF71">
        <v>0.25556697653667843</v>
      </c>
      <c r="AG71" s="2">
        <f t="shared" si="38"/>
        <v>-0.73306286215032423</v>
      </c>
      <c r="AH71" s="2">
        <f t="shared" si="42"/>
        <v>22.483624484219426</v>
      </c>
      <c r="AI71" s="2">
        <f t="shared" si="43"/>
        <v>8.6892772022470623</v>
      </c>
      <c r="AJ71">
        <v>22.483624484219426</v>
      </c>
      <c r="AK71">
        <v>8.6892772022470623</v>
      </c>
      <c r="AL71" s="2">
        <f t="shared" si="39"/>
        <v>-0.73306286215032468</v>
      </c>
    </row>
    <row r="72" spans="1:38" x14ac:dyDescent="0.2">
      <c r="A72" t="s">
        <v>86</v>
      </c>
      <c r="B72" t="s">
        <v>87</v>
      </c>
      <c r="D72" t="s">
        <v>39</v>
      </c>
      <c r="E72" t="s">
        <v>88</v>
      </c>
      <c r="G72" t="s">
        <v>66</v>
      </c>
      <c r="H72" t="s">
        <v>89</v>
      </c>
      <c r="I72" t="s">
        <v>60</v>
      </c>
      <c r="J72">
        <v>9</v>
      </c>
      <c r="K72">
        <v>27</v>
      </c>
      <c r="O72">
        <v>34</v>
      </c>
      <c r="P72" t="s">
        <v>90</v>
      </c>
      <c r="Q72">
        <v>2.5416666666666599E-5</v>
      </c>
      <c r="R72">
        <v>1.29166666666667E-5</v>
      </c>
      <c r="S72" t="s">
        <v>91</v>
      </c>
      <c r="U72">
        <v>18.9027715801477</v>
      </c>
      <c r="V72">
        <v>2.5673988277474549</v>
      </c>
      <c r="W72">
        <v>0.55596387000434411</v>
      </c>
      <c r="X72">
        <v>9.6063267886360233</v>
      </c>
      <c r="Y72">
        <v>92.281514370066091</v>
      </c>
      <c r="Z72">
        <v>1.083640647670576E-2</v>
      </c>
      <c r="AA72">
        <v>1199.6596868108591</v>
      </c>
      <c r="AC72" s="2">
        <f t="shared" si="40"/>
        <v>0.66128307306527712</v>
      </c>
      <c r="AD72" s="2">
        <f t="shared" si="41"/>
        <v>0.25556697653667843</v>
      </c>
      <c r="AE72">
        <v>0.66128307306527712</v>
      </c>
      <c r="AF72">
        <v>0.25556697653667843</v>
      </c>
      <c r="AG72" s="2">
        <f t="shared" si="38"/>
        <v>-0.41210020358721045</v>
      </c>
      <c r="AH72" s="2">
        <f t="shared" si="42"/>
        <v>22.483624484219426</v>
      </c>
      <c r="AI72" s="2">
        <f t="shared" si="43"/>
        <v>8.6892772022470623</v>
      </c>
      <c r="AJ72">
        <v>22.483624484219426</v>
      </c>
      <c r="AK72">
        <v>8.6892772022470623</v>
      </c>
      <c r="AL72" s="2">
        <f t="shared" si="39"/>
        <v>-0.41210020358721106</v>
      </c>
    </row>
    <row r="73" spans="1:38" x14ac:dyDescent="0.2">
      <c r="A73" t="s">
        <v>86</v>
      </c>
      <c r="B73" t="s">
        <v>87</v>
      </c>
      <c r="D73" t="s">
        <v>39</v>
      </c>
      <c r="E73" t="s">
        <v>88</v>
      </c>
      <c r="G73" t="s">
        <v>66</v>
      </c>
      <c r="H73" t="s">
        <v>89</v>
      </c>
      <c r="I73" t="s">
        <v>60</v>
      </c>
      <c r="J73">
        <v>10</v>
      </c>
      <c r="K73">
        <v>27</v>
      </c>
      <c r="O73">
        <v>34</v>
      </c>
      <c r="P73" t="s">
        <v>90</v>
      </c>
      <c r="Q73">
        <v>3.2083333333333298E-5</v>
      </c>
      <c r="R73">
        <v>1.41666666666667E-5</v>
      </c>
      <c r="S73" t="s">
        <v>91</v>
      </c>
      <c r="U73">
        <v>23.86087560117009</v>
      </c>
      <c r="V73">
        <v>3.1767155435738998</v>
      </c>
      <c r="W73">
        <v>0.70179045885794367</v>
      </c>
      <c r="X73">
        <v>10.535973523724531</v>
      </c>
      <c r="Y73">
        <v>111.0067380926242</v>
      </c>
      <c r="Z73">
        <v>9.0084621634913559E-3</v>
      </c>
      <c r="AA73">
        <v>1110.0673809262421</v>
      </c>
      <c r="AC73" s="2">
        <f t="shared" si="40"/>
        <v>0.66128307306527712</v>
      </c>
      <c r="AD73" s="2">
        <f t="shared" si="41"/>
        <v>0.25556697653667843</v>
      </c>
      <c r="AE73">
        <v>0.66128307306527712</v>
      </c>
      <c r="AF73">
        <v>0.25556697653667843</v>
      </c>
      <c r="AG73" s="2">
        <f t="shared" si="38"/>
        <v>0.15850007830277327</v>
      </c>
      <c r="AH73" s="2">
        <f t="shared" si="42"/>
        <v>22.483624484219426</v>
      </c>
      <c r="AI73" s="2">
        <f t="shared" si="43"/>
        <v>8.6892772022470623</v>
      </c>
      <c r="AJ73">
        <v>22.483624484219426</v>
      </c>
      <c r="AK73">
        <v>8.6892772022470623</v>
      </c>
      <c r="AL73" s="2">
        <f t="shared" si="39"/>
        <v>0.15850007830277346</v>
      </c>
    </row>
    <row r="74" spans="1:38" x14ac:dyDescent="0.2">
      <c r="A74" t="s">
        <v>86</v>
      </c>
      <c r="B74" t="s">
        <v>87</v>
      </c>
      <c r="D74" t="s">
        <v>39</v>
      </c>
      <c r="E74" t="s">
        <v>88</v>
      </c>
      <c r="G74" t="s">
        <v>66</v>
      </c>
      <c r="H74" t="s">
        <v>89</v>
      </c>
      <c r="I74" t="s">
        <v>60</v>
      </c>
      <c r="J74">
        <v>16</v>
      </c>
      <c r="K74">
        <v>27</v>
      </c>
      <c r="O74">
        <v>34</v>
      </c>
      <c r="P74" t="s">
        <v>90</v>
      </c>
      <c r="Q74">
        <v>3.4166666666666598E-5</v>
      </c>
      <c r="R74">
        <v>1.4583333333333399E-5</v>
      </c>
      <c r="S74" t="s">
        <v>91</v>
      </c>
      <c r="U74">
        <v>25.410283107739549</v>
      </c>
      <c r="V74">
        <v>4.099337571943674</v>
      </c>
      <c r="W74">
        <v>0.74736126787469248</v>
      </c>
      <c r="X74">
        <v>10.84582775546631</v>
      </c>
      <c r="Y74">
        <v>117.6319797012434</v>
      </c>
      <c r="Z74">
        <v>8.5010896062427625E-3</v>
      </c>
      <c r="AA74">
        <v>705.79187820746051</v>
      </c>
      <c r="AC74" s="2">
        <f t="shared" si="40"/>
        <v>0.66128307306527712</v>
      </c>
      <c r="AD74" s="2">
        <f t="shared" si="41"/>
        <v>0.25556697653667843</v>
      </c>
      <c r="AE74">
        <v>0.66128307306527712</v>
      </c>
      <c r="AF74">
        <v>0.25556697653667843</v>
      </c>
      <c r="AG74" s="2">
        <f t="shared" si="38"/>
        <v>0.33681266639338908</v>
      </c>
      <c r="AH74" s="2">
        <f t="shared" si="42"/>
        <v>22.483624484219426</v>
      </c>
      <c r="AI74" s="2">
        <f t="shared" si="43"/>
        <v>8.6892772022470623</v>
      </c>
      <c r="AJ74">
        <v>22.483624484219426</v>
      </c>
      <c r="AK74">
        <v>8.6892772022470623</v>
      </c>
      <c r="AL74" s="2">
        <f t="shared" si="39"/>
        <v>0.33681266639338925</v>
      </c>
    </row>
    <row r="75" spans="1:38" x14ac:dyDescent="0.2">
      <c r="A75" t="s">
        <v>86</v>
      </c>
      <c r="B75" t="s">
        <v>87</v>
      </c>
      <c r="D75" t="s">
        <v>39</v>
      </c>
      <c r="E75" t="s">
        <v>88</v>
      </c>
      <c r="G75" t="s">
        <v>66</v>
      </c>
      <c r="H75" t="s">
        <v>89</v>
      </c>
      <c r="I75" t="s">
        <v>60</v>
      </c>
      <c r="J75">
        <v>18</v>
      </c>
      <c r="K75">
        <v>27</v>
      </c>
      <c r="O75">
        <v>34</v>
      </c>
      <c r="P75" t="s">
        <v>90</v>
      </c>
      <c r="Q75">
        <v>2.8333333333333301E-5</v>
      </c>
      <c r="R75">
        <v>1.3333333333333399E-5</v>
      </c>
      <c r="S75" t="s">
        <v>91</v>
      </c>
      <c r="U75">
        <v>21.071942089345011</v>
      </c>
      <c r="V75">
        <v>3.505926504638075</v>
      </c>
      <c r="W75">
        <v>0.61976300262779449</v>
      </c>
      <c r="X75">
        <v>9.9162576230849311</v>
      </c>
      <c r="Y75">
        <v>98.332165247390009</v>
      </c>
      <c r="Z75">
        <v>1.016961232862248E-2</v>
      </c>
      <c r="AA75">
        <v>688.32515673173009</v>
      </c>
      <c r="AC75" s="2">
        <f t="shared" si="40"/>
        <v>0.66128307306527712</v>
      </c>
      <c r="AD75" s="2">
        <f t="shared" si="41"/>
        <v>0.25556697653667843</v>
      </c>
      <c r="AE75">
        <v>0.66128307306527712</v>
      </c>
      <c r="AF75">
        <v>0.25556697653667843</v>
      </c>
      <c r="AG75" s="2">
        <f t="shared" si="38"/>
        <v>-0.1624625802603403</v>
      </c>
      <c r="AH75" s="2">
        <f t="shared" si="42"/>
        <v>22.483624484219426</v>
      </c>
      <c r="AI75" s="2">
        <f t="shared" si="43"/>
        <v>8.6892772022470623</v>
      </c>
      <c r="AJ75">
        <v>22.483624484219426</v>
      </c>
      <c r="AK75">
        <v>8.6892772022470623</v>
      </c>
      <c r="AL75" s="2">
        <f t="shared" si="39"/>
        <v>-0.16246258026034102</v>
      </c>
    </row>
    <row r="76" spans="1:38" x14ac:dyDescent="0.2">
      <c r="A76" t="s">
        <v>86</v>
      </c>
      <c r="B76" t="s">
        <v>87</v>
      </c>
      <c r="D76" t="s">
        <v>39</v>
      </c>
      <c r="E76" t="s">
        <v>88</v>
      </c>
      <c r="G76" t="s">
        <v>66</v>
      </c>
      <c r="H76" t="s">
        <v>89</v>
      </c>
      <c r="I76" t="s">
        <v>60</v>
      </c>
      <c r="J76">
        <v>20</v>
      </c>
      <c r="K76">
        <v>27</v>
      </c>
      <c r="O76">
        <v>34</v>
      </c>
      <c r="P76" t="s">
        <v>90</v>
      </c>
      <c r="Q76">
        <v>1.62499999999999E-5</v>
      </c>
      <c r="R76">
        <v>1.41666666666667E-5</v>
      </c>
      <c r="S76" t="s">
        <v>91</v>
      </c>
      <c r="U76">
        <v>12.085378551241931</v>
      </c>
      <c r="V76">
        <v>4.7118405796290741</v>
      </c>
      <c r="W76">
        <v>0.35545231033064489</v>
      </c>
      <c r="X76">
        <v>10.535995835192621</v>
      </c>
      <c r="Y76">
        <v>111.0072082391962</v>
      </c>
      <c r="Z76">
        <v>9.0084240101347187E-3</v>
      </c>
      <c r="AA76">
        <v>444.02883295678498</v>
      </c>
      <c r="AC76" s="2">
        <f t="shared" si="40"/>
        <v>0.66128307306527712</v>
      </c>
      <c r="AD76" s="2">
        <f t="shared" si="41"/>
        <v>0.25556697653667843</v>
      </c>
      <c r="AE76">
        <v>0.66128307306527712</v>
      </c>
      <c r="AF76">
        <v>0.25556697653667843</v>
      </c>
      <c r="AG76" s="2">
        <f t="shared" si="38"/>
        <v>-1.1966755911859372</v>
      </c>
      <c r="AH76" s="2">
        <f t="shared" si="42"/>
        <v>22.483624484219426</v>
      </c>
      <c r="AI76" s="2">
        <f t="shared" si="43"/>
        <v>8.6892772022470623</v>
      </c>
      <c r="AJ76">
        <v>22.483624484219426</v>
      </c>
      <c r="AK76">
        <v>8.6892772022470623</v>
      </c>
      <c r="AL76" s="2">
        <f t="shared" si="39"/>
        <v>-1.1966755911859379</v>
      </c>
    </row>
    <row r="77" spans="1:38" s="2" customFormat="1" x14ac:dyDescent="0.2">
      <c r="A77" s="2" t="s">
        <v>92</v>
      </c>
      <c r="B77" s="2" t="s">
        <v>29</v>
      </c>
      <c r="D77" s="2" t="s">
        <v>30</v>
      </c>
      <c r="E77" s="2" t="s">
        <v>93</v>
      </c>
      <c r="G77" s="2" t="s">
        <v>32</v>
      </c>
      <c r="H77" s="2" t="s">
        <v>33</v>
      </c>
      <c r="I77" s="2" t="s">
        <v>34</v>
      </c>
      <c r="J77" s="2">
        <v>1</v>
      </c>
      <c r="K77" s="2">
        <v>27.3</v>
      </c>
      <c r="O77" s="2">
        <v>20.88</v>
      </c>
      <c r="P77" s="2" t="s">
        <v>35</v>
      </c>
      <c r="U77" s="2">
        <v>139.41176470588201</v>
      </c>
      <c r="V77" s="2">
        <v>12.352941176469979</v>
      </c>
      <c r="W77" s="2">
        <v>6.6768086544962646</v>
      </c>
      <c r="X77" s="2">
        <v>39.063429919725117</v>
      </c>
      <c r="Y77" s="2">
        <v>1525.9515570932761</v>
      </c>
      <c r="Z77" s="2">
        <v>6.553287981860053E-4</v>
      </c>
      <c r="AA77" s="2">
        <v>13733.564013839479</v>
      </c>
      <c r="AC77" s="2">
        <f>AVERAGE($W$77:$W$79)</f>
        <v>6.0570205093531451</v>
      </c>
      <c r="AD77" s="2">
        <f>_xlfn.STDEV.S($W$77:$W$79)</f>
        <v>0.61978814514312708</v>
      </c>
      <c r="AE77" s="2">
        <v>6.0570205093531451</v>
      </c>
      <c r="AF77" s="2">
        <v>0.61978814514312708</v>
      </c>
      <c r="AG77" s="2">
        <f t="shared" si="38"/>
        <v>0.99999999999998779</v>
      </c>
      <c r="AH77" s="2">
        <f>AVERAGE($U$77:$U$79)</f>
        <v>126.47058823529368</v>
      </c>
      <c r="AI77" s="2">
        <f>_xlfn.STDEV.S($U$77:$U$79)</f>
        <v>12.941176470588502</v>
      </c>
      <c r="AJ77" s="2">
        <v>126.47058823529368</v>
      </c>
      <c r="AK77" s="2">
        <v>12.941176470588502</v>
      </c>
      <c r="AL77" s="2">
        <f t="shared" si="39"/>
        <v>0.99999999999998679</v>
      </c>
    </row>
    <row r="78" spans="1:38" x14ac:dyDescent="0.2">
      <c r="A78" t="s">
        <v>92</v>
      </c>
      <c r="B78" t="s">
        <v>29</v>
      </c>
      <c r="D78" t="s">
        <v>30</v>
      </c>
      <c r="E78" t="s">
        <v>93</v>
      </c>
      <c r="G78" t="s">
        <v>32</v>
      </c>
      <c r="H78" t="s">
        <v>33</v>
      </c>
      <c r="I78" t="s">
        <v>34</v>
      </c>
      <c r="J78">
        <v>2</v>
      </c>
      <c r="K78">
        <v>27.3</v>
      </c>
      <c r="O78">
        <v>20.88</v>
      </c>
      <c r="P78" t="s">
        <v>35</v>
      </c>
      <c r="U78">
        <v>113.529411764705</v>
      </c>
      <c r="V78">
        <v>13.529411764705999</v>
      </c>
      <c r="W78">
        <v>5.4372323642100104</v>
      </c>
      <c r="X78">
        <v>42.783756578749028</v>
      </c>
      <c r="Y78">
        <v>1830.449826989651</v>
      </c>
      <c r="Z78">
        <v>5.4631379962191879E-4</v>
      </c>
      <c r="AA78">
        <v>16474.04844290686</v>
      </c>
      <c r="AC78" s="2">
        <f t="shared" ref="AC78:AC79" si="44">AVERAGE($W$77:$W$79)</f>
        <v>6.0570205093531451</v>
      </c>
      <c r="AD78" s="2">
        <f t="shared" ref="AD78:AD79" si="45">_xlfn.STDEV.S($W$77:$W$79)</f>
        <v>0.61978814514312708</v>
      </c>
      <c r="AE78">
        <v>6.0570205093531451</v>
      </c>
      <c r="AF78">
        <v>0.61978814514312708</v>
      </c>
      <c r="AG78" s="2">
        <f t="shared" si="38"/>
        <v>-1.0000000000000122</v>
      </c>
      <c r="AH78" s="2">
        <f t="shared" ref="AH78:AJ79" si="46">AVERAGE($U$77:$U$79)</f>
        <v>126.47058823529368</v>
      </c>
      <c r="AI78" s="2">
        <f t="shared" ref="AI78:AK79" si="47">_xlfn.STDEV.S($U$77:$U$79)</f>
        <v>12.941176470588502</v>
      </c>
      <c r="AJ78">
        <v>126.47058823529368</v>
      </c>
      <c r="AK78">
        <v>12.941176470588502</v>
      </c>
      <c r="AL78" s="2">
        <f t="shared" si="39"/>
        <v>-1.0000000000000131</v>
      </c>
    </row>
    <row r="79" spans="1:38" x14ac:dyDescent="0.2">
      <c r="A79" t="s">
        <v>92</v>
      </c>
      <c r="B79" t="s">
        <v>29</v>
      </c>
      <c r="D79" t="s">
        <v>30</v>
      </c>
      <c r="E79" t="s">
        <v>93</v>
      </c>
      <c r="G79" t="s">
        <v>32</v>
      </c>
      <c r="H79" t="s">
        <v>33</v>
      </c>
      <c r="I79" t="s">
        <v>34</v>
      </c>
      <c r="J79">
        <v>3</v>
      </c>
      <c r="K79">
        <v>27.3</v>
      </c>
      <c r="O79">
        <v>20.88</v>
      </c>
      <c r="P79" t="s">
        <v>35</v>
      </c>
      <c r="U79">
        <v>126.470588235294</v>
      </c>
      <c r="V79">
        <v>12.94117647058801</v>
      </c>
      <c r="W79">
        <v>6.0570205093531611</v>
      </c>
      <c r="X79">
        <v>40.923593249237143</v>
      </c>
      <c r="Y79">
        <v>1674.7404844290079</v>
      </c>
      <c r="Z79">
        <v>5.971074380165495E-4</v>
      </c>
      <c r="AA79">
        <v>15072.66435986107</v>
      </c>
      <c r="AC79" s="2">
        <f t="shared" si="44"/>
        <v>6.0570205093531451</v>
      </c>
      <c r="AD79" s="2">
        <f t="shared" si="45"/>
        <v>0.61978814514312708</v>
      </c>
      <c r="AE79">
        <v>6.0570205093531451</v>
      </c>
      <c r="AF79">
        <v>0.61978814514312708</v>
      </c>
      <c r="AG79" s="2">
        <f t="shared" si="38"/>
        <v>2.5794639151915921E-14</v>
      </c>
      <c r="AH79" s="2">
        <f t="shared" si="46"/>
        <v>126.47058823529368</v>
      </c>
      <c r="AI79" s="2">
        <f t="shared" si="47"/>
        <v>12.941176470588502</v>
      </c>
      <c r="AJ79">
        <v>126.47058823529368</v>
      </c>
      <c r="AK79">
        <v>12.941176470588502</v>
      </c>
      <c r="AL79" s="2">
        <f t="shared" si="39"/>
        <v>2.5256564516563041E-14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8"/>
  <sheetViews>
    <sheetView workbookViewId="0"/>
  </sheetViews>
  <sheetFormatPr baseColWidth="10" defaultColWidth="8.83203125" defaultRowHeight="15" x14ac:dyDescent="0.2"/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94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t="s">
        <v>95</v>
      </c>
      <c r="B2" t="s">
        <v>87</v>
      </c>
      <c r="C2" t="s">
        <v>96</v>
      </c>
      <c r="D2" t="s">
        <v>39</v>
      </c>
      <c r="E2" t="s">
        <v>97</v>
      </c>
      <c r="G2" t="s">
        <v>41</v>
      </c>
      <c r="H2" t="s">
        <v>42</v>
      </c>
      <c r="I2" t="s">
        <v>34</v>
      </c>
      <c r="J2">
        <v>1</v>
      </c>
      <c r="K2">
        <v>27.5</v>
      </c>
      <c r="L2" t="s">
        <v>98</v>
      </c>
      <c r="N2">
        <v>11</v>
      </c>
      <c r="Q2">
        <v>6</v>
      </c>
      <c r="V2">
        <v>100</v>
      </c>
      <c r="W2">
        <v>7.5555555555556069</v>
      </c>
      <c r="X2">
        <v>18.50725583436191</v>
      </c>
      <c r="Y2">
        <v>342.51851851852308</v>
      </c>
      <c r="Z2">
        <v>2.9195501730103421E-3</v>
      </c>
      <c r="AA2">
        <v>1712.5925925926149</v>
      </c>
    </row>
    <row r="3" spans="1:28" x14ac:dyDescent="0.2">
      <c r="A3" t="s">
        <v>95</v>
      </c>
      <c r="B3" t="s">
        <v>87</v>
      </c>
      <c r="C3" t="s">
        <v>96</v>
      </c>
      <c r="D3" t="s">
        <v>39</v>
      </c>
      <c r="E3" t="s">
        <v>97</v>
      </c>
      <c r="G3" t="s">
        <v>41</v>
      </c>
      <c r="H3" t="s">
        <v>42</v>
      </c>
      <c r="I3" t="s">
        <v>34</v>
      </c>
      <c r="J3">
        <v>1</v>
      </c>
      <c r="K3">
        <v>27.5</v>
      </c>
      <c r="L3" t="s">
        <v>98</v>
      </c>
      <c r="N3">
        <v>14.272727272727201</v>
      </c>
      <c r="Q3">
        <v>6</v>
      </c>
      <c r="V3">
        <v>139.555555555555</v>
      </c>
      <c r="W3">
        <v>10.666666666666989</v>
      </c>
      <c r="X3">
        <v>26.127890589688029</v>
      </c>
      <c r="Y3">
        <v>682.66666666670812</v>
      </c>
      <c r="Z3">
        <v>1.4648437499999111E-3</v>
      </c>
      <c r="AA3">
        <v>3413.3333333335399</v>
      </c>
    </row>
    <row r="4" spans="1:28" x14ac:dyDescent="0.2">
      <c r="A4" t="s">
        <v>95</v>
      </c>
      <c r="B4" t="s">
        <v>87</v>
      </c>
      <c r="C4" t="s">
        <v>96</v>
      </c>
      <c r="D4" t="s">
        <v>39</v>
      </c>
      <c r="E4" t="s">
        <v>97</v>
      </c>
      <c r="G4" t="s">
        <v>41</v>
      </c>
      <c r="H4" t="s">
        <v>42</v>
      </c>
      <c r="I4" t="s">
        <v>34</v>
      </c>
      <c r="J4">
        <v>1</v>
      </c>
      <c r="K4">
        <v>27.5</v>
      </c>
      <c r="L4" t="s">
        <v>98</v>
      </c>
      <c r="N4">
        <v>13.6818181818181</v>
      </c>
      <c r="Q4">
        <v>6</v>
      </c>
      <c r="V4">
        <v>92.8888888888889</v>
      </c>
      <c r="W4">
        <v>3.1111111111110921</v>
      </c>
      <c r="X4">
        <v>7.6206347553253959</v>
      </c>
      <c r="Y4">
        <v>58.074074074073359</v>
      </c>
      <c r="Z4">
        <v>1.7219387755102251E-2</v>
      </c>
      <c r="AA4">
        <v>290.3703703703668</v>
      </c>
    </row>
    <row r="5" spans="1:28" x14ac:dyDescent="0.2">
      <c r="A5" t="s">
        <v>37</v>
      </c>
      <c r="B5" t="s">
        <v>29</v>
      </c>
      <c r="C5" t="s">
        <v>29</v>
      </c>
      <c r="D5" t="s">
        <v>39</v>
      </c>
      <c r="E5" t="s">
        <v>40</v>
      </c>
      <c r="G5" t="s">
        <v>41</v>
      </c>
      <c r="H5" t="s">
        <v>99</v>
      </c>
      <c r="I5" t="s">
        <v>34</v>
      </c>
      <c r="J5">
        <v>1</v>
      </c>
      <c r="K5">
        <v>28</v>
      </c>
      <c r="L5" t="s">
        <v>43</v>
      </c>
      <c r="N5">
        <v>16.837748344370802</v>
      </c>
      <c r="O5">
        <v>99.045578496298816</v>
      </c>
      <c r="P5" t="s">
        <v>44</v>
      </c>
      <c r="Q5">
        <v>4</v>
      </c>
      <c r="V5">
        <v>29.014084507042199</v>
      </c>
      <c r="W5">
        <v>2.2535211267605999</v>
      </c>
      <c r="X5">
        <v>4.5070422535211998</v>
      </c>
      <c r="Y5">
        <v>20.313429875025459</v>
      </c>
      <c r="Z5">
        <v>4.9228515624998401E-2</v>
      </c>
      <c r="AA5">
        <v>60.940289625076367</v>
      </c>
    </row>
    <row r="6" spans="1:28" x14ac:dyDescent="0.2">
      <c r="A6" t="s">
        <v>37</v>
      </c>
      <c r="B6" t="s">
        <v>29</v>
      </c>
      <c r="C6" t="s">
        <v>29</v>
      </c>
      <c r="D6" t="s">
        <v>39</v>
      </c>
      <c r="E6" t="s">
        <v>40</v>
      </c>
      <c r="G6" t="s">
        <v>41</v>
      </c>
      <c r="H6" t="s">
        <v>99</v>
      </c>
      <c r="I6" t="s">
        <v>34</v>
      </c>
      <c r="J6">
        <v>1</v>
      </c>
      <c r="K6">
        <v>28</v>
      </c>
      <c r="L6" t="s">
        <v>43</v>
      </c>
      <c r="N6">
        <v>16.274834437086</v>
      </c>
      <c r="O6">
        <v>95.734320218152931</v>
      </c>
      <c r="P6" t="s">
        <v>44</v>
      </c>
      <c r="Q6">
        <v>4</v>
      </c>
      <c r="V6">
        <v>35.774647887323901</v>
      </c>
      <c r="W6">
        <v>5.6338028169014009</v>
      </c>
      <c r="X6">
        <v>11.2676056338028</v>
      </c>
      <c r="Y6">
        <v>126.9589367189046</v>
      </c>
      <c r="Z6">
        <v>7.8765625000000207E-3</v>
      </c>
      <c r="AA6">
        <v>380.87681015671387</v>
      </c>
    </row>
    <row r="7" spans="1:28" x14ac:dyDescent="0.2">
      <c r="A7" t="s">
        <v>37</v>
      </c>
      <c r="B7" t="s">
        <v>29</v>
      </c>
      <c r="C7" t="s">
        <v>29</v>
      </c>
      <c r="D7" t="s">
        <v>39</v>
      </c>
      <c r="E7" t="s">
        <v>40</v>
      </c>
      <c r="G7" t="s">
        <v>41</v>
      </c>
      <c r="H7" t="s">
        <v>99</v>
      </c>
      <c r="I7" t="s">
        <v>34</v>
      </c>
      <c r="J7">
        <v>1</v>
      </c>
      <c r="K7">
        <v>28</v>
      </c>
      <c r="L7" t="s">
        <v>43</v>
      </c>
      <c r="N7">
        <v>23.137417218543</v>
      </c>
      <c r="O7">
        <v>136.10245422672349</v>
      </c>
      <c r="P7" t="s">
        <v>44</v>
      </c>
      <c r="Q7">
        <v>4</v>
      </c>
      <c r="V7">
        <v>45.352112676056301</v>
      </c>
      <c r="W7">
        <v>3.9436619718309989</v>
      </c>
      <c r="X7">
        <v>7.8873239436619977</v>
      </c>
      <c r="Y7">
        <v>62.209878992263853</v>
      </c>
      <c r="Z7">
        <v>1.6074617346938672E-2</v>
      </c>
      <c r="AA7">
        <v>186.62963697679149</v>
      </c>
    </row>
    <row r="8" spans="1:28" x14ac:dyDescent="0.2">
      <c r="A8" t="s">
        <v>37</v>
      </c>
      <c r="B8" t="s">
        <v>29</v>
      </c>
      <c r="C8" t="s">
        <v>29</v>
      </c>
      <c r="D8" t="s">
        <v>39</v>
      </c>
      <c r="E8" t="s">
        <v>40</v>
      </c>
      <c r="G8" t="s">
        <v>41</v>
      </c>
      <c r="H8" t="s">
        <v>99</v>
      </c>
      <c r="I8" t="s">
        <v>34</v>
      </c>
      <c r="J8">
        <v>1</v>
      </c>
      <c r="K8">
        <v>28</v>
      </c>
      <c r="L8" t="s">
        <v>43</v>
      </c>
      <c r="N8">
        <v>19.8923841059602</v>
      </c>
      <c r="O8">
        <v>117.01402415270709</v>
      </c>
      <c r="P8" t="s">
        <v>44</v>
      </c>
      <c r="Q8">
        <v>4</v>
      </c>
      <c r="V8">
        <v>48.732394366197099</v>
      </c>
      <c r="W8">
        <v>2.8169014084507</v>
      </c>
      <c r="X8">
        <v>5.6338028169014009</v>
      </c>
      <c r="Y8">
        <v>31.73973417972616</v>
      </c>
      <c r="Z8">
        <v>3.1506250000000083E-2</v>
      </c>
      <c r="AA8">
        <v>95.219202539178482</v>
      </c>
    </row>
    <row r="9" spans="1:28" x14ac:dyDescent="0.2">
      <c r="A9" t="s">
        <v>37</v>
      </c>
      <c r="B9" t="s">
        <v>29</v>
      </c>
      <c r="C9" t="s">
        <v>29</v>
      </c>
      <c r="D9" t="s">
        <v>39</v>
      </c>
      <c r="E9" t="s">
        <v>40</v>
      </c>
      <c r="G9" t="s">
        <v>41</v>
      </c>
      <c r="H9" t="s">
        <v>99</v>
      </c>
      <c r="I9" t="s">
        <v>34</v>
      </c>
      <c r="J9">
        <v>1</v>
      </c>
      <c r="K9">
        <v>28</v>
      </c>
      <c r="L9" t="s">
        <v>43</v>
      </c>
      <c r="P9" t="s">
        <v>44</v>
      </c>
      <c r="Q9">
        <v>4</v>
      </c>
      <c r="V9">
        <v>51.549295774647803</v>
      </c>
      <c r="W9">
        <v>11.2676056338028</v>
      </c>
      <c r="X9">
        <v>22.5352112676056</v>
      </c>
      <c r="Y9">
        <v>507.83574687561861</v>
      </c>
      <c r="Z9">
        <v>1.9691406250000052E-3</v>
      </c>
      <c r="AA9">
        <v>1523.5072406268559</v>
      </c>
    </row>
    <row r="10" spans="1:28" x14ac:dyDescent="0.2">
      <c r="A10" t="s">
        <v>37</v>
      </c>
      <c r="B10" t="s">
        <v>29</v>
      </c>
      <c r="C10" t="s">
        <v>29</v>
      </c>
      <c r="D10" t="s">
        <v>39</v>
      </c>
      <c r="E10" t="s">
        <v>40</v>
      </c>
      <c r="G10" t="s">
        <v>41</v>
      </c>
      <c r="H10" t="s">
        <v>42</v>
      </c>
      <c r="I10" t="s">
        <v>34</v>
      </c>
      <c r="J10">
        <v>1</v>
      </c>
      <c r="K10">
        <v>28</v>
      </c>
      <c r="L10" t="s">
        <v>43</v>
      </c>
      <c r="N10">
        <v>32.069536423841001</v>
      </c>
      <c r="O10">
        <v>188.64433190494711</v>
      </c>
      <c r="P10" t="s">
        <v>44</v>
      </c>
      <c r="Q10">
        <v>4</v>
      </c>
      <c r="V10">
        <v>86.478873239436496</v>
      </c>
      <c r="W10">
        <v>6.1971830985916023</v>
      </c>
      <c r="X10">
        <v>12.394366197183199</v>
      </c>
      <c r="Y10">
        <v>153.62031342987771</v>
      </c>
      <c r="Z10">
        <v>6.5095557851238559E-3</v>
      </c>
      <c r="AA10">
        <v>460.86094028963288</v>
      </c>
    </row>
    <row r="11" spans="1:28" x14ac:dyDescent="0.2">
      <c r="A11" t="s">
        <v>37</v>
      </c>
      <c r="B11" t="s">
        <v>29</v>
      </c>
      <c r="C11" t="s">
        <v>29</v>
      </c>
      <c r="D11" t="s">
        <v>39</v>
      </c>
      <c r="E11" t="s">
        <v>40</v>
      </c>
      <c r="G11" t="s">
        <v>41</v>
      </c>
      <c r="H11" t="s">
        <v>42</v>
      </c>
      <c r="I11" t="s">
        <v>34</v>
      </c>
      <c r="J11">
        <v>1</v>
      </c>
      <c r="K11">
        <v>28</v>
      </c>
      <c r="L11" t="s">
        <v>43</v>
      </c>
      <c r="N11">
        <v>35.306291390728397</v>
      </c>
      <c r="O11">
        <v>207.68406700428471</v>
      </c>
      <c r="P11" t="s">
        <v>44</v>
      </c>
      <c r="Q11">
        <v>4</v>
      </c>
      <c r="V11">
        <v>86.478873239436496</v>
      </c>
      <c r="W11">
        <v>9.0140845070423019</v>
      </c>
      <c r="X11">
        <v>18.0281690140846</v>
      </c>
      <c r="Y11">
        <v>325.01487800040019</v>
      </c>
      <c r="Z11">
        <v>3.0767822265624668E-3</v>
      </c>
      <c r="AA11">
        <v>975.04463400120073</v>
      </c>
    </row>
    <row r="12" spans="1:28" x14ac:dyDescent="0.2">
      <c r="A12" t="s">
        <v>37</v>
      </c>
      <c r="B12" t="s">
        <v>29</v>
      </c>
      <c r="C12" t="s">
        <v>29</v>
      </c>
      <c r="D12" t="s">
        <v>39</v>
      </c>
      <c r="E12" t="s">
        <v>40</v>
      </c>
      <c r="G12" t="s">
        <v>41</v>
      </c>
      <c r="H12" t="s">
        <v>42</v>
      </c>
      <c r="I12" t="s">
        <v>34</v>
      </c>
      <c r="J12">
        <v>1</v>
      </c>
      <c r="K12">
        <v>28</v>
      </c>
      <c r="L12" t="s">
        <v>43</v>
      </c>
      <c r="N12">
        <v>44.842715231787999</v>
      </c>
      <c r="O12">
        <v>263.78067783404703</v>
      </c>
      <c r="P12" t="s">
        <v>44</v>
      </c>
      <c r="Q12">
        <v>4</v>
      </c>
      <c r="V12">
        <v>71.830985915492903</v>
      </c>
      <c r="W12">
        <v>10.1408450704225</v>
      </c>
      <c r="X12">
        <v>20.28169014084499</v>
      </c>
      <c r="Y12">
        <v>411.346954969249</v>
      </c>
      <c r="Z12">
        <v>2.4310378086419941E-3</v>
      </c>
      <c r="AA12">
        <v>1234.0408649077469</v>
      </c>
    </row>
    <row r="13" spans="1:28" x14ac:dyDescent="0.2">
      <c r="A13" t="s">
        <v>37</v>
      </c>
      <c r="B13" t="s">
        <v>29</v>
      </c>
      <c r="C13" t="s">
        <v>29</v>
      </c>
      <c r="D13" t="s">
        <v>39</v>
      </c>
      <c r="E13" t="s">
        <v>40</v>
      </c>
      <c r="G13" t="s">
        <v>41</v>
      </c>
      <c r="H13" t="s">
        <v>42</v>
      </c>
      <c r="I13" t="s">
        <v>34</v>
      </c>
      <c r="J13">
        <v>1</v>
      </c>
      <c r="K13">
        <v>28</v>
      </c>
      <c r="L13" t="s">
        <v>43</v>
      </c>
      <c r="N13">
        <v>43.700331125827802</v>
      </c>
      <c r="O13">
        <v>257.0607713283988</v>
      </c>
      <c r="P13" t="s">
        <v>44</v>
      </c>
      <c r="Q13">
        <v>4</v>
      </c>
      <c r="V13">
        <v>72.39436619718299</v>
      </c>
      <c r="W13">
        <v>3.943661971831006</v>
      </c>
      <c r="X13">
        <v>7.8873239436620111</v>
      </c>
      <c r="Y13">
        <v>62.209878992264059</v>
      </c>
      <c r="Z13">
        <v>1.607461734693862E-2</v>
      </c>
      <c r="AA13">
        <v>186.6296369767922</v>
      </c>
    </row>
    <row r="14" spans="1:28" x14ac:dyDescent="0.2">
      <c r="A14" t="s">
        <v>37</v>
      </c>
      <c r="B14" t="s">
        <v>29</v>
      </c>
      <c r="C14" t="s">
        <v>29</v>
      </c>
      <c r="D14" t="s">
        <v>39</v>
      </c>
      <c r="E14" t="s">
        <v>40</v>
      </c>
      <c r="G14" t="s">
        <v>41</v>
      </c>
      <c r="H14" t="s">
        <v>42</v>
      </c>
      <c r="I14" t="s">
        <v>34</v>
      </c>
      <c r="J14">
        <v>1</v>
      </c>
      <c r="K14">
        <v>28</v>
      </c>
      <c r="L14" t="s">
        <v>43</v>
      </c>
      <c r="N14">
        <v>32.276490066225101</v>
      </c>
      <c r="O14">
        <v>189.8617062719124</v>
      </c>
      <c r="P14" t="s">
        <v>44</v>
      </c>
      <c r="Q14">
        <v>4</v>
      </c>
      <c r="V14">
        <v>107.323943661971</v>
      </c>
      <c r="W14">
        <v>4.5070422535209982</v>
      </c>
      <c r="X14">
        <v>9.0140845070419964</v>
      </c>
      <c r="Y14">
        <v>81.253719500094547</v>
      </c>
      <c r="Z14">
        <v>1.23071289062507E-2</v>
      </c>
      <c r="AA14">
        <v>243.76115850028361</v>
      </c>
    </row>
    <row r="15" spans="1:28" x14ac:dyDescent="0.2">
      <c r="A15" t="s">
        <v>37</v>
      </c>
      <c r="B15" t="s">
        <v>100</v>
      </c>
      <c r="C15" t="s">
        <v>100</v>
      </c>
      <c r="D15" t="s">
        <v>39</v>
      </c>
      <c r="E15" t="s">
        <v>40</v>
      </c>
      <c r="G15" t="s">
        <v>41</v>
      </c>
      <c r="H15" t="s">
        <v>42</v>
      </c>
      <c r="I15" t="s">
        <v>34</v>
      </c>
      <c r="J15">
        <v>1</v>
      </c>
      <c r="K15">
        <v>28</v>
      </c>
      <c r="L15" t="s">
        <v>43</v>
      </c>
      <c r="N15">
        <v>25.547619047619001</v>
      </c>
      <c r="O15">
        <v>150.28011204481771</v>
      </c>
      <c r="P15" t="s">
        <v>44</v>
      </c>
      <c r="Q15">
        <v>4</v>
      </c>
      <c r="V15">
        <v>116.633373934226</v>
      </c>
      <c r="W15">
        <v>9.4681282988230002</v>
      </c>
      <c r="X15">
        <v>18.936256597646</v>
      </c>
      <c r="Y15">
        <v>358.5818139318917</v>
      </c>
      <c r="Z15">
        <v>2.7887638501096382E-3</v>
      </c>
      <c r="AA15">
        <v>1075.7454417956751</v>
      </c>
    </row>
    <row r="16" spans="1:28" x14ac:dyDescent="0.2">
      <c r="A16" t="s">
        <v>37</v>
      </c>
      <c r="B16" t="s">
        <v>100</v>
      </c>
      <c r="C16" t="s">
        <v>100</v>
      </c>
      <c r="D16" t="s">
        <v>39</v>
      </c>
      <c r="E16" t="s">
        <v>40</v>
      </c>
      <c r="G16" t="s">
        <v>41</v>
      </c>
      <c r="H16" t="s">
        <v>42</v>
      </c>
      <c r="I16" t="s">
        <v>34</v>
      </c>
      <c r="J16">
        <v>3</v>
      </c>
      <c r="K16">
        <v>28</v>
      </c>
      <c r="L16" t="s">
        <v>43</v>
      </c>
      <c r="N16">
        <v>23.357142857142801</v>
      </c>
      <c r="O16">
        <v>137.39495798319291</v>
      </c>
      <c r="P16" t="s">
        <v>44</v>
      </c>
      <c r="Q16">
        <v>4</v>
      </c>
      <c r="V16">
        <v>102.58546488022699</v>
      </c>
      <c r="W16">
        <v>7.0255785627279934</v>
      </c>
      <c r="X16">
        <v>14.05115712545599</v>
      </c>
      <c r="Y16">
        <v>197.43501656425249</v>
      </c>
      <c r="Z16">
        <v>5.0649576625358328E-3</v>
      </c>
      <c r="AA16">
        <v>592.30504969275762</v>
      </c>
    </row>
    <row r="17" spans="1:27" x14ac:dyDescent="0.2">
      <c r="A17" t="s">
        <v>37</v>
      </c>
      <c r="B17" t="s">
        <v>100</v>
      </c>
      <c r="C17" t="s">
        <v>100</v>
      </c>
      <c r="D17" t="s">
        <v>39</v>
      </c>
      <c r="E17" t="s">
        <v>40</v>
      </c>
      <c r="G17" t="s">
        <v>41</v>
      </c>
      <c r="H17" t="s">
        <v>42</v>
      </c>
      <c r="I17" t="s">
        <v>34</v>
      </c>
      <c r="J17">
        <v>5</v>
      </c>
      <c r="K17">
        <v>28</v>
      </c>
      <c r="L17" t="s">
        <v>43</v>
      </c>
      <c r="N17">
        <v>23.023809523809501</v>
      </c>
      <c r="O17">
        <v>135.43417366946761</v>
      </c>
      <c r="P17" t="s">
        <v>44</v>
      </c>
      <c r="Q17">
        <v>4</v>
      </c>
      <c r="V17">
        <v>93.127080795777502</v>
      </c>
      <c r="W17">
        <v>3.0499390986600949</v>
      </c>
      <c r="X17">
        <v>6.0998781973201908</v>
      </c>
      <c r="Y17">
        <v>37.208514022142218</v>
      </c>
      <c r="Z17">
        <v>2.6875569376538799E-2</v>
      </c>
      <c r="AA17">
        <v>111.6255420664266</v>
      </c>
    </row>
    <row r="18" spans="1:27" x14ac:dyDescent="0.2">
      <c r="A18" t="s">
        <v>37</v>
      </c>
      <c r="B18" t="s">
        <v>100</v>
      </c>
      <c r="C18" t="s">
        <v>100</v>
      </c>
      <c r="D18" t="s">
        <v>39</v>
      </c>
      <c r="E18" t="s">
        <v>40</v>
      </c>
      <c r="G18" t="s">
        <v>41</v>
      </c>
      <c r="H18" t="s">
        <v>42</v>
      </c>
      <c r="I18" t="s">
        <v>34</v>
      </c>
      <c r="J18">
        <v>7</v>
      </c>
      <c r="K18">
        <v>28</v>
      </c>
      <c r="L18" t="s">
        <v>43</v>
      </c>
      <c r="N18">
        <v>23.5015873015873</v>
      </c>
      <c r="O18">
        <v>138.24463118580769</v>
      </c>
      <c r="P18" t="s">
        <v>44</v>
      </c>
      <c r="Q18">
        <v>4</v>
      </c>
      <c r="V18">
        <v>103.809987819732</v>
      </c>
      <c r="W18">
        <v>11.59561510353201</v>
      </c>
      <c r="X18">
        <v>23.19123020706401</v>
      </c>
      <c r="Y18">
        <v>537.83315851703833</v>
      </c>
      <c r="Z18">
        <v>1.8593126588871711E-3</v>
      </c>
      <c r="AA18">
        <v>1613.499475551115</v>
      </c>
    </row>
    <row r="19" spans="1:27" x14ac:dyDescent="0.2">
      <c r="A19" t="s">
        <v>37</v>
      </c>
      <c r="B19" t="s">
        <v>100</v>
      </c>
      <c r="C19" t="s">
        <v>100</v>
      </c>
      <c r="D19" t="s">
        <v>39</v>
      </c>
      <c r="E19" t="s">
        <v>40</v>
      </c>
      <c r="G19" t="s">
        <v>41</v>
      </c>
      <c r="H19" t="s">
        <v>42</v>
      </c>
      <c r="I19" t="s">
        <v>34</v>
      </c>
      <c r="J19">
        <v>9</v>
      </c>
      <c r="K19">
        <v>28</v>
      </c>
      <c r="L19" t="s">
        <v>43</v>
      </c>
      <c r="N19">
        <v>21.264285714285698</v>
      </c>
      <c r="O19">
        <v>125.0840336134453</v>
      </c>
      <c r="P19" t="s">
        <v>44</v>
      </c>
      <c r="Q19">
        <v>4</v>
      </c>
      <c r="V19">
        <v>83.045066991473803</v>
      </c>
      <c r="W19">
        <v>10.3743402354851</v>
      </c>
      <c r="X19">
        <v>20.7486804709702</v>
      </c>
      <c r="Y19">
        <v>430.50774128642018</v>
      </c>
      <c r="Z19">
        <v>2.3228386021859988E-3</v>
      </c>
      <c r="AA19">
        <v>1291.52322385926</v>
      </c>
    </row>
    <row r="20" spans="1:27" x14ac:dyDescent="0.2">
      <c r="A20" t="s">
        <v>37</v>
      </c>
      <c r="B20" t="s">
        <v>100</v>
      </c>
      <c r="C20" t="s">
        <v>100</v>
      </c>
      <c r="D20" t="s">
        <v>39</v>
      </c>
      <c r="E20" t="s">
        <v>40</v>
      </c>
      <c r="G20" t="s">
        <v>41</v>
      </c>
      <c r="H20" t="s">
        <v>42</v>
      </c>
      <c r="I20" t="s">
        <v>34</v>
      </c>
      <c r="J20">
        <v>11</v>
      </c>
      <c r="K20">
        <v>28</v>
      </c>
      <c r="L20" t="s">
        <v>43</v>
      </c>
      <c r="P20" t="s">
        <v>44</v>
      </c>
      <c r="Q20">
        <v>4</v>
      </c>
      <c r="V20">
        <v>80.60251725537961</v>
      </c>
      <c r="W20">
        <v>5.1904181892000887</v>
      </c>
      <c r="X20">
        <v>10.380836378400179</v>
      </c>
      <c r="Y20">
        <v>107.7617639151165</v>
      </c>
      <c r="Z20">
        <v>9.2797293183479804E-3</v>
      </c>
      <c r="AA20">
        <v>323.28529174534953</v>
      </c>
    </row>
    <row r="21" spans="1:27" x14ac:dyDescent="0.2">
      <c r="A21" t="s">
        <v>37</v>
      </c>
      <c r="B21" t="s">
        <v>100</v>
      </c>
      <c r="C21" t="s">
        <v>100</v>
      </c>
      <c r="D21" t="s">
        <v>39</v>
      </c>
      <c r="E21" t="s">
        <v>40</v>
      </c>
      <c r="G21" t="s">
        <v>41</v>
      </c>
      <c r="H21" t="s">
        <v>42</v>
      </c>
      <c r="I21" t="s">
        <v>34</v>
      </c>
      <c r="J21">
        <v>1</v>
      </c>
      <c r="K21">
        <v>28</v>
      </c>
      <c r="L21" t="s">
        <v>43</v>
      </c>
      <c r="N21">
        <v>28.3087301587301</v>
      </c>
      <c r="O21">
        <v>166.52194211017709</v>
      </c>
      <c r="P21" t="s">
        <v>44</v>
      </c>
      <c r="Q21">
        <v>4</v>
      </c>
      <c r="V21">
        <v>92.850994721883794</v>
      </c>
      <c r="W21">
        <v>3.6638246041413018</v>
      </c>
      <c r="X21">
        <v>7.3276492082826046</v>
      </c>
      <c r="Y21">
        <v>53.694442919644679</v>
      </c>
      <c r="Z21">
        <v>1.8623901201406071E-2</v>
      </c>
      <c r="AA21">
        <v>161.08332875893399</v>
      </c>
    </row>
    <row r="22" spans="1:27" x14ac:dyDescent="0.2">
      <c r="A22" t="s">
        <v>37</v>
      </c>
      <c r="B22" t="s">
        <v>100</v>
      </c>
      <c r="C22" t="s">
        <v>100</v>
      </c>
      <c r="D22" t="s">
        <v>39</v>
      </c>
      <c r="E22" t="s">
        <v>40</v>
      </c>
      <c r="G22" t="s">
        <v>41</v>
      </c>
      <c r="H22" t="s">
        <v>42</v>
      </c>
      <c r="I22" t="s">
        <v>34</v>
      </c>
      <c r="J22">
        <v>3</v>
      </c>
      <c r="K22">
        <v>28</v>
      </c>
      <c r="L22" t="s">
        <v>43</v>
      </c>
      <c r="N22">
        <v>27.215079365079301</v>
      </c>
      <c r="O22">
        <v>160.08870214752531</v>
      </c>
      <c r="P22" t="s">
        <v>44</v>
      </c>
      <c r="Q22">
        <v>4</v>
      </c>
      <c r="V22">
        <v>102.013804303694</v>
      </c>
      <c r="W22">
        <v>6.4116930572469952</v>
      </c>
      <c r="X22">
        <v>12.82338611449399</v>
      </c>
      <c r="Y22">
        <v>164.43923144139731</v>
      </c>
      <c r="Z22">
        <v>6.0812738616841519E-3</v>
      </c>
      <c r="AA22">
        <v>493.31769432419179</v>
      </c>
    </row>
    <row r="23" spans="1:27" x14ac:dyDescent="0.2">
      <c r="A23" t="s">
        <v>37</v>
      </c>
      <c r="B23" t="s">
        <v>100</v>
      </c>
      <c r="C23" t="s">
        <v>100</v>
      </c>
      <c r="D23" t="s">
        <v>39</v>
      </c>
      <c r="E23" t="s">
        <v>40</v>
      </c>
      <c r="G23" t="s">
        <v>41</v>
      </c>
      <c r="H23" t="s">
        <v>42</v>
      </c>
      <c r="I23" t="s">
        <v>34</v>
      </c>
      <c r="J23">
        <v>5</v>
      </c>
      <c r="K23">
        <v>28</v>
      </c>
      <c r="L23" t="s">
        <v>43</v>
      </c>
      <c r="N23">
        <v>27.023809523809501</v>
      </c>
      <c r="O23">
        <v>158.9635854341735</v>
      </c>
      <c r="P23" t="s">
        <v>44</v>
      </c>
      <c r="Q23">
        <v>4</v>
      </c>
      <c r="V23">
        <v>121.853024766544</v>
      </c>
      <c r="W23">
        <v>8.8542427933419869</v>
      </c>
      <c r="X23">
        <v>17.70848558668397</v>
      </c>
      <c r="Y23">
        <v>313.59046177379412</v>
      </c>
      <c r="Z23">
        <v>3.188872500597106E-3</v>
      </c>
      <c r="AA23">
        <v>940.77138532138224</v>
      </c>
    </row>
    <row r="24" spans="1:27" x14ac:dyDescent="0.2">
      <c r="A24" t="s">
        <v>37</v>
      </c>
      <c r="B24" t="s">
        <v>100</v>
      </c>
      <c r="C24" t="s">
        <v>100</v>
      </c>
      <c r="D24" t="s">
        <v>39</v>
      </c>
      <c r="E24" t="s">
        <v>40</v>
      </c>
      <c r="G24" t="s">
        <v>41</v>
      </c>
      <c r="H24" t="s">
        <v>42</v>
      </c>
      <c r="I24" t="s">
        <v>34</v>
      </c>
      <c r="J24">
        <v>7</v>
      </c>
      <c r="K24">
        <v>28</v>
      </c>
      <c r="L24" t="s">
        <v>43</v>
      </c>
      <c r="N24">
        <v>28.8341269841269</v>
      </c>
      <c r="O24">
        <v>169.61251167133469</v>
      </c>
      <c r="P24" t="s">
        <v>44</v>
      </c>
      <c r="Q24">
        <v>4</v>
      </c>
      <c r="V24">
        <v>109.643524157531</v>
      </c>
      <c r="W24">
        <v>7.0158343483560088</v>
      </c>
      <c r="X24">
        <v>14.031668696712019</v>
      </c>
      <c r="Y24">
        <v>196.8877264142879</v>
      </c>
      <c r="Z24">
        <v>5.0790367597410126E-3</v>
      </c>
      <c r="AA24">
        <v>590.66317924286375</v>
      </c>
    </row>
    <row r="25" spans="1:27" x14ac:dyDescent="0.2">
      <c r="A25" t="s">
        <v>37</v>
      </c>
      <c r="B25" t="s">
        <v>100</v>
      </c>
      <c r="C25" t="s">
        <v>100</v>
      </c>
      <c r="D25" t="s">
        <v>39</v>
      </c>
      <c r="E25" t="s">
        <v>40</v>
      </c>
      <c r="G25" t="s">
        <v>41</v>
      </c>
      <c r="H25" t="s">
        <v>42</v>
      </c>
      <c r="I25" t="s">
        <v>34</v>
      </c>
      <c r="J25">
        <v>9</v>
      </c>
      <c r="K25">
        <v>28</v>
      </c>
      <c r="L25" t="s">
        <v>43</v>
      </c>
      <c r="P25" t="s">
        <v>44</v>
      </c>
      <c r="Q25">
        <v>4</v>
      </c>
      <c r="V25">
        <v>108.110434429557</v>
      </c>
      <c r="W25">
        <v>13.131952902964001</v>
      </c>
      <c r="X25">
        <v>26.26390580592799</v>
      </c>
      <c r="Y25">
        <v>689.79274818265822</v>
      </c>
      <c r="Z25">
        <v>1.4497108046360591E-3</v>
      </c>
      <c r="AA25">
        <v>2069.3782445479751</v>
      </c>
    </row>
    <row r="26" spans="1:27" x14ac:dyDescent="0.2">
      <c r="A26" t="s">
        <v>37</v>
      </c>
      <c r="B26" t="s">
        <v>100</v>
      </c>
      <c r="C26" t="s">
        <v>100</v>
      </c>
      <c r="D26" t="s">
        <v>39</v>
      </c>
      <c r="E26" t="s">
        <v>40</v>
      </c>
      <c r="G26" t="s">
        <v>41</v>
      </c>
      <c r="H26" t="s">
        <v>42</v>
      </c>
      <c r="I26" t="s">
        <v>34</v>
      </c>
      <c r="J26">
        <v>1</v>
      </c>
      <c r="K26">
        <v>28</v>
      </c>
      <c r="L26" t="s">
        <v>43</v>
      </c>
      <c r="N26">
        <v>29.1714285714285</v>
      </c>
      <c r="O26">
        <v>171.59663865546179</v>
      </c>
      <c r="P26" t="s">
        <v>44</v>
      </c>
      <c r="Q26">
        <v>4</v>
      </c>
      <c r="V26">
        <v>87.335769386926501</v>
      </c>
      <c r="W26">
        <v>7.636215996751905</v>
      </c>
      <c r="X26">
        <v>15.27243199350381</v>
      </c>
      <c r="Y26">
        <v>233.24717899619881</v>
      </c>
      <c r="Z26">
        <v>4.2872972968144539E-3</v>
      </c>
      <c r="AA26">
        <v>699.74153698859629</v>
      </c>
    </row>
    <row r="27" spans="1:27" x14ac:dyDescent="0.2">
      <c r="A27" t="s">
        <v>37</v>
      </c>
      <c r="B27" t="s">
        <v>100</v>
      </c>
      <c r="C27" t="s">
        <v>100</v>
      </c>
      <c r="D27" t="s">
        <v>39</v>
      </c>
      <c r="E27" t="s">
        <v>40</v>
      </c>
      <c r="G27" t="s">
        <v>41</v>
      </c>
      <c r="H27" t="s">
        <v>42</v>
      </c>
      <c r="I27" t="s">
        <v>34</v>
      </c>
      <c r="J27">
        <v>3</v>
      </c>
      <c r="K27">
        <v>28</v>
      </c>
      <c r="L27" t="s">
        <v>43</v>
      </c>
      <c r="N27">
        <v>26.743650793650701</v>
      </c>
      <c r="O27">
        <v>157.31559290382759</v>
      </c>
      <c r="P27" t="s">
        <v>44</v>
      </c>
      <c r="Q27">
        <v>4</v>
      </c>
      <c r="V27">
        <v>132.82825822167999</v>
      </c>
      <c r="W27">
        <v>14.353227771010999</v>
      </c>
      <c r="X27">
        <v>28.706455542021999</v>
      </c>
      <c r="Y27">
        <v>824.06058978608576</v>
      </c>
      <c r="Z27">
        <v>1.213503002563908E-3</v>
      </c>
      <c r="AA27">
        <v>2472.181769358257</v>
      </c>
    </row>
    <row r="28" spans="1:27" x14ac:dyDescent="0.2">
      <c r="A28" t="s">
        <v>37</v>
      </c>
      <c r="B28" t="s">
        <v>100</v>
      </c>
      <c r="C28" t="s">
        <v>100</v>
      </c>
      <c r="D28" t="s">
        <v>39</v>
      </c>
      <c r="E28" t="s">
        <v>40</v>
      </c>
      <c r="G28" t="s">
        <v>41</v>
      </c>
      <c r="H28" t="s">
        <v>42</v>
      </c>
      <c r="I28" t="s">
        <v>34</v>
      </c>
      <c r="J28">
        <v>5</v>
      </c>
      <c r="K28">
        <v>28</v>
      </c>
      <c r="L28" t="s">
        <v>43</v>
      </c>
      <c r="N28">
        <v>26.792063492063399</v>
      </c>
      <c r="O28">
        <v>157.6003734827259</v>
      </c>
      <c r="P28" t="s">
        <v>44</v>
      </c>
      <c r="Q28">
        <v>4</v>
      </c>
      <c r="V28">
        <v>122.135606983353</v>
      </c>
      <c r="W28">
        <v>13.13520097442199</v>
      </c>
      <c r="X28">
        <v>26.270401948843979</v>
      </c>
      <c r="Y28">
        <v>690.1340185538254</v>
      </c>
      <c r="Z28">
        <v>1.448993924535843E-3</v>
      </c>
      <c r="AA28">
        <v>2070.402055661476</v>
      </c>
    </row>
    <row r="29" spans="1:27" x14ac:dyDescent="0.2">
      <c r="A29" t="s">
        <v>37</v>
      </c>
      <c r="B29" t="s">
        <v>100</v>
      </c>
      <c r="C29" t="s">
        <v>100</v>
      </c>
      <c r="D29" t="s">
        <v>39</v>
      </c>
      <c r="E29" t="s">
        <v>40</v>
      </c>
      <c r="G29" t="s">
        <v>41</v>
      </c>
      <c r="H29" t="s">
        <v>42</v>
      </c>
      <c r="I29" t="s">
        <v>34</v>
      </c>
      <c r="J29">
        <v>7</v>
      </c>
      <c r="K29">
        <v>28</v>
      </c>
      <c r="L29" t="s">
        <v>43</v>
      </c>
      <c r="P29" t="s">
        <v>44</v>
      </c>
      <c r="Q29">
        <v>4</v>
      </c>
      <c r="V29">
        <v>134.04628501827</v>
      </c>
      <c r="W29">
        <v>27.784003248070981</v>
      </c>
      <c r="X29">
        <v>55.568006496141962</v>
      </c>
      <c r="Y29">
        <v>3087.8033459552748</v>
      </c>
      <c r="Z29">
        <v>3.2385482103641848E-4</v>
      </c>
      <c r="AA29">
        <v>9263.4100378658259</v>
      </c>
    </row>
    <row r="30" spans="1:27" x14ac:dyDescent="0.2">
      <c r="A30" t="s">
        <v>101</v>
      </c>
      <c r="B30" t="s">
        <v>87</v>
      </c>
      <c r="C30" t="s">
        <v>102</v>
      </c>
      <c r="D30" t="s">
        <v>39</v>
      </c>
      <c r="E30" t="s">
        <v>40</v>
      </c>
      <c r="G30" t="s">
        <v>41</v>
      </c>
      <c r="H30" t="s">
        <v>42</v>
      </c>
      <c r="I30" t="s">
        <v>34</v>
      </c>
      <c r="J30">
        <v>1</v>
      </c>
      <c r="K30">
        <v>26.7</v>
      </c>
      <c r="L30" t="s">
        <v>103</v>
      </c>
      <c r="Q30">
        <v>5</v>
      </c>
      <c r="V30">
        <v>71.363636363636289</v>
      </c>
      <c r="W30">
        <v>20</v>
      </c>
      <c r="X30">
        <v>44.721359549995803</v>
      </c>
      <c r="Y30">
        <v>2000.0000000000009</v>
      </c>
      <c r="Z30">
        <v>4.9999999999999979E-4</v>
      </c>
      <c r="AA30">
        <v>8000.0000000000036</v>
      </c>
    </row>
    <row r="31" spans="1:27" x14ac:dyDescent="0.2">
      <c r="A31" t="s">
        <v>101</v>
      </c>
      <c r="B31" t="s">
        <v>87</v>
      </c>
      <c r="C31" t="s">
        <v>102</v>
      </c>
      <c r="D31" t="s">
        <v>39</v>
      </c>
      <c r="E31" t="s">
        <v>40</v>
      </c>
      <c r="G31" t="s">
        <v>41</v>
      </c>
      <c r="H31" t="s">
        <v>42</v>
      </c>
      <c r="I31" t="s">
        <v>34</v>
      </c>
      <c r="J31">
        <v>1</v>
      </c>
      <c r="K31">
        <v>26.7</v>
      </c>
      <c r="L31" t="s">
        <v>103</v>
      </c>
      <c r="Q31">
        <v>5</v>
      </c>
      <c r="V31">
        <v>87.727272727272691</v>
      </c>
      <c r="W31">
        <v>7.727272727272708</v>
      </c>
      <c r="X31">
        <v>17.278707098861972</v>
      </c>
      <c r="Y31">
        <v>298.55371900826299</v>
      </c>
      <c r="Z31">
        <v>3.349480968858148E-3</v>
      </c>
      <c r="AA31">
        <v>1194.214876033052</v>
      </c>
    </row>
    <row r="32" spans="1:27" x14ac:dyDescent="0.2">
      <c r="A32" t="s">
        <v>101</v>
      </c>
      <c r="B32" t="s">
        <v>87</v>
      </c>
      <c r="C32" t="s">
        <v>102</v>
      </c>
      <c r="D32" t="s">
        <v>39</v>
      </c>
      <c r="E32" t="s">
        <v>40</v>
      </c>
      <c r="G32" t="s">
        <v>41</v>
      </c>
      <c r="H32" t="s">
        <v>104</v>
      </c>
      <c r="I32" t="s">
        <v>34</v>
      </c>
      <c r="J32">
        <v>1</v>
      </c>
      <c r="K32">
        <v>26.7</v>
      </c>
      <c r="L32" t="s">
        <v>103</v>
      </c>
      <c r="Q32">
        <v>3</v>
      </c>
      <c r="V32">
        <v>29.090909090909001</v>
      </c>
      <c r="W32">
        <v>11.363636363636401</v>
      </c>
      <c r="X32">
        <v>19.68239554055549</v>
      </c>
      <c r="Y32">
        <v>387.39669421487861</v>
      </c>
      <c r="Z32">
        <v>2.5813333333333161E-3</v>
      </c>
      <c r="AA32">
        <v>774.79338842975721</v>
      </c>
    </row>
    <row r="33" spans="1:27" x14ac:dyDescent="0.2">
      <c r="A33" t="s">
        <v>101</v>
      </c>
      <c r="B33" t="s">
        <v>87</v>
      </c>
      <c r="C33" t="s">
        <v>102</v>
      </c>
      <c r="D33" t="s">
        <v>39</v>
      </c>
      <c r="E33" t="s">
        <v>40</v>
      </c>
      <c r="G33" t="s">
        <v>41</v>
      </c>
      <c r="H33" t="s">
        <v>104</v>
      </c>
      <c r="I33" t="s">
        <v>34</v>
      </c>
      <c r="J33">
        <v>1</v>
      </c>
      <c r="K33">
        <v>26.7</v>
      </c>
      <c r="L33" t="s">
        <v>103</v>
      </c>
      <c r="Q33">
        <v>3</v>
      </c>
      <c r="V33">
        <v>57.272727272727202</v>
      </c>
      <c r="W33">
        <v>7.7272727272728048</v>
      </c>
      <c r="X33">
        <v>13.384028967577819</v>
      </c>
      <c r="Y33">
        <v>179.1322314049622</v>
      </c>
      <c r="Z33">
        <v>5.5824682814301094E-3</v>
      </c>
      <c r="AA33">
        <v>358.26446280992451</v>
      </c>
    </row>
    <row r="34" spans="1:27" x14ac:dyDescent="0.2">
      <c r="A34" t="s">
        <v>101</v>
      </c>
      <c r="B34" t="s">
        <v>87</v>
      </c>
      <c r="C34" t="s">
        <v>102</v>
      </c>
      <c r="D34" t="s">
        <v>39</v>
      </c>
      <c r="E34" t="s">
        <v>40</v>
      </c>
      <c r="G34" t="s">
        <v>41</v>
      </c>
      <c r="H34" t="s">
        <v>105</v>
      </c>
      <c r="I34" t="s">
        <v>34</v>
      </c>
      <c r="J34">
        <v>1</v>
      </c>
      <c r="K34">
        <v>26.7</v>
      </c>
      <c r="L34" t="s">
        <v>103</v>
      </c>
      <c r="Q34">
        <v>4</v>
      </c>
      <c r="V34">
        <v>87.727272727272691</v>
      </c>
      <c r="W34">
        <v>5.4545454545455039</v>
      </c>
      <c r="X34">
        <v>10.90909090909101</v>
      </c>
      <c r="Y34">
        <v>119.00826446281209</v>
      </c>
      <c r="Z34">
        <v>8.4027777777776255E-3</v>
      </c>
      <c r="AA34">
        <v>357.02479338843619</v>
      </c>
    </row>
    <row r="35" spans="1:27" x14ac:dyDescent="0.2">
      <c r="A35" t="s">
        <v>74</v>
      </c>
      <c r="B35" t="s">
        <v>75</v>
      </c>
      <c r="C35" t="s">
        <v>76</v>
      </c>
      <c r="D35" t="s">
        <v>39</v>
      </c>
      <c r="E35" t="s">
        <v>77</v>
      </c>
      <c r="G35" t="s">
        <v>41</v>
      </c>
      <c r="H35" t="s">
        <v>42</v>
      </c>
      <c r="I35" t="s">
        <v>34</v>
      </c>
      <c r="J35">
        <v>1</v>
      </c>
      <c r="K35">
        <v>26</v>
      </c>
      <c r="L35" t="s">
        <v>78</v>
      </c>
      <c r="M35">
        <v>63.630461922596702</v>
      </c>
      <c r="O35">
        <v>92.218060757386525</v>
      </c>
      <c r="P35" t="s">
        <v>79</v>
      </c>
      <c r="Q35">
        <v>3</v>
      </c>
      <c r="R35">
        <v>6.48888888888888</v>
      </c>
      <c r="S35">
        <v>0.26666666666667022</v>
      </c>
      <c r="T35" t="s">
        <v>36</v>
      </c>
      <c r="V35">
        <v>108.148148148148</v>
      </c>
      <c r="W35">
        <v>4.4444444444444997</v>
      </c>
      <c r="X35">
        <v>7.6980035891951051</v>
      </c>
      <c r="Y35">
        <v>59.259259259260723</v>
      </c>
      <c r="Z35">
        <v>1.6874999999999581E-2</v>
      </c>
      <c r="AA35">
        <v>118.5185185185214</v>
      </c>
    </row>
    <row r="36" spans="1:27" x14ac:dyDescent="0.2">
      <c r="A36" t="s">
        <v>74</v>
      </c>
      <c r="B36" t="s">
        <v>75</v>
      </c>
      <c r="C36" t="s">
        <v>76</v>
      </c>
      <c r="D36" t="s">
        <v>39</v>
      </c>
      <c r="E36" t="s">
        <v>77</v>
      </c>
      <c r="G36" t="s">
        <v>41</v>
      </c>
      <c r="H36" t="s">
        <v>42</v>
      </c>
      <c r="I36" t="s">
        <v>34</v>
      </c>
      <c r="J36">
        <v>7</v>
      </c>
      <c r="K36">
        <v>26</v>
      </c>
      <c r="L36" t="s">
        <v>78</v>
      </c>
      <c r="M36">
        <v>59.106117353308299</v>
      </c>
      <c r="O36">
        <v>85.661039642475799</v>
      </c>
      <c r="P36" t="s">
        <v>79</v>
      </c>
      <c r="Q36">
        <v>3</v>
      </c>
      <c r="R36">
        <v>7.4222222222222198</v>
      </c>
      <c r="S36">
        <v>0.6222222222222209</v>
      </c>
      <c r="T36" t="s">
        <v>36</v>
      </c>
      <c r="V36">
        <v>123.7037037037037</v>
      </c>
      <c r="W36">
        <v>10.370370370370351</v>
      </c>
      <c r="X36">
        <v>17.962008374788319</v>
      </c>
      <c r="Y36">
        <v>322.6337448559658</v>
      </c>
      <c r="Z36">
        <v>3.0994897959183798E-3</v>
      </c>
      <c r="AA36">
        <v>645.2674897119316</v>
      </c>
    </row>
    <row r="37" spans="1:27" x14ac:dyDescent="0.2">
      <c r="A37" t="s">
        <v>74</v>
      </c>
      <c r="B37" t="s">
        <v>75</v>
      </c>
      <c r="C37" t="s">
        <v>76</v>
      </c>
      <c r="D37" t="s">
        <v>39</v>
      </c>
      <c r="E37" t="s">
        <v>77</v>
      </c>
      <c r="G37" t="s">
        <v>41</v>
      </c>
      <c r="H37" t="s">
        <v>42</v>
      </c>
      <c r="I37" t="s">
        <v>34</v>
      </c>
      <c r="J37">
        <v>14</v>
      </c>
      <c r="K37">
        <v>26</v>
      </c>
      <c r="L37" t="s">
        <v>78</v>
      </c>
      <c r="M37">
        <v>47.061173533083597</v>
      </c>
      <c r="O37">
        <v>68.204599323309552</v>
      </c>
      <c r="P37" t="s">
        <v>79</v>
      </c>
      <c r="Q37">
        <v>3</v>
      </c>
      <c r="R37">
        <v>7.1999999999999904</v>
      </c>
      <c r="S37">
        <v>1.42222222222223</v>
      </c>
      <c r="T37" t="s">
        <v>36</v>
      </c>
      <c r="V37">
        <v>119.9999999999998</v>
      </c>
      <c r="W37">
        <v>23.70370370370383</v>
      </c>
      <c r="X37">
        <v>41.056019142373607</v>
      </c>
      <c r="Y37">
        <v>1685.5967078189481</v>
      </c>
      <c r="Z37">
        <v>5.9326171874999364E-4</v>
      </c>
      <c r="AA37">
        <v>3371.1934156378961</v>
      </c>
    </row>
    <row r="38" spans="1:27" x14ac:dyDescent="0.2">
      <c r="A38" t="s">
        <v>74</v>
      </c>
      <c r="B38" t="s">
        <v>75</v>
      </c>
      <c r="C38" t="s">
        <v>76</v>
      </c>
      <c r="D38" t="s">
        <v>39</v>
      </c>
      <c r="E38" t="s">
        <v>77</v>
      </c>
      <c r="G38" t="s">
        <v>41</v>
      </c>
      <c r="H38" t="s">
        <v>42</v>
      </c>
      <c r="I38" t="s">
        <v>34</v>
      </c>
      <c r="J38">
        <v>21</v>
      </c>
      <c r="K38">
        <v>26</v>
      </c>
      <c r="L38" t="s">
        <v>78</v>
      </c>
      <c r="M38">
        <v>41.5031210986266</v>
      </c>
      <c r="O38">
        <v>60.149450867574778</v>
      </c>
      <c r="P38" t="s">
        <v>79</v>
      </c>
      <c r="Q38">
        <v>3</v>
      </c>
      <c r="R38">
        <v>6.7999999999999901</v>
      </c>
      <c r="S38">
        <v>1.42222222222223</v>
      </c>
      <c r="T38" t="s">
        <v>36</v>
      </c>
      <c r="V38">
        <v>113.3333333333332</v>
      </c>
      <c r="W38">
        <v>23.70370370370383</v>
      </c>
      <c r="X38">
        <v>41.056019142373607</v>
      </c>
      <c r="Y38">
        <v>1685.5967078189481</v>
      </c>
      <c r="Z38">
        <v>5.9326171874999364E-4</v>
      </c>
      <c r="AA38">
        <v>3371.1934156378961</v>
      </c>
    </row>
    <row r="39" spans="1:27" x14ac:dyDescent="0.2">
      <c r="A39" t="s">
        <v>74</v>
      </c>
      <c r="B39" t="s">
        <v>75</v>
      </c>
      <c r="C39" t="s">
        <v>76</v>
      </c>
      <c r="D39" t="s">
        <v>39</v>
      </c>
      <c r="E39" t="s">
        <v>77</v>
      </c>
      <c r="G39" t="s">
        <v>41</v>
      </c>
      <c r="H39" t="s">
        <v>42</v>
      </c>
      <c r="I39" t="s">
        <v>34</v>
      </c>
      <c r="J39">
        <v>30</v>
      </c>
      <c r="K39">
        <v>26</v>
      </c>
      <c r="L39" t="s">
        <v>78</v>
      </c>
      <c r="M39">
        <v>32.419475655430603</v>
      </c>
      <c r="O39">
        <v>46.984747326711023</v>
      </c>
      <c r="P39" t="s">
        <v>79</v>
      </c>
      <c r="Q39">
        <v>3</v>
      </c>
      <c r="R39">
        <v>10.177777777777701</v>
      </c>
      <c r="S39">
        <v>1.1999999999999991</v>
      </c>
      <c r="T39" t="s">
        <v>36</v>
      </c>
      <c r="V39">
        <v>169.62962962962831</v>
      </c>
      <c r="W39">
        <v>20</v>
      </c>
      <c r="X39">
        <v>34.641016151377542</v>
      </c>
      <c r="Y39">
        <v>1200</v>
      </c>
      <c r="Z39">
        <v>8.333333333333335E-4</v>
      </c>
      <c r="AA39">
        <v>2400</v>
      </c>
    </row>
    <row r="40" spans="1:27" x14ac:dyDescent="0.2">
      <c r="A40" t="s">
        <v>74</v>
      </c>
      <c r="B40" t="s">
        <v>80</v>
      </c>
      <c r="C40" t="s">
        <v>81</v>
      </c>
      <c r="D40" t="s">
        <v>39</v>
      </c>
      <c r="E40" t="s">
        <v>77</v>
      </c>
      <c r="G40" t="s">
        <v>66</v>
      </c>
      <c r="H40" t="s">
        <v>82</v>
      </c>
      <c r="I40" t="s">
        <v>60</v>
      </c>
      <c r="J40">
        <v>1</v>
      </c>
      <c r="K40">
        <v>26</v>
      </c>
      <c r="L40" t="s">
        <v>78</v>
      </c>
      <c r="M40">
        <v>13.515446817333601</v>
      </c>
      <c r="O40">
        <v>21.11788565208375</v>
      </c>
      <c r="P40" t="s">
        <v>62</v>
      </c>
      <c r="Q40">
        <v>3</v>
      </c>
      <c r="R40">
        <v>1.4418604651162701</v>
      </c>
      <c r="S40">
        <v>0.25581395348837987</v>
      </c>
      <c r="T40" t="s">
        <v>36</v>
      </c>
      <c r="V40">
        <v>24.031007751937839</v>
      </c>
      <c r="W40">
        <v>4.2635658914730001</v>
      </c>
      <c r="X40">
        <v>7.3847127454489296</v>
      </c>
      <c r="Y40">
        <v>54.533982332795873</v>
      </c>
      <c r="Z40">
        <v>1.8337190082643499E-2</v>
      </c>
      <c r="AA40">
        <v>109.0679646655917</v>
      </c>
    </row>
    <row r="41" spans="1:27" x14ac:dyDescent="0.2">
      <c r="A41" t="s">
        <v>74</v>
      </c>
      <c r="B41" t="s">
        <v>80</v>
      </c>
      <c r="C41" t="s">
        <v>81</v>
      </c>
      <c r="D41" t="s">
        <v>39</v>
      </c>
      <c r="E41" t="s">
        <v>77</v>
      </c>
      <c r="G41" t="s">
        <v>66</v>
      </c>
      <c r="H41" t="s">
        <v>82</v>
      </c>
      <c r="I41" t="s">
        <v>60</v>
      </c>
      <c r="J41">
        <v>5</v>
      </c>
      <c r="K41">
        <v>26</v>
      </c>
      <c r="L41" t="s">
        <v>78</v>
      </c>
      <c r="P41" t="s">
        <v>62</v>
      </c>
      <c r="Q41">
        <v>3</v>
      </c>
      <c r="R41">
        <v>3.16279069767441</v>
      </c>
      <c r="S41">
        <v>0.55813953488372015</v>
      </c>
      <c r="T41" t="s">
        <v>36</v>
      </c>
      <c r="V41">
        <v>52.713178294573503</v>
      </c>
      <c r="W41">
        <v>9.3023255813953334</v>
      </c>
      <c r="X41">
        <v>16.112100535524409</v>
      </c>
      <c r="Y41">
        <v>259.59978366684612</v>
      </c>
      <c r="Z41">
        <v>3.8520833333333458E-3</v>
      </c>
      <c r="AA41">
        <v>519.19956733369213</v>
      </c>
    </row>
    <row r="42" spans="1:27" x14ac:dyDescent="0.2">
      <c r="A42" t="s">
        <v>74</v>
      </c>
      <c r="B42" t="s">
        <v>80</v>
      </c>
      <c r="C42" t="s">
        <v>81</v>
      </c>
      <c r="D42" t="s">
        <v>39</v>
      </c>
      <c r="E42" t="s">
        <v>77</v>
      </c>
      <c r="G42" t="s">
        <v>66</v>
      </c>
      <c r="H42" t="s">
        <v>82</v>
      </c>
      <c r="I42" t="s">
        <v>60</v>
      </c>
      <c r="J42">
        <v>7</v>
      </c>
      <c r="K42">
        <v>26</v>
      </c>
      <c r="L42" t="s">
        <v>78</v>
      </c>
      <c r="P42" t="s">
        <v>62</v>
      </c>
      <c r="Q42">
        <v>3</v>
      </c>
      <c r="R42">
        <v>3.53488372093023</v>
      </c>
      <c r="S42">
        <v>0.34883720930231998</v>
      </c>
      <c r="T42" t="s">
        <v>36</v>
      </c>
      <c r="V42">
        <v>58.914728682170498</v>
      </c>
      <c r="W42">
        <v>5.8139534883720003</v>
      </c>
      <c r="X42">
        <v>10.070062834702609</v>
      </c>
      <c r="Y42">
        <v>101.4061654948589</v>
      </c>
      <c r="Z42">
        <v>9.861333333333647E-3</v>
      </c>
      <c r="AA42">
        <v>202.81233098971771</v>
      </c>
    </row>
    <row r="43" spans="1:27" x14ac:dyDescent="0.2">
      <c r="A43" t="s">
        <v>74</v>
      </c>
      <c r="B43" t="s">
        <v>80</v>
      </c>
      <c r="C43" t="s">
        <v>81</v>
      </c>
      <c r="D43" t="s">
        <v>39</v>
      </c>
      <c r="E43" t="s">
        <v>77</v>
      </c>
      <c r="G43" t="s">
        <v>66</v>
      </c>
      <c r="H43" t="s">
        <v>82</v>
      </c>
      <c r="I43" t="s">
        <v>60</v>
      </c>
      <c r="J43">
        <v>14</v>
      </c>
      <c r="K43">
        <v>26</v>
      </c>
      <c r="L43" t="s">
        <v>78</v>
      </c>
      <c r="M43">
        <v>6.5498652291105097</v>
      </c>
      <c r="O43">
        <v>10.23416442048517</v>
      </c>
      <c r="P43" t="s">
        <v>62</v>
      </c>
      <c r="Q43">
        <v>3</v>
      </c>
      <c r="R43">
        <v>5.16279069767441</v>
      </c>
      <c r="S43">
        <v>0.34883720930232981</v>
      </c>
      <c r="T43" t="s">
        <v>36</v>
      </c>
      <c r="V43">
        <v>86.046511627906824</v>
      </c>
      <c r="W43">
        <v>5.8139534883721664</v>
      </c>
      <c r="X43">
        <v>10.070062834702901</v>
      </c>
      <c r="Y43">
        <v>101.4061654948646</v>
      </c>
      <c r="Z43">
        <v>9.8613333333330867E-3</v>
      </c>
      <c r="AA43">
        <v>202.81233098972919</v>
      </c>
    </row>
    <row r="44" spans="1:27" x14ac:dyDescent="0.2">
      <c r="A44" t="s">
        <v>74</v>
      </c>
      <c r="B44" t="s">
        <v>80</v>
      </c>
      <c r="C44" t="s">
        <v>81</v>
      </c>
      <c r="D44" t="s">
        <v>39</v>
      </c>
      <c r="E44" t="s">
        <v>77</v>
      </c>
      <c r="G44" t="s">
        <v>66</v>
      </c>
      <c r="H44" t="s">
        <v>82</v>
      </c>
      <c r="I44" t="s">
        <v>60</v>
      </c>
      <c r="J44">
        <v>21</v>
      </c>
      <c r="K44">
        <v>26</v>
      </c>
      <c r="L44" t="s">
        <v>78</v>
      </c>
      <c r="M44">
        <v>4.8247978436657704</v>
      </c>
      <c r="O44">
        <v>7.5387466307277666</v>
      </c>
      <c r="P44" t="s">
        <v>62</v>
      </c>
      <c r="Q44">
        <v>3</v>
      </c>
      <c r="R44">
        <v>5.2790697674418503</v>
      </c>
      <c r="S44">
        <v>0.30232558139534937</v>
      </c>
      <c r="T44" t="s">
        <v>36</v>
      </c>
      <c r="V44">
        <v>87.984496124030841</v>
      </c>
      <c r="W44">
        <v>5.0387596899224834</v>
      </c>
      <c r="X44">
        <v>8.7273877900757419</v>
      </c>
      <c r="Y44">
        <v>76.167297638363138</v>
      </c>
      <c r="Z44">
        <v>1.3128994082840229E-2</v>
      </c>
      <c r="AA44">
        <v>152.3345952767263</v>
      </c>
    </row>
    <row r="45" spans="1:27" x14ac:dyDescent="0.2">
      <c r="A45" t="s">
        <v>106</v>
      </c>
      <c r="B45" t="s">
        <v>29</v>
      </c>
      <c r="D45" t="s">
        <v>39</v>
      </c>
      <c r="E45" t="s">
        <v>77</v>
      </c>
      <c r="G45" t="s">
        <v>66</v>
      </c>
      <c r="H45" t="s">
        <v>107</v>
      </c>
      <c r="I45" t="s">
        <v>60</v>
      </c>
      <c r="J45">
        <v>10</v>
      </c>
      <c r="K45">
        <v>24</v>
      </c>
      <c r="Q45">
        <v>4</v>
      </c>
      <c r="R45">
        <v>2.6388975155279502</v>
      </c>
      <c r="S45">
        <v>0.24277950310558999</v>
      </c>
      <c r="T45" t="s">
        <v>36</v>
      </c>
      <c r="V45">
        <v>43.981625258799163</v>
      </c>
      <c r="W45">
        <v>4.0463250517598333</v>
      </c>
      <c r="X45">
        <v>8.0926501035196665</v>
      </c>
      <c r="Y45">
        <v>65.490985697996862</v>
      </c>
      <c r="Z45">
        <v>1.526927697517594E-2</v>
      </c>
      <c r="AA45">
        <v>196.4729570939906</v>
      </c>
    </row>
    <row r="46" spans="1:27" x14ac:dyDescent="0.2">
      <c r="A46" t="s">
        <v>106</v>
      </c>
      <c r="B46" t="s">
        <v>29</v>
      </c>
      <c r="D46" t="s">
        <v>39</v>
      </c>
      <c r="E46" t="s">
        <v>77</v>
      </c>
      <c r="G46" t="s">
        <v>66</v>
      </c>
      <c r="H46" t="s">
        <v>107</v>
      </c>
      <c r="I46" t="s">
        <v>60</v>
      </c>
      <c r="J46">
        <v>10</v>
      </c>
      <c r="K46">
        <v>24</v>
      </c>
      <c r="Q46">
        <v>4</v>
      </c>
      <c r="R46">
        <v>2.2247670807453401</v>
      </c>
      <c r="S46">
        <v>0.4</v>
      </c>
      <c r="T46" t="s">
        <v>36</v>
      </c>
      <c r="V46">
        <v>37.079451345755658</v>
      </c>
      <c r="W46">
        <v>6.666666666666667</v>
      </c>
      <c r="X46">
        <v>13.33333333333333</v>
      </c>
      <c r="Y46">
        <v>177.7777777777778</v>
      </c>
      <c r="Z46">
        <v>5.6249999999999989E-3</v>
      </c>
      <c r="AA46">
        <v>533.33333333333337</v>
      </c>
    </row>
    <row r="47" spans="1:27" x14ac:dyDescent="0.2">
      <c r="A47" t="s">
        <v>106</v>
      </c>
      <c r="B47" t="s">
        <v>29</v>
      </c>
      <c r="D47" t="s">
        <v>39</v>
      </c>
      <c r="E47" t="s">
        <v>77</v>
      </c>
      <c r="G47" t="s">
        <v>66</v>
      </c>
      <c r="H47" t="s">
        <v>107</v>
      </c>
      <c r="I47" t="s">
        <v>60</v>
      </c>
      <c r="J47">
        <v>10</v>
      </c>
      <c r="K47">
        <v>24</v>
      </c>
      <c r="Q47">
        <v>4</v>
      </c>
      <c r="R47">
        <v>2.2392080745341598</v>
      </c>
      <c r="S47">
        <v>0.17142857142856999</v>
      </c>
      <c r="T47" t="s">
        <v>36</v>
      </c>
      <c r="V47">
        <v>37.320134575569327</v>
      </c>
      <c r="W47">
        <v>2.8571428571428328</v>
      </c>
      <c r="X47">
        <v>5.7142857142856656</v>
      </c>
      <c r="Y47">
        <v>32.65306122448925</v>
      </c>
      <c r="Z47">
        <v>3.0625000000000509E-2</v>
      </c>
      <c r="AA47">
        <v>97.959183673467749</v>
      </c>
    </row>
    <row r="48" spans="1:27" x14ac:dyDescent="0.2">
      <c r="A48" t="s">
        <v>92</v>
      </c>
      <c r="B48" t="s">
        <v>29</v>
      </c>
      <c r="D48" t="s">
        <v>30</v>
      </c>
      <c r="E48" t="s">
        <v>93</v>
      </c>
      <c r="G48" t="s">
        <v>32</v>
      </c>
      <c r="H48" t="s">
        <v>33</v>
      </c>
      <c r="I48" t="s">
        <v>34</v>
      </c>
      <c r="J48">
        <v>1</v>
      </c>
      <c r="K48">
        <v>27.3</v>
      </c>
      <c r="O48">
        <v>20.88</v>
      </c>
      <c r="P48" t="s">
        <v>35</v>
      </c>
      <c r="Q48">
        <v>10</v>
      </c>
      <c r="V48">
        <v>139.41176470588201</v>
      </c>
      <c r="W48">
        <v>12.352941176469979</v>
      </c>
      <c r="X48">
        <v>39.063429919725117</v>
      </c>
      <c r="Y48">
        <v>1525.9515570932761</v>
      </c>
      <c r="Z48">
        <v>6.553287981860053E-4</v>
      </c>
      <c r="AA48">
        <v>13733.564013839479</v>
      </c>
    </row>
    <row r="49" spans="1:28" x14ac:dyDescent="0.2">
      <c r="A49" t="s">
        <v>92</v>
      </c>
      <c r="B49" t="s">
        <v>29</v>
      </c>
      <c r="D49" t="s">
        <v>30</v>
      </c>
      <c r="E49" t="s">
        <v>93</v>
      </c>
      <c r="G49" t="s">
        <v>32</v>
      </c>
      <c r="H49" t="s">
        <v>33</v>
      </c>
      <c r="I49" t="s">
        <v>34</v>
      </c>
      <c r="J49">
        <v>2</v>
      </c>
      <c r="K49">
        <v>27.3</v>
      </c>
      <c r="O49">
        <v>20.88</v>
      </c>
      <c r="P49" t="s">
        <v>35</v>
      </c>
      <c r="Q49">
        <v>10</v>
      </c>
      <c r="V49">
        <v>113.529411764705</v>
      </c>
      <c r="W49">
        <v>13.529411764705999</v>
      </c>
      <c r="X49">
        <v>42.783756578749028</v>
      </c>
      <c r="Y49">
        <v>1830.449826989651</v>
      </c>
      <c r="Z49">
        <v>5.4631379962191879E-4</v>
      </c>
      <c r="AA49">
        <v>16474.04844290686</v>
      </c>
    </row>
    <row r="50" spans="1:28" x14ac:dyDescent="0.2">
      <c r="A50" t="s">
        <v>92</v>
      </c>
      <c r="B50" t="s">
        <v>29</v>
      </c>
      <c r="D50" t="s">
        <v>30</v>
      </c>
      <c r="E50" t="s">
        <v>93</v>
      </c>
      <c r="G50" t="s">
        <v>32</v>
      </c>
      <c r="H50" t="s">
        <v>33</v>
      </c>
      <c r="I50" t="s">
        <v>34</v>
      </c>
      <c r="J50">
        <v>3</v>
      </c>
      <c r="K50">
        <v>27.3</v>
      </c>
      <c r="O50">
        <v>20.88</v>
      </c>
      <c r="P50" t="s">
        <v>35</v>
      </c>
      <c r="Q50">
        <v>10</v>
      </c>
      <c r="V50">
        <v>126.470588235294</v>
      </c>
      <c r="W50">
        <v>12.94117647058801</v>
      </c>
      <c r="X50">
        <v>40.923593249237143</v>
      </c>
      <c r="Y50">
        <v>1674.7404844290079</v>
      </c>
      <c r="Z50">
        <v>5.971074380165495E-4</v>
      </c>
      <c r="AA50">
        <v>15072.66435986107</v>
      </c>
    </row>
    <row r="51" spans="1:28" x14ac:dyDescent="0.2">
      <c r="A51" t="s">
        <v>108</v>
      </c>
      <c r="B51" t="s">
        <v>29</v>
      </c>
      <c r="D51" t="s">
        <v>30</v>
      </c>
      <c r="E51" t="s">
        <v>109</v>
      </c>
      <c r="G51" t="s">
        <v>32</v>
      </c>
      <c r="H51" t="s">
        <v>33</v>
      </c>
      <c r="I51" t="s">
        <v>34</v>
      </c>
      <c r="J51">
        <v>2</v>
      </c>
      <c r="K51">
        <v>27.4</v>
      </c>
      <c r="Q51">
        <v>3</v>
      </c>
      <c r="V51">
        <v>158.74194452227499</v>
      </c>
      <c r="W51">
        <v>22.89156626506</v>
      </c>
      <c r="X51">
        <v>39.649355835913653</v>
      </c>
      <c r="Y51">
        <v>1572.0714182028989</v>
      </c>
      <c r="Z51">
        <v>6.3610341643583965E-4</v>
      </c>
      <c r="AA51">
        <v>3144.1428364057988</v>
      </c>
    </row>
    <row r="52" spans="1:28" x14ac:dyDescent="0.2">
      <c r="A52" t="s">
        <v>86</v>
      </c>
      <c r="B52" t="s">
        <v>87</v>
      </c>
      <c r="D52" t="s">
        <v>39</v>
      </c>
      <c r="E52" t="s">
        <v>88</v>
      </c>
      <c r="G52" t="s">
        <v>66</v>
      </c>
      <c r="H52" t="s">
        <v>89</v>
      </c>
      <c r="I52" t="s">
        <v>60</v>
      </c>
      <c r="J52">
        <v>5</v>
      </c>
      <c r="K52">
        <v>27</v>
      </c>
      <c r="O52">
        <v>34</v>
      </c>
      <c r="P52" t="s">
        <v>90</v>
      </c>
      <c r="Q52">
        <v>7</v>
      </c>
      <c r="R52">
        <v>5.2916666666666702E-5</v>
      </c>
      <c r="S52">
        <v>2.2083333333333309E-5</v>
      </c>
      <c r="T52" t="s">
        <v>91</v>
      </c>
      <c r="V52">
        <v>39.354950666865022</v>
      </c>
      <c r="W52">
        <v>6.2122674799225948</v>
      </c>
      <c r="X52">
        <v>16.436114829689121</v>
      </c>
      <c r="Y52">
        <v>270.14587069472668</v>
      </c>
      <c r="Z52">
        <v>3.7017038144182149E-3</v>
      </c>
      <c r="AA52">
        <v>1620.875224168361</v>
      </c>
    </row>
    <row r="53" spans="1:28" x14ac:dyDescent="0.2">
      <c r="A53" t="s">
        <v>86</v>
      </c>
      <c r="B53" t="s">
        <v>87</v>
      </c>
      <c r="D53" t="s">
        <v>39</v>
      </c>
      <c r="E53" t="s">
        <v>88</v>
      </c>
      <c r="G53" t="s">
        <v>66</v>
      </c>
      <c r="H53" t="s">
        <v>89</v>
      </c>
      <c r="I53" t="s">
        <v>60</v>
      </c>
      <c r="J53">
        <v>6</v>
      </c>
      <c r="K53">
        <v>27</v>
      </c>
      <c r="O53">
        <v>34</v>
      </c>
      <c r="P53" t="s">
        <v>90</v>
      </c>
      <c r="Q53">
        <v>9</v>
      </c>
      <c r="R53">
        <v>4.208333333333331E-5</v>
      </c>
      <c r="S53">
        <v>1.5833333333333391E-5</v>
      </c>
      <c r="T53" t="s">
        <v>91</v>
      </c>
      <c r="V53">
        <v>31.29803163270363</v>
      </c>
      <c r="W53">
        <v>3.9250830482423522</v>
      </c>
      <c r="X53">
        <v>11.775249144727059</v>
      </c>
      <c r="Y53">
        <v>138.6564924203953</v>
      </c>
      <c r="Z53">
        <v>7.212067625135655E-3</v>
      </c>
      <c r="AA53">
        <v>1109.2519393631619</v>
      </c>
    </row>
    <row r="54" spans="1:28" x14ac:dyDescent="0.2">
      <c r="A54" t="s">
        <v>86</v>
      </c>
      <c r="B54" t="s">
        <v>87</v>
      </c>
      <c r="D54" t="s">
        <v>39</v>
      </c>
      <c r="E54" t="s">
        <v>88</v>
      </c>
      <c r="G54" t="s">
        <v>66</v>
      </c>
      <c r="H54" t="s">
        <v>89</v>
      </c>
      <c r="I54" t="s">
        <v>60</v>
      </c>
      <c r="J54">
        <v>7</v>
      </c>
      <c r="K54">
        <v>27</v>
      </c>
      <c r="O54">
        <v>34</v>
      </c>
      <c r="P54" t="s">
        <v>90</v>
      </c>
      <c r="Q54">
        <v>11</v>
      </c>
      <c r="R54">
        <v>1.9166666666666599E-5</v>
      </c>
      <c r="S54">
        <v>2.1666666666666711E-5</v>
      </c>
      <c r="T54" t="s">
        <v>91</v>
      </c>
      <c r="V54">
        <v>14.25454906043924</v>
      </c>
      <c r="W54">
        <v>4.858512456911372</v>
      </c>
      <c r="X54">
        <v>16.113862858842779</v>
      </c>
      <c r="Y54">
        <v>259.65657623359277</v>
      </c>
      <c r="Z54">
        <v>3.8512407985399071E-3</v>
      </c>
      <c r="AA54">
        <v>2596.565762335928</v>
      </c>
    </row>
    <row r="55" spans="1:28" x14ac:dyDescent="0.2">
      <c r="A55" t="s">
        <v>86</v>
      </c>
      <c r="B55" t="s">
        <v>87</v>
      </c>
      <c r="D55" t="s">
        <v>39</v>
      </c>
      <c r="E55" t="s">
        <v>88</v>
      </c>
      <c r="G55" t="s">
        <v>66</v>
      </c>
      <c r="H55" t="s">
        <v>89</v>
      </c>
      <c r="I55" t="s">
        <v>60</v>
      </c>
      <c r="J55">
        <v>8</v>
      </c>
      <c r="K55">
        <v>27</v>
      </c>
      <c r="O55">
        <v>34</v>
      </c>
      <c r="P55" t="s">
        <v>90</v>
      </c>
      <c r="Q55">
        <v>8</v>
      </c>
      <c r="R55">
        <v>2.1666666666666599E-5</v>
      </c>
      <c r="S55">
        <v>1.4583333333333399E-5</v>
      </c>
      <c r="T55" t="s">
        <v>91</v>
      </c>
      <c r="V55">
        <v>16.113838068322629</v>
      </c>
      <c r="W55">
        <v>3.8345791767357502</v>
      </c>
      <c r="X55">
        <v>10.84582775546631</v>
      </c>
      <c r="Y55">
        <v>117.6319797012434</v>
      </c>
      <c r="Z55">
        <v>8.5010896062427659E-3</v>
      </c>
      <c r="AA55">
        <v>823.42385790870355</v>
      </c>
    </row>
    <row r="56" spans="1:28" x14ac:dyDescent="0.2">
      <c r="A56" t="s">
        <v>86</v>
      </c>
      <c r="B56" t="s">
        <v>87</v>
      </c>
      <c r="D56" t="s">
        <v>39</v>
      </c>
      <c r="E56" t="s">
        <v>88</v>
      </c>
      <c r="G56" t="s">
        <v>66</v>
      </c>
      <c r="H56" t="s">
        <v>89</v>
      </c>
      <c r="I56" t="s">
        <v>60</v>
      </c>
      <c r="J56">
        <v>9</v>
      </c>
      <c r="K56">
        <v>27</v>
      </c>
      <c r="O56">
        <v>34</v>
      </c>
      <c r="P56" t="s">
        <v>90</v>
      </c>
      <c r="Q56">
        <v>14</v>
      </c>
      <c r="R56">
        <v>2.5416666666666599E-5</v>
      </c>
      <c r="S56">
        <v>1.29166666666667E-5</v>
      </c>
      <c r="T56" t="s">
        <v>91</v>
      </c>
      <c r="V56">
        <v>18.9027715801477</v>
      </c>
      <c r="W56">
        <v>2.5673988277474549</v>
      </c>
      <c r="X56">
        <v>9.6063267886360233</v>
      </c>
      <c r="Y56">
        <v>92.281514370066091</v>
      </c>
      <c r="Z56">
        <v>1.083640647670576E-2</v>
      </c>
      <c r="AA56">
        <v>1199.6596868108591</v>
      </c>
    </row>
    <row r="57" spans="1:28" x14ac:dyDescent="0.2">
      <c r="A57" t="s">
        <v>86</v>
      </c>
      <c r="B57" t="s">
        <v>87</v>
      </c>
      <c r="D57" t="s">
        <v>39</v>
      </c>
      <c r="E57" t="s">
        <v>88</v>
      </c>
      <c r="G57" t="s">
        <v>66</v>
      </c>
      <c r="H57" t="s">
        <v>89</v>
      </c>
      <c r="I57" t="s">
        <v>60</v>
      </c>
      <c r="J57">
        <v>10</v>
      </c>
      <c r="K57">
        <v>27</v>
      </c>
      <c r="O57">
        <v>34</v>
      </c>
      <c r="P57" t="s">
        <v>90</v>
      </c>
      <c r="Q57">
        <v>11</v>
      </c>
      <c r="R57">
        <v>3.2083333333333298E-5</v>
      </c>
      <c r="S57">
        <v>1.41666666666667E-5</v>
      </c>
      <c r="T57" t="s">
        <v>91</v>
      </c>
      <c r="V57">
        <v>23.86087560117009</v>
      </c>
      <c r="W57">
        <v>3.1767155435738998</v>
      </c>
      <c r="X57">
        <v>10.535973523724531</v>
      </c>
      <c r="Y57">
        <v>111.0067380926242</v>
      </c>
      <c r="Z57">
        <v>9.0084621634913559E-3</v>
      </c>
      <c r="AA57">
        <v>1110.0673809262421</v>
      </c>
    </row>
    <row r="58" spans="1:28" x14ac:dyDescent="0.2">
      <c r="A58" t="s">
        <v>86</v>
      </c>
      <c r="B58" t="s">
        <v>87</v>
      </c>
      <c r="D58" t="s">
        <v>39</v>
      </c>
      <c r="E58" t="s">
        <v>88</v>
      </c>
      <c r="G58" t="s">
        <v>66</v>
      </c>
      <c r="H58" t="s">
        <v>89</v>
      </c>
      <c r="I58" t="s">
        <v>60</v>
      </c>
      <c r="J58">
        <v>16</v>
      </c>
      <c r="K58">
        <v>27</v>
      </c>
      <c r="O58">
        <v>34</v>
      </c>
      <c r="P58" t="s">
        <v>90</v>
      </c>
      <c r="Q58">
        <v>7</v>
      </c>
      <c r="R58">
        <v>3.4166666666666598E-5</v>
      </c>
      <c r="S58">
        <v>1.4583333333333399E-5</v>
      </c>
      <c r="T58" t="s">
        <v>91</v>
      </c>
      <c r="V58">
        <v>25.410283107739549</v>
      </c>
      <c r="W58">
        <v>4.099337571943674</v>
      </c>
      <c r="X58">
        <v>10.84582775546631</v>
      </c>
      <c r="Y58">
        <v>117.6319797012434</v>
      </c>
      <c r="Z58">
        <v>8.5010896062427625E-3</v>
      </c>
      <c r="AA58">
        <v>705.79187820746051</v>
      </c>
    </row>
    <row r="59" spans="1:28" x14ac:dyDescent="0.2">
      <c r="A59" t="s">
        <v>86</v>
      </c>
      <c r="B59" t="s">
        <v>87</v>
      </c>
      <c r="D59" t="s">
        <v>39</v>
      </c>
      <c r="E59" t="s">
        <v>88</v>
      </c>
      <c r="G59" t="s">
        <v>66</v>
      </c>
      <c r="H59" t="s">
        <v>89</v>
      </c>
      <c r="I59" t="s">
        <v>60</v>
      </c>
      <c r="J59">
        <v>18</v>
      </c>
      <c r="K59">
        <v>27</v>
      </c>
      <c r="O59">
        <v>34</v>
      </c>
      <c r="P59" t="s">
        <v>90</v>
      </c>
      <c r="Q59">
        <v>8</v>
      </c>
      <c r="R59">
        <v>2.8333333333333301E-5</v>
      </c>
      <c r="S59">
        <v>1.3333333333333399E-5</v>
      </c>
      <c r="T59" t="s">
        <v>91</v>
      </c>
      <c r="V59">
        <v>21.071942089345011</v>
      </c>
      <c r="W59">
        <v>3.505926504638075</v>
      </c>
      <c r="X59">
        <v>9.9162576230849311</v>
      </c>
      <c r="Y59">
        <v>98.332165247390009</v>
      </c>
      <c r="Z59">
        <v>1.016961232862248E-2</v>
      </c>
      <c r="AA59">
        <v>688.32515673173009</v>
      </c>
    </row>
    <row r="60" spans="1:28" x14ac:dyDescent="0.2">
      <c r="A60" t="s">
        <v>86</v>
      </c>
      <c r="B60" t="s">
        <v>87</v>
      </c>
      <c r="D60" t="s">
        <v>39</v>
      </c>
      <c r="E60" t="s">
        <v>88</v>
      </c>
      <c r="G60" t="s">
        <v>66</v>
      </c>
      <c r="H60" t="s">
        <v>89</v>
      </c>
      <c r="I60" t="s">
        <v>60</v>
      </c>
      <c r="J60">
        <v>20</v>
      </c>
      <c r="K60">
        <v>27</v>
      </c>
      <c r="O60">
        <v>34</v>
      </c>
      <c r="P60" t="s">
        <v>90</v>
      </c>
      <c r="Q60">
        <v>5</v>
      </c>
      <c r="R60">
        <v>1.62499999999999E-5</v>
      </c>
      <c r="S60">
        <v>1.41666666666667E-5</v>
      </c>
      <c r="T60" t="s">
        <v>91</v>
      </c>
      <c r="V60">
        <v>12.085378551241931</v>
      </c>
      <c r="W60">
        <v>4.7118405796290741</v>
      </c>
      <c r="X60">
        <v>10.535995835192621</v>
      </c>
      <c r="Y60">
        <v>111.0072082391962</v>
      </c>
      <c r="Z60">
        <v>9.0084240101347187E-3</v>
      </c>
      <c r="AA60">
        <v>444.02883295678498</v>
      </c>
    </row>
    <row r="61" spans="1:28" x14ac:dyDescent="0.2">
      <c r="A61" t="s">
        <v>54</v>
      </c>
      <c r="B61" t="s">
        <v>68</v>
      </c>
      <c r="C61" t="s">
        <v>69</v>
      </c>
      <c r="D61" t="s">
        <v>39</v>
      </c>
      <c r="E61" t="s">
        <v>57</v>
      </c>
      <c r="G61" t="s">
        <v>66</v>
      </c>
      <c r="H61" t="s">
        <v>70</v>
      </c>
      <c r="I61" t="s">
        <v>60</v>
      </c>
      <c r="J61">
        <v>4</v>
      </c>
      <c r="K61">
        <v>27</v>
      </c>
      <c r="L61" t="s">
        <v>61</v>
      </c>
      <c r="M61">
        <v>13.425325000000001</v>
      </c>
      <c r="O61">
        <v>20.9770703125</v>
      </c>
      <c r="P61" t="s">
        <v>62</v>
      </c>
      <c r="Q61">
        <v>5</v>
      </c>
      <c r="R61">
        <v>23.849057999999999</v>
      </c>
      <c r="S61">
        <v>16.125796095460029</v>
      </c>
      <c r="T61" t="s">
        <v>36</v>
      </c>
      <c r="V61">
        <v>397.48430000000002</v>
      </c>
      <c r="W61">
        <v>268.76326825766722</v>
      </c>
      <c r="X61">
        <v>600.97293767915528</v>
      </c>
      <c r="Y61">
        <v>361168.47182271391</v>
      </c>
      <c r="Z61">
        <v>2.7687909604990891E-6</v>
      </c>
      <c r="AA61">
        <v>1444673.8872908549</v>
      </c>
      <c r="AB61" t="s">
        <v>63</v>
      </c>
    </row>
    <row r="62" spans="1:28" x14ac:dyDescent="0.2">
      <c r="A62" t="s">
        <v>54</v>
      </c>
      <c r="B62" t="s">
        <v>68</v>
      </c>
      <c r="C62" t="s">
        <v>69</v>
      </c>
      <c r="D62" t="s">
        <v>39</v>
      </c>
      <c r="E62" t="s">
        <v>57</v>
      </c>
      <c r="G62" t="s">
        <v>66</v>
      </c>
      <c r="H62" t="s">
        <v>70</v>
      </c>
      <c r="I62" t="s">
        <v>60</v>
      </c>
      <c r="J62">
        <v>5</v>
      </c>
      <c r="K62">
        <v>27</v>
      </c>
      <c r="L62" t="s">
        <v>61</v>
      </c>
      <c r="M62">
        <v>10.77922</v>
      </c>
      <c r="O62">
        <v>16.84253125</v>
      </c>
      <c r="P62" t="s">
        <v>62</v>
      </c>
      <c r="Q62">
        <v>5</v>
      </c>
      <c r="R62">
        <v>12.377357999999999</v>
      </c>
      <c r="S62">
        <v>3.2775931270223282</v>
      </c>
      <c r="T62" t="s">
        <v>36</v>
      </c>
      <c r="V62">
        <v>206.2893</v>
      </c>
      <c r="W62">
        <v>54.626552117038813</v>
      </c>
      <c r="X62">
        <v>122.1486839101338</v>
      </c>
      <c r="Y62">
        <v>14920.30098097779</v>
      </c>
      <c r="Z62">
        <v>6.7022776636672517E-5</v>
      </c>
      <c r="AA62">
        <v>59681.203923911147</v>
      </c>
      <c r="AB62" t="s">
        <v>63</v>
      </c>
    </row>
    <row r="63" spans="1:28" x14ac:dyDescent="0.2">
      <c r="A63" t="s">
        <v>54</v>
      </c>
      <c r="B63" t="s">
        <v>68</v>
      </c>
      <c r="C63" t="s">
        <v>69</v>
      </c>
      <c r="D63" t="s">
        <v>39</v>
      </c>
      <c r="E63" t="s">
        <v>57</v>
      </c>
      <c r="G63" t="s">
        <v>66</v>
      </c>
      <c r="H63" t="s">
        <v>70</v>
      </c>
      <c r="I63" t="s">
        <v>60</v>
      </c>
      <c r="J63">
        <v>6</v>
      </c>
      <c r="K63">
        <v>27</v>
      </c>
      <c r="L63" t="s">
        <v>61</v>
      </c>
      <c r="M63">
        <v>8.3766250000000007</v>
      </c>
      <c r="O63">
        <v>13.0884765625</v>
      </c>
      <c r="P63" t="s">
        <v>62</v>
      </c>
      <c r="Q63">
        <v>5</v>
      </c>
      <c r="R63">
        <v>6.1635200000000001</v>
      </c>
      <c r="S63">
        <v>3.0057366666592729</v>
      </c>
      <c r="T63" t="s">
        <v>36</v>
      </c>
      <c r="V63">
        <v>102.7253333333333</v>
      </c>
      <c r="W63">
        <v>50.095611110987882</v>
      </c>
      <c r="X63">
        <v>112.01719181856269</v>
      </c>
      <c r="Y63">
        <v>12547.85126291666</v>
      </c>
      <c r="Z63">
        <v>7.969491979518068E-5</v>
      </c>
      <c r="AA63">
        <v>50191.405051666647</v>
      </c>
      <c r="AB63" t="s">
        <v>63</v>
      </c>
    </row>
    <row r="64" spans="1:28" x14ac:dyDescent="0.2">
      <c r="A64" t="s">
        <v>54</v>
      </c>
      <c r="B64" t="s">
        <v>68</v>
      </c>
      <c r="C64" t="s">
        <v>69</v>
      </c>
      <c r="D64" t="s">
        <v>39</v>
      </c>
      <c r="E64" t="s">
        <v>57</v>
      </c>
      <c r="G64" t="s">
        <v>66</v>
      </c>
      <c r="H64" t="s">
        <v>70</v>
      </c>
      <c r="I64" t="s">
        <v>60</v>
      </c>
      <c r="J64">
        <v>9</v>
      </c>
      <c r="K64">
        <v>27</v>
      </c>
      <c r="L64" t="s">
        <v>61</v>
      </c>
      <c r="M64">
        <v>5.5714300000000003</v>
      </c>
      <c r="O64">
        <v>8.7053593750000005</v>
      </c>
      <c r="P64" t="s">
        <v>62</v>
      </c>
      <c r="Q64">
        <v>5</v>
      </c>
      <c r="R64">
        <v>1.4150925000000001</v>
      </c>
      <c r="S64">
        <v>0.87656244572548858</v>
      </c>
      <c r="T64" t="s">
        <v>36</v>
      </c>
      <c r="V64">
        <v>23.584875</v>
      </c>
      <c r="W64">
        <v>14.60937409542481</v>
      </c>
      <c r="X64">
        <v>32.667553586094378</v>
      </c>
      <c r="Y64">
        <v>1067.169057300348</v>
      </c>
      <c r="Z64">
        <v>9.3705865360239405E-4</v>
      </c>
      <c r="AA64">
        <v>4268.6762292013909</v>
      </c>
      <c r="AB64" t="s">
        <v>63</v>
      </c>
    </row>
    <row r="65" spans="1:28" x14ac:dyDescent="0.2">
      <c r="A65" t="s">
        <v>54</v>
      </c>
      <c r="B65" t="s">
        <v>68</v>
      </c>
      <c r="C65" t="s">
        <v>69</v>
      </c>
      <c r="D65" t="s">
        <v>39</v>
      </c>
      <c r="E65" t="s">
        <v>57</v>
      </c>
      <c r="G65" t="s">
        <v>66</v>
      </c>
      <c r="H65" t="s">
        <v>70</v>
      </c>
      <c r="I65" t="s">
        <v>60</v>
      </c>
      <c r="J65">
        <v>12</v>
      </c>
      <c r="K65">
        <v>27</v>
      </c>
      <c r="L65" t="s">
        <v>61</v>
      </c>
      <c r="M65">
        <v>5.3896100000000002</v>
      </c>
      <c r="O65">
        <v>8.4212656250000002</v>
      </c>
      <c r="P65" t="s">
        <v>62</v>
      </c>
      <c r="Q65">
        <v>5</v>
      </c>
      <c r="R65">
        <v>2.5471724999999998</v>
      </c>
      <c r="S65">
        <v>0.49621765362884529</v>
      </c>
      <c r="T65" t="s">
        <v>36</v>
      </c>
      <c r="V65">
        <v>42.452874999999992</v>
      </c>
      <c r="W65">
        <v>8.2702942271474225</v>
      </c>
      <c r="X65">
        <v>18.492940085825719</v>
      </c>
      <c r="Y65">
        <v>341.9888330179399</v>
      </c>
      <c r="Z65">
        <v>2.9240720849722669E-3</v>
      </c>
      <c r="AA65">
        <v>1367.95533207176</v>
      </c>
      <c r="AB65" t="s">
        <v>63</v>
      </c>
    </row>
    <row r="66" spans="1:28" x14ac:dyDescent="0.2">
      <c r="A66" t="s">
        <v>54</v>
      </c>
      <c r="B66" t="s">
        <v>68</v>
      </c>
      <c r="C66" t="s">
        <v>69</v>
      </c>
      <c r="D66" t="s">
        <v>39</v>
      </c>
      <c r="E66" t="s">
        <v>57</v>
      </c>
      <c r="G66" t="s">
        <v>66</v>
      </c>
      <c r="H66" t="s">
        <v>70</v>
      </c>
      <c r="I66" t="s">
        <v>60</v>
      </c>
      <c r="J66">
        <v>15</v>
      </c>
      <c r="K66">
        <v>27</v>
      </c>
      <c r="L66" t="s">
        <v>61</v>
      </c>
      <c r="M66">
        <v>5.428572</v>
      </c>
      <c r="O66">
        <v>8.4821437500000005</v>
      </c>
      <c r="P66" t="s">
        <v>62</v>
      </c>
      <c r="Q66">
        <v>5</v>
      </c>
      <c r="R66">
        <v>2.3584900000000002</v>
      </c>
      <c r="S66">
        <v>1.8122052806226641</v>
      </c>
      <c r="T66" t="s">
        <v>36</v>
      </c>
      <c r="V66">
        <v>39.308166666666672</v>
      </c>
      <c r="W66">
        <v>30.203421343711071</v>
      </c>
      <c r="X66">
        <v>67.536903277605987</v>
      </c>
      <c r="Y66">
        <v>4561.2333043287063</v>
      </c>
      <c r="Z66">
        <v>2.1923894992413099E-4</v>
      </c>
      <c r="AA66">
        <v>18244.933217314829</v>
      </c>
      <c r="AB66" t="s">
        <v>63</v>
      </c>
    </row>
    <row r="67" spans="1:28" x14ac:dyDescent="0.2">
      <c r="A67" t="s">
        <v>54</v>
      </c>
      <c r="B67" t="s">
        <v>68</v>
      </c>
      <c r="C67" t="s">
        <v>69</v>
      </c>
      <c r="D67" t="s">
        <v>39</v>
      </c>
      <c r="E67" t="s">
        <v>57</v>
      </c>
      <c r="G67" t="s">
        <v>66</v>
      </c>
      <c r="H67" t="s">
        <v>70</v>
      </c>
      <c r="I67" t="s">
        <v>60</v>
      </c>
      <c r="J67">
        <v>21</v>
      </c>
      <c r="K67">
        <v>27</v>
      </c>
      <c r="L67" t="s">
        <v>61</v>
      </c>
      <c r="M67">
        <v>4.0389619999999997</v>
      </c>
      <c r="O67">
        <v>6.3108781249999986</v>
      </c>
      <c r="P67" t="s">
        <v>62</v>
      </c>
      <c r="Q67">
        <v>5</v>
      </c>
      <c r="R67">
        <v>1.3207549999999999</v>
      </c>
      <c r="S67">
        <v>0.76253866717804319</v>
      </c>
      <c r="T67" t="s">
        <v>36</v>
      </c>
      <c r="V67">
        <v>22.012583333333328</v>
      </c>
      <c r="W67">
        <v>12.70897778630072</v>
      </c>
      <c r="X67">
        <v>28.418138254703209</v>
      </c>
      <c r="Y67">
        <v>807.59058186342577</v>
      </c>
      <c r="Z67">
        <v>1.2382511912070731E-3</v>
      </c>
      <c r="AA67">
        <v>3230.3623274537031</v>
      </c>
      <c r="AB67" t="s">
        <v>63</v>
      </c>
    </row>
    <row r="68" spans="1:28" x14ac:dyDescent="0.2">
      <c r="A68" t="s">
        <v>54</v>
      </c>
      <c r="B68" t="s">
        <v>68</v>
      </c>
      <c r="C68" t="s">
        <v>69</v>
      </c>
      <c r="D68" t="s">
        <v>39</v>
      </c>
      <c r="E68" t="s">
        <v>57</v>
      </c>
      <c r="G68" t="s">
        <v>66</v>
      </c>
      <c r="H68" t="s">
        <v>70</v>
      </c>
      <c r="I68" t="s">
        <v>60</v>
      </c>
      <c r="J68">
        <v>27</v>
      </c>
      <c r="K68">
        <v>27</v>
      </c>
      <c r="L68" t="s">
        <v>61</v>
      </c>
      <c r="M68">
        <v>5.1168839999999998</v>
      </c>
      <c r="O68">
        <v>7.99513125</v>
      </c>
      <c r="P68" t="s">
        <v>62</v>
      </c>
      <c r="Q68">
        <v>5</v>
      </c>
      <c r="R68">
        <v>5.1320759999999996</v>
      </c>
      <c r="S68">
        <v>1.5767995953975891</v>
      </c>
      <c r="T68" t="s">
        <v>36</v>
      </c>
      <c r="V68">
        <v>85.534599999999983</v>
      </c>
      <c r="W68">
        <v>26.27999325662649</v>
      </c>
      <c r="X68">
        <v>58.763851370052897</v>
      </c>
      <c r="Y68">
        <v>3453.1902278416692</v>
      </c>
      <c r="Z68">
        <v>2.8958729001877929E-4</v>
      </c>
      <c r="AA68">
        <v>13812.760911366669</v>
      </c>
      <c r="AB68" t="s">
        <v>63</v>
      </c>
    </row>
    <row r="69" spans="1:28" x14ac:dyDescent="0.2">
      <c r="A69" t="s">
        <v>54</v>
      </c>
      <c r="B69" t="s">
        <v>71</v>
      </c>
      <c r="C69" t="s">
        <v>72</v>
      </c>
      <c r="D69" t="s">
        <v>39</v>
      </c>
      <c r="E69" t="s">
        <v>57</v>
      </c>
      <c r="G69" t="s">
        <v>66</v>
      </c>
      <c r="H69" t="s">
        <v>73</v>
      </c>
      <c r="I69" t="s">
        <v>60</v>
      </c>
      <c r="J69">
        <v>4</v>
      </c>
      <c r="K69">
        <v>27</v>
      </c>
      <c r="L69" t="s">
        <v>61</v>
      </c>
      <c r="M69">
        <v>15.516667500000001</v>
      </c>
      <c r="O69">
        <v>24.244792968750001</v>
      </c>
      <c r="P69" t="s">
        <v>62</v>
      </c>
      <c r="Q69">
        <v>5</v>
      </c>
      <c r="R69">
        <v>15.179489999999999</v>
      </c>
      <c r="S69">
        <v>3.647340151958685</v>
      </c>
      <c r="T69" t="s">
        <v>36</v>
      </c>
      <c r="V69">
        <v>252.9915</v>
      </c>
      <c r="W69">
        <v>60.789002532644751</v>
      </c>
      <c r="X69">
        <v>135.92834194740061</v>
      </c>
      <c r="Y69">
        <v>18476.51414456945</v>
      </c>
      <c r="Z69">
        <v>5.4122763210392483E-5</v>
      </c>
      <c r="AA69">
        <v>73906.056578277814</v>
      </c>
      <c r="AB69" t="s">
        <v>63</v>
      </c>
    </row>
    <row r="70" spans="1:28" x14ac:dyDescent="0.2">
      <c r="A70" t="s">
        <v>54</v>
      </c>
      <c r="B70" t="s">
        <v>71</v>
      </c>
      <c r="C70" t="s">
        <v>72</v>
      </c>
      <c r="D70" t="s">
        <v>39</v>
      </c>
      <c r="E70" t="s">
        <v>57</v>
      </c>
      <c r="G70" t="s">
        <v>66</v>
      </c>
      <c r="H70" t="s">
        <v>73</v>
      </c>
      <c r="I70" t="s">
        <v>60</v>
      </c>
      <c r="J70">
        <v>5</v>
      </c>
      <c r="K70">
        <v>27</v>
      </c>
      <c r="L70" t="s">
        <v>61</v>
      </c>
      <c r="M70">
        <v>13.119998000000001</v>
      </c>
      <c r="O70">
        <v>20.499996875000001</v>
      </c>
      <c r="P70" t="s">
        <v>62</v>
      </c>
      <c r="Q70">
        <v>5</v>
      </c>
      <c r="R70">
        <v>17.743590000000001</v>
      </c>
      <c r="S70">
        <v>5.8506503934434502</v>
      </c>
      <c r="T70" t="s">
        <v>36</v>
      </c>
      <c r="V70">
        <v>295.72649999999999</v>
      </c>
      <c r="W70">
        <v>97.510839890724156</v>
      </c>
      <c r="X70">
        <v>218.0408665387574</v>
      </c>
      <c r="Y70">
        <v>47541.819480972219</v>
      </c>
      <c r="Z70">
        <v>2.1034112932935439E-5</v>
      </c>
      <c r="AA70">
        <v>190167.27792388891</v>
      </c>
      <c r="AB70" t="s">
        <v>63</v>
      </c>
    </row>
    <row r="71" spans="1:28" x14ac:dyDescent="0.2">
      <c r="A71" t="s">
        <v>54</v>
      </c>
      <c r="B71" t="s">
        <v>71</v>
      </c>
      <c r="C71" t="s">
        <v>72</v>
      </c>
      <c r="D71" t="s">
        <v>39</v>
      </c>
      <c r="E71" t="s">
        <v>57</v>
      </c>
      <c r="G71" t="s">
        <v>66</v>
      </c>
      <c r="H71" t="s">
        <v>73</v>
      </c>
      <c r="I71" t="s">
        <v>60</v>
      </c>
      <c r="J71">
        <v>6</v>
      </c>
      <c r="K71">
        <v>27</v>
      </c>
      <c r="L71" t="s">
        <v>61</v>
      </c>
      <c r="M71">
        <v>14.493334000000001</v>
      </c>
      <c r="O71">
        <v>22.645834375</v>
      </c>
      <c r="P71" t="s">
        <v>62</v>
      </c>
      <c r="Q71">
        <v>5</v>
      </c>
      <c r="R71">
        <v>14.666664000000001</v>
      </c>
      <c r="S71">
        <v>6.1305108463606839</v>
      </c>
      <c r="T71" t="s">
        <v>36</v>
      </c>
      <c r="V71">
        <v>244.4444</v>
      </c>
      <c r="W71">
        <v>102.1751807726781</v>
      </c>
      <c r="X71">
        <v>228.47064982103771</v>
      </c>
      <c r="Y71">
        <v>52198.837829647207</v>
      </c>
      <c r="Z71">
        <v>1.9157514641677191E-5</v>
      </c>
      <c r="AA71">
        <v>208795.35131858889</v>
      </c>
      <c r="AB71" t="s">
        <v>63</v>
      </c>
    </row>
    <row r="72" spans="1:28" x14ac:dyDescent="0.2">
      <c r="A72" t="s">
        <v>54</v>
      </c>
      <c r="B72" t="s">
        <v>71</v>
      </c>
      <c r="C72" t="s">
        <v>72</v>
      </c>
      <c r="D72" t="s">
        <v>39</v>
      </c>
      <c r="E72" t="s">
        <v>57</v>
      </c>
      <c r="G72" t="s">
        <v>66</v>
      </c>
      <c r="H72" t="s">
        <v>73</v>
      </c>
      <c r="I72" t="s">
        <v>60</v>
      </c>
      <c r="J72">
        <v>9</v>
      </c>
      <c r="K72">
        <v>27</v>
      </c>
      <c r="L72" t="s">
        <v>61</v>
      </c>
      <c r="M72">
        <v>11.866668000000001</v>
      </c>
      <c r="O72">
        <v>18.541668749999999</v>
      </c>
      <c r="P72" t="s">
        <v>62</v>
      </c>
      <c r="Q72">
        <v>5</v>
      </c>
      <c r="R72">
        <v>11.589746</v>
      </c>
      <c r="S72">
        <v>2.947490854597516</v>
      </c>
      <c r="T72" t="s">
        <v>36</v>
      </c>
      <c r="V72">
        <v>193.1624333333333</v>
      </c>
      <c r="W72">
        <v>49.124847576625271</v>
      </c>
      <c r="X72">
        <v>109.8464985656499</v>
      </c>
      <c r="Y72">
        <v>12066.253247133331</v>
      </c>
      <c r="Z72">
        <v>8.2875767607279208E-5</v>
      </c>
      <c r="AA72">
        <v>48265.012988533323</v>
      </c>
      <c r="AB72" t="s">
        <v>63</v>
      </c>
    </row>
    <row r="73" spans="1:28" x14ac:dyDescent="0.2">
      <c r="A73" t="s">
        <v>54</v>
      </c>
      <c r="B73" t="s">
        <v>71</v>
      </c>
      <c r="C73" t="s">
        <v>72</v>
      </c>
      <c r="D73" t="s">
        <v>39</v>
      </c>
      <c r="E73" t="s">
        <v>57</v>
      </c>
      <c r="G73" t="s">
        <v>66</v>
      </c>
      <c r="H73" t="s">
        <v>73</v>
      </c>
      <c r="I73" t="s">
        <v>60</v>
      </c>
      <c r="J73">
        <v>12</v>
      </c>
      <c r="K73">
        <v>27</v>
      </c>
      <c r="L73" t="s">
        <v>61</v>
      </c>
      <c r="M73">
        <v>12.133334</v>
      </c>
      <c r="O73">
        <v>18.958334375</v>
      </c>
      <c r="P73" t="s">
        <v>62</v>
      </c>
      <c r="Q73">
        <v>5</v>
      </c>
      <c r="R73">
        <v>5.7692300000000003</v>
      </c>
      <c r="S73">
        <v>0.97357331122691182</v>
      </c>
      <c r="T73" t="s">
        <v>36</v>
      </c>
      <c r="V73">
        <v>96.153833333333338</v>
      </c>
      <c r="W73">
        <v>16.226221853781869</v>
      </c>
      <c r="X73">
        <v>36.282935083048898</v>
      </c>
      <c r="Y73">
        <v>1316.451378240741</v>
      </c>
      <c r="Z73">
        <v>7.5961787615457898E-4</v>
      </c>
      <c r="AA73">
        <v>5265.8055129629638</v>
      </c>
      <c r="AB73" t="s">
        <v>63</v>
      </c>
    </row>
    <row r="74" spans="1:28" x14ac:dyDescent="0.2">
      <c r="A74" t="s">
        <v>54</v>
      </c>
      <c r="B74" t="s">
        <v>71</v>
      </c>
      <c r="C74" t="s">
        <v>72</v>
      </c>
      <c r="D74" t="s">
        <v>39</v>
      </c>
      <c r="E74" t="s">
        <v>57</v>
      </c>
      <c r="G74" t="s">
        <v>66</v>
      </c>
      <c r="H74" t="s">
        <v>73</v>
      </c>
      <c r="I74" t="s">
        <v>60</v>
      </c>
      <c r="J74">
        <v>15</v>
      </c>
      <c r="K74">
        <v>27</v>
      </c>
      <c r="L74" t="s">
        <v>61</v>
      </c>
      <c r="M74">
        <v>10.333334000000001</v>
      </c>
      <c r="O74">
        <v>16.145834375</v>
      </c>
      <c r="P74" t="s">
        <v>62</v>
      </c>
      <c r="Q74">
        <v>5</v>
      </c>
      <c r="R74">
        <v>6.6666660000000002</v>
      </c>
      <c r="S74">
        <v>1.387935516051088</v>
      </c>
      <c r="T74" t="s">
        <v>36</v>
      </c>
      <c r="V74">
        <v>111.11109999999999</v>
      </c>
      <c r="W74">
        <v>23.132258600851461</v>
      </c>
      <c r="X74">
        <v>51.725302704608048</v>
      </c>
      <c r="Y74">
        <v>2675.506939883333</v>
      </c>
      <c r="Z74">
        <v>3.737609441759121E-4</v>
      </c>
      <c r="AA74">
        <v>10702.02775953333</v>
      </c>
      <c r="AB74" t="s">
        <v>63</v>
      </c>
    </row>
    <row r="75" spans="1:28" x14ac:dyDescent="0.2">
      <c r="A75" t="s">
        <v>54</v>
      </c>
      <c r="B75" t="s">
        <v>71</v>
      </c>
      <c r="C75" t="s">
        <v>72</v>
      </c>
      <c r="D75" t="s">
        <v>39</v>
      </c>
      <c r="E75" t="s">
        <v>57</v>
      </c>
      <c r="G75" t="s">
        <v>66</v>
      </c>
      <c r="H75" t="s">
        <v>73</v>
      </c>
      <c r="I75" t="s">
        <v>60</v>
      </c>
      <c r="J75">
        <v>23</v>
      </c>
      <c r="K75">
        <v>27</v>
      </c>
      <c r="L75" t="s">
        <v>61</v>
      </c>
      <c r="M75">
        <v>10.46666666666667</v>
      </c>
      <c r="O75">
        <v>16.354166666666671</v>
      </c>
      <c r="P75" t="s">
        <v>62</v>
      </c>
      <c r="Q75">
        <v>5</v>
      </c>
      <c r="R75">
        <v>13.418803333333329</v>
      </c>
      <c r="S75">
        <v>6.959912195601162</v>
      </c>
      <c r="T75" t="s">
        <v>36</v>
      </c>
      <c r="V75">
        <v>223.64672222222211</v>
      </c>
      <c r="W75">
        <v>115.9985365933527</v>
      </c>
      <c r="X75">
        <v>259.38061311323349</v>
      </c>
      <c r="Y75">
        <v>67278.302458996914</v>
      </c>
      <c r="Z75">
        <v>1.486363305033528E-5</v>
      </c>
      <c r="AA75">
        <v>269113.20983598771</v>
      </c>
      <c r="AB75" t="s">
        <v>63</v>
      </c>
    </row>
    <row r="76" spans="1:28" x14ac:dyDescent="0.2">
      <c r="A76" t="s">
        <v>54</v>
      </c>
      <c r="B76" t="s">
        <v>64</v>
      </c>
      <c r="C76" t="s">
        <v>65</v>
      </c>
      <c r="D76" t="s">
        <v>39</v>
      </c>
      <c r="E76" t="s">
        <v>57</v>
      </c>
      <c r="G76" t="s">
        <v>66</v>
      </c>
      <c r="H76" t="s">
        <v>67</v>
      </c>
      <c r="I76" t="s">
        <v>60</v>
      </c>
      <c r="J76">
        <v>4</v>
      </c>
      <c r="K76">
        <v>27</v>
      </c>
      <c r="L76" t="s">
        <v>61</v>
      </c>
      <c r="M76">
        <v>11.5625</v>
      </c>
      <c r="O76">
        <v>18.06640625</v>
      </c>
      <c r="P76" t="s">
        <v>62</v>
      </c>
      <c r="Q76">
        <v>5</v>
      </c>
      <c r="R76">
        <v>18.0232575</v>
      </c>
      <c r="S76">
        <v>4.2981339380875028</v>
      </c>
      <c r="T76" t="s">
        <v>36</v>
      </c>
      <c r="V76">
        <v>300.38762500000001</v>
      </c>
      <c r="W76">
        <v>71.635565634791718</v>
      </c>
      <c r="X76">
        <v>160.1819943660422</v>
      </c>
      <c r="Y76">
        <v>25658.271319082771</v>
      </c>
      <c r="Z76">
        <v>3.8973786954083388E-5</v>
      </c>
      <c r="AA76">
        <v>102633.0852763311</v>
      </c>
      <c r="AB76" t="s">
        <v>63</v>
      </c>
    </row>
    <row r="77" spans="1:28" x14ac:dyDescent="0.2">
      <c r="A77" t="s">
        <v>54</v>
      </c>
      <c r="B77" t="s">
        <v>64</v>
      </c>
      <c r="C77" t="s">
        <v>65</v>
      </c>
      <c r="D77" t="s">
        <v>39</v>
      </c>
      <c r="E77" t="s">
        <v>57</v>
      </c>
      <c r="G77" t="s">
        <v>66</v>
      </c>
      <c r="H77" t="s">
        <v>67</v>
      </c>
      <c r="I77" t="s">
        <v>60</v>
      </c>
      <c r="J77">
        <v>5</v>
      </c>
      <c r="K77">
        <v>27</v>
      </c>
      <c r="L77" t="s">
        <v>61</v>
      </c>
      <c r="M77">
        <v>8.5690799999999996</v>
      </c>
      <c r="O77">
        <v>13.3891875</v>
      </c>
      <c r="P77" t="s">
        <v>62</v>
      </c>
      <c r="Q77">
        <v>5</v>
      </c>
      <c r="R77">
        <v>3.7209300000000001</v>
      </c>
      <c r="S77">
        <v>2.097324503722938</v>
      </c>
      <c r="T77" t="s">
        <v>36</v>
      </c>
      <c r="V77">
        <v>62.015500000000003</v>
      </c>
      <c r="W77">
        <v>34.9554083953823</v>
      </c>
      <c r="X77">
        <v>78.16266935334167</v>
      </c>
      <c r="Y77">
        <v>6109.4028804398167</v>
      </c>
      <c r="Z77">
        <v>1.636821174785595E-4</v>
      </c>
      <c r="AA77">
        <v>24437.611521759271</v>
      </c>
      <c r="AB77" t="s">
        <v>63</v>
      </c>
    </row>
    <row r="78" spans="1:28" x14ac:dyDescent="0.2">
      <c r="A78" t="s">
        <v>54</v>
      </c>
      <c r="B78" t="s">
        <v>64</v>
      </c>
      <c r="C78" t="s">
        <v>65</v>
      </c>
      <c r="D78" t="s">
        <v>39</v>
      </c>
      <c r="E78" t="s">
        <v>57</v>
      </c>
      <c r="G78" t="s">
        <v>66</v>
      </c>
      <c r="H78" t="s">
        <v>67</v>
      </c>
      <c r="I78" t="s">
        <v>60</v>
      </c>
      <c r="J78">
        <v>6</v>
      </c>
      <c r="K78">
        <v>27</v>
      </c>
      <c r="L78" t="s">
        <v>61</v>
      </c>
      <c r="M78">
        <v>7.9736840000000004</v>
      </c>
      <c r="O78">
        <v>12.458881249999999</v>
      </c>
      <c r="P78" t="s">
        <v>62</v>
      </c>
      <c r="Q78">
        <v>5</v>
      </c>
      <c r="R78">
        <v>3.4418600000000001</v>
      </c>
      <c r="S78">
        <v>1.0462525880971569</v>
      </c>
      <c r="T78" t="s">
        <v>36</v>
      </c>
      <c r="V78">
        <v>57.364333333333327</v>
      </c>
      <c r="W78">
        <v>17.43754313495262</v>
      </c>
      <c r="X78">
        <v>38.991531810338842</v>
      </c>
      <c r="Y78">
        <v>1520.339552916666</v>
      </c>
      <c r="Z78">
        <v>6.5774780251001794E-4</v>
      </c>
      <c r="AA78">
        <v>6081.358211666663</v>
      </c>
      <c r="AB78" t="s">
        <v>63</v>
      </c>
    </row>
    <row r="79" spans="1:28" x14ac:dyDescent="0.2">
      <c r="A79" t="s">
        <v>54</v>
      </c>
      <c r="B79" t="s">
        <v>64</v>
      </c>
      <c r="C79" t="s">
        <v>65</v>
      </c>
      <c r="D79" t="s">
        <v>39</v>
      </c>
      <c r="E79" t="s">
        <v>57</v>
      </c>
      <c r="G79" t="s">
        <v>66</v>
      </c>
      <c r="H79" t="s">
        <v>67</v>
      </c>
      <c r="I79" t="s">
        <v>60</v>
      </c>
      <c r="J79">
        <v>9</v>
      </c>
      <c r="K79">
        <v>27</v>
      </c>
      <c r="L79" t="s">
        <v>61</v>
      </c>
      <c r="M79">
        <v>5.2467125000000001</v>
      </c>
      <c r="O79">
        <v>8.1979882812499998</v>
      </c>
      <c r="P79" t="s">
        <v>62</v>
      </c>
      <c r="Q79">
        <v>5</v>
      </c>
      <c r="R79">
        <v>2.7906974999999998</v>
      </c>
      <c r="S79">
        <v>0.42458996222581219</v>
      </c>
      <c r="T79" t="s">
        <v>36</v>
      </c>
      <c r="V79">
        <v>46.511625000000002</v>
      </c>
      <c r="W79">
        <v>7.0764993704302031</v>
      </c>
      <c r="X79">
        <v>15.8235336350164</v>
      </c>
      <c r="Y79">
        <v>250.38421669849529</v>
      </c>
      <c r="Z79">
        <v>3.9938619661644571E-3</v>
      </c>
      <c r="AA79">
        <v>1001.5368667939809</v>
      </c>
      <c r="AB79" t="s">
        <v>63</v>
      </c>
    </row>
    <row r="80" spans="1:28" x14ac:dyDescent="0.2">
      <c r="A80" t="s">
        <v>54</v>
      </c>
      <c r="B80" t="s">
        <v>64</v>
      </c>
      <c r="C80" t="s">
        <v>65</v>
      </c>
      <c r="D80" t="s">
        <v>39</v>
      </c>
      <c r="E80" t="s">
        <v>57</v>
      </c>
      <c r="G80" t="s">
        <v>66</v>
      </c>
      <c r="H80" t="s">
        <v>67</v>
      </c>
      <c r="I80" t="s">
        <v>60</v>
      </c>
      <c r="J80">
        <v>12</v>
      </c>
      <c r="K80">
        <v>27</v>
      </c>
      <c r="L80" t="s">
        <v>61</v>
      </c>
      <c r="M80">
        <v>5.3453925</v>
      </c>
      <c r="O80">
        <v>8.3521757812500006</v>
      </c>
      <c r="P80" t="s">
        <v>62</v>
      </c>
      <c r="Q80">
        <v>5</v>
      </c>
      <c r="R80">
        <v>1.24031</v>
      </c>
      <c r="S80">
        <v>0.67579795681352384</v>
      </c>
      <c r="T80" t="s">
        <v>36</v>
      </c>
      <c r="V80">
        <v>20.671833333333328</v>
      </c>
      <c r="W80">
        <v>11.2632992802254</v>
      </c>
      <c r="X80">
        <v>25.185502841508441</v>
      </c>
      <c r="Y80">
        <v>634.30955337962996</v>
      </c>
      <c r="Z80">
        <v>1.5765173245018221E-3</v>
      </c>
      <c r="AA80">
        <v>2537.2382135185198</v>
      </c>
      <c r="AB80" t="s">
        <v>63</v>
      </c>
    </row>
    <row r="81" spans="1:28" x14ac:dyDescent="0.2">
      <c r="A81" t="s">
        <v>54</v>
      </c>
      <c r="B81" t="s">
        <v>64</v>
      </c>
      <c r="C81" t="s">
        <v>65</v>
      </c>
      <c r="D81" t="s">
        <v>39</v>
      </c>
      <c r="E81" t="s">
        <v>57</v>
      </c>
      <c r="G81" t="s">
        <v>66</v>
      </c>
      <c r="H81" t="s">
        <v>67</v>
      </c>
      <c r="I81" t="s">
        <v>60</v>
      </c>
      <c r="J81">
        <v>18</v>
      </c>
      <c r="K81">
        <v>27</v>
      </c>
      <c r="L81" t="s">
        <v>61</v>
      </c>
      <c r="M81">
        <v>2.4177624999999998</v>
      </c>
      <c r="O81">
        <v>3.7777539062500001</v>
      </c>
      <c r="P81" t="s">
        <v>62</v>
      </c>
      <c r="Q81">
        <v>5</v>
      </c>
      <c r="R81">
        <v>0</v>
      </c>
      <c r="S81">
        <v>0.26853715720547872</v>
      </c>
      <c r="T81" t="s">
        <v>36</v>
      </c>
      <c r="V81">
        <v>0</v>
      </c>
      <c r="W81">
        <v>4.4756192867579783</v>
      </c>
      <c r="X81">
        <v>10.007788966599961</v>
      </c>
      <c r="Y81">
        <v>100.15584</v>
      </c>
      <c r="Z81">
        <v>9.9844402483170239E-3</v>
      </c>
      <c r="AA81">
        <v>400.62335999999988</v>
      </c>
      <c r="AB81" t="s">
        <v>63</v>
      </c>
    </row>
    <row r="82" spans="1:28" x14ac:dyDescent="0.2">
      <c r="A82" t="s">
        <v>54</v>
      </c>
      <c r="B82" t="s">
        <v>64</v>
      </c>
      <c r="C82" t="s">
        <v>65</v>
      </c>
      <c r="D82" t="s">
        <v>39</v>
      </c>
      <c r="E82" t="s">
        <v>57</v>
      </c>
      <c r="G82" t="s">
        <v>66</v>
      </c>
      <c r="H82" t="s">
        <v>67</v>
      </c>
      <c r="I82" t="s">
        <v>60</v>
      </c>
      <c r="J82">
        <v>21</v>
      </c>
      <c r="K82">
        <v>27</v>
      </c>
      <c r="L82" t="s">
        <v>61</v>
      </c>
      <c r="M82">
        <v>5.625</v>
      </c>
      <c r="O82">
        <v>8.7890625</v>
      </c>
      <c r="P82" t="s">
        <v>62</v>
      </c>
      <c r="Q82">
        <v>5</v>
      </c>
      <c r="R82">
        <v>1.08527</v>
      </c>
      <c r="S82">
        <v>0.67579795681352384</v>
      </c>
      <c r="T82" t="s">
        <v>36</v>
      </c>
      <c r="V82">
        <v>18.087833333333339</v>
      </c>
      <c r="W82">
        <v>11.2632992802254</v>
      </c>
      <c r="X82">
        <v>25.185502841508441</v>
      </c>
      <c r="Y82">
        <v>634.30955337962996</v>
      </c>
      <c r="Z82">
        <v>1.5765173245018221E-3</v>
      </c>
      <c r="AA82">
        <v>2537.2382135185198</v>
      </c>
      <c r="AB82" t="s">
        <v>63</v>
      </c>
    </row>
    <row r="83" spans="1:28" x14ac:dyDescent="0.2">
      <c r="A83" t="s">
        <v>54</v>
      </c>
      <c r="B83" t="s">
        <v>64</v>
      </c>
      <c r="C83" t="s">
        <v>65</v>
      </c>
      <c r="D83" t="s">
        <v>39</v>
      </c>
      <c r="E83" t="s">
        <v>57</v>
      </c>
      <c r="G83" t="s">
        <v>66</v>
      </c>
      <c r="H83" t="s">
        <v>67</v>
      </c>
      <c r="I83" t="s">
        <v>60</v>
      </c>
      <c r="J83">
        <v>27</v>
      </c>
      <c r="K83">
        <v>27</v>
      </c>
      <c r="L83" t="s">
        <v>61</v>
      </c>
      <c r="M83">
        <v>3.8157899999999998</v>
      </c>
      <c r="O83">
        <v>5.9621718749999992</v>
      </c>
      <c r="P83" t="s">
        <v>62</v>
      </c>
      <c r="Q83">
        <v>5</v>
      </c>
      <c r="R83">
        <v>0.7751933333333334</v>
      </c>
      <c r="S83">
        <v>0.41019413356496348</v>
      </c>
      <c r="T83" t="s">
        <v>36</v>
      </c>
      <c r="V83">
        <v>12.91988888888889</v>
      </c>
      <c r="W83">
        <v>6.8365688927493924</v>
      </c>
      <c r="X83">
        <v>15.287032777048109</v>
      </c>
      <c r="Y83">
        <v>233.69337112654321</v>
      </c>
      <c r="Z83">
        <v>4.2791115348261516E-3</v>
      </c>
      <c r="AA83">
        <v>934.77348450617296</v>
      </c>
      <c r="AB83" t="s">
        <v>63</v>
      </c>
    </row>
    <row r="84" spans="1:28" x14ac:dyDescent="0.2">
      <c r="A84" t="s">
        <v>54</v>
      </c>
      <c r="B84" t="s">
        <v>64</v>
      </c>
      <c r="C84" t="s">
        <v>65</v>
      </c>
      <c r="D84" t="s">
        <v>39</v>
      </c>
      <c r="E84" t="s">
        <v>57</v>
      </c>
      <c r="G84" t="s">
        <v>66</v>
      </c>
      <c r="H84" t="s">
        <v>67</v>
      </c>
      <c r="I84" t="s">
        <v>60</v>
      </c>
      <c r="J84">
        <v>30</v>
      </c>
      <c r="K84">
        <v>27</v>
      </c>
      <c r="L84" t="s">
        <v>61</v>
      </c>
      <c r="M84">
        <v>4.7861849999999997</v>
      </c>
      <c r="O84">
        <v>7.4784140624999997</v>
      </c>
      <c r="P84" t="s">
        <v>62</v>
      </c>
      <c r="Q84">
        <v>5</v>
      </c>
      <c r="R84">
        <v>0.15504000000000001</v>
      </c>
      <c r="S84">
        <v>0.15504000000000001</v>
      </c>
      <c r="T84" t="s">
        <v>36</v>
      </c>
      <c r="V84">
        <v>2.584000000000001</v>
      </c>
      <c r="W84">
        <v>2.584000000000001</v>
      </c>
      <c r="X84">
        <v>5.7779996538594576</v>
      </c>
      <c r="Y84">
        <v>33.385280000000009</v>
      </c>
      <c r="Z84">
        <v>2.9953320744951061E-2</v>
      </c>
      <c r="AA84">
        <v>133.54112000000001</v>
      </c>
      <c r="AB84" t="s">
        <v>63</v>
      </c>
    </row>
    <row r="85" spans="1:28" x14ac:dyDescent="0.2">
      <c r="A85" t="s">
        <v>54</v>
      </c>
      <c r="B85" t="s">
        <v>64</v>
      </c>
      <c r="C85" t="s">
        <v>65</v>
      </c>
      <c r="D85" t="s">
        <v>39</v>
      </c>
      <c r="E85" t="s">
        <v>57</v>
      </c>
      <c r="G85" t="s">
        <v>66</v>
      </c>
      <c r="H85" t="s">
        <v>67</v>
      </c>
      <c r="I85" t="s">
        <v>60</v>
      </c>
      <c r="J85">
        <v>37</v>
      </c>
      <c r="K85">
        <v>27</v>
      </c>
      <c r="L85" t="s">
        <v>61</v>
      </c>
      <c r="M85">
        <v>3.105264</v>
      </c>
      <c r="O85">
        <v>4.8519750000000004</v>
      </c>
      <c r="P85" t="s">
        <v>62</v>
      </c>
      <c r="Q85">
        <v>5</v>
      </c>
      <c r="R85">
        <v>0.31007666666666672</v>
      </c>
      <c r="S85">
        <v>0.55900143399736568</v>
      </c>
      <c r="T85" t="s">
        <v>36</v>
      </c>
      <c r="V85">
        <v>5.1679444444444451</v>
      </c>
      <c r="W85">
        <v>9.3166905666227624</v>
      </c>
      <c r="X85">
        <v>20.83275343229953</v>
      </c>
      <c r="Y85">
        <v>434.00361557098779</v>
      </c>
      <c r="Z85">
        <v>2.3041282701858849E-3</v>
      </c>
      <c r="AA85">
        <v>1736.0144622839509</v>
      </c>
      <c r="AB85" t="s">
        <v>63</v>
      </c>
    </row>
    <row r="86" spans="1:28" x14ac:dyDescent="0.2">
      <c r="A86" t="s">
        <v>54</v>
      </c>
      <c r="B86" t="s">
        <v>64</v>
      </c>
      <c r="C86" t="s">
        <v>65</v>
      </c>
      <c r="D86" t="s">
        <v>39</v>
      </c>
      <c r="E86" t="s">
        <v>57</v>
      </c>
      <c r="G86" t="s">
        <v>66</v>
      </c>
      <c r="H86" t="s">
        <v>67</v>
      </c>
      <c r="I86" t="s">
        <v>60</v>
      </c>
      <c r="J86">
        <v>44</v>
      </c>
      <c r="K86">
        <v>27</v>
      </c>
      <c r="L86" t="s">
        <v>61</v>
      </c>
      <c r="M86">
        <v>2.9605250000000001</v>
      </c>
      <c r="O86">
        <v>4.6258203125000001</v>
      </c>
      <c r="P86" t="s">
        <v>62</v>
      </c>
      <c r="Q86">
        <v>5</v>
      </c>
      <c r="R86">
        <v>0.77519666666666665</v>
      </c>
      <c r="S86">
        <v>0.55900143399736568</v>
      </c>
      <c r="T86" t="s">
        <v>36</v>
      </c>
      <c r="V86">
        <v>12.91994444444444</v>
      </c>
      <c r="W86">
        <v>9.3166905666227624</v>
      </c>
      <c r="X86">
        <v>20.83275343229953</v>
      </c>
      <c r="Y86">
        <v>434.00361557098779</v>
      </c>
      <c r="Z86">
        <v>2.3041282701858849E-3</v>
      </c>
      <c r="AA86">
        <v>1736.0144622839509</v>
      </c>
      <c r="AB86" t="s">
        <v>63</v>
      </c>
    </row>
    <row r="87" spans="1:28" x14ac:dyDescent="0.2">
      <c r="A87" t="s">
        <v>54</v>
      </c>
      <c r="B87" t="s">
        <v>64</v>
      </c>
      <c r="C87" t="s">
        <v>65</v>
      </c>
      <c r="D87" t="s">
        <v>39</v>
      </c>
      <c r="E87" t="s">
        <v>57</v>
      </c>
      <c r="G87" t="s">
        <v>66</v>
      </c>
      <c r="H87" t="s">
        <v>67</v>
      </c>
      <c r="I87" t="s">
        <v>60</v>
      </c>
      <c r="J87">
        <v>51</v>
      </c>
      <c r="K87">
        <v>27</v>
      </c>
      <c r="L87" t="s">
        <v>61</v>
      </c>
      <c r="M87">
        <v>2.592104</v>
      </c>
      <c r="O87">
        <v>4.0501624999999999</v>
      </c>
      <c r="P87" t="s">
        <v>62</v>
      </c>
      <c r="Q87">
        <v>5</v>
      </c>
      <c r="R87">
        <v>0.93023333333333336</v>
      </c>
      <c r="S87">
        <v>0.53707142766219762</v>
      </c>
      <c r="T87" t="s">
        <v>36</v>
      </c>
      <c r="V87">
        <v>15.503888888888889</v>
      </c>
      <c r="W87">
        <v>8.9511904610366262</v>
      </c>
      <c r="X87">
        <v>20.015470350425581</v>
      </c>
      <c r="Y87">
        <v>400.61905334876548</v>
      </c>
      <c r="Z87">
        <v>2.4961368952400608E-3</v>
      </c>
      <c r="AA87">
        <v>1602.4762133950619</v>
      </c>
      <c r="AB87" t="s">
        <v>63</v>
      </c>
    </row>
    <row r="88" spans="1:28" x14ac:dyDescent="0.2">
      <c r="A88" t="s">
        <v>54</v>
      </c>
      <c r="B88" t="s">
        <v>64</v>
      </c>
      <c r="C88" t="s">
        <v>65</v>
      </c>
      <c r="D88" t="s">
        <v>39</v>
      </c>
      <c r="E88" t="s">
        <v>57</v>
      </c>
      <c r="G88" t="s">
        <v>66</v>
      </c>
      <c r="H88" t="s">
        <v>67</v>
      </c>
      <c r="I88" t="s">
        <v>60</v>
      </c>
      <c r="J88">
        <v>58</v>
      </c>
      <c r="K88">
        <v>27</v>
      </c>
      <c r="L88" t="s">
        <v>61</v>
      </c>
      <c r="M88">
        <v>3.0131579999999998</v>
      </c>
      <c r="O88">
        <v>4.7080593749999986</v>
      </c>
      <c r="P88" t="s">
        <v>62</v>
      </c>
      <c r="Q88">
        <v>5</v>
      </c>
      <c r="R88">
        <v>1.860465</v>
      </c>
      <c r="S88">
        <v>1.3953450000000001</v>
      </c>
      <c r="T88" t="s">
        <v>36</v>
      </c>
      <c r="V88">
        <v>31.007750000000001</v>
      </c>
      <c r="W88">
        <v>23.255749999999999</v>
      </c>
      <c r="X88">
        <v>52.001437867740741</v>
      </c>
      <c r="Y88">
        <v>2704.1495403125</v>
      </c>
      <c r="Z88">
        <v>3.6980203390838979E-4</v>
      </c>
      <c r="AA88">
        <v>10816.59816125</v>
      </c>
      <c r="AB88" t="s">
        <v>63</v>
      </c>
    </row>
    <row r="89" spans="1:28" x14ac:dyDescent="0.2">
      <c r="A89" t="s">
        <v>54</v>
      </c>
      <c r="B89" t="s">
        <v>64</v>
      </c>
      <c r="C89" t="s">
        <v>65</v>
      </c>
      <c r="D89" t="s">
        <v>39</v>
      </c>
      <c r="E89" t="s">
        <v>57</v>
      </c>
      <c r="G89" t="s">
        <v>66</v>
      </c>
      <c r="H89" t="s">
        <v>67</v>
      </c>
      <c r="I89" t="s">
        <v>60</v>
      </c>
      <c r="J89">
        <v>64</v>
      </c>
      <c r="K89">
        <v>27</v>
      </c>
      <c r="L89" t="s">
        <v>61</v>
      </c>
      <c r="M89">
        <v>2.0394700000000001</v>
      </c>
      <c r="O89">
        <v>3.186671875</v>
      </c>
      <c r="P89" t="s">
        <v>62</v>
      </c>
      <c r="Q89">
        <v>5</v>
      </c>
      <c r="R89">
        <v>0.46511999999999998</v>
      </c>
      <c r="T89" t="s">
        <v>36</v>
      </c>
      <c r="V89">
        <v>7.7519999999999998</v>
      </c>
      <c r="AB89" t="s">
        <v>63</v>
      </c>
    </row>
    <row r="90" spans="1:28" x14ac:dyDescent="0.2">
      <c r="A90" t="s">
        <v>54</v>
      </c>
      <c r="B90" t="s">
        <v>55</v>
      </c>
      <c r="C90" t="s">
        <v>56</v>
      </c>
      <c r="D90" t="s">
        <v>39</v>
      </c>
      <c r="E90" t="s">
        <v>57</v>
      </c>
      <c r="G90" t="s">
        <v>58</v>
      </c>
      <c r="H90" t="s">
        <v>59</v>
      </c>
      <c r="I90" t="s">
        <v>60</v>
      </c>
      <c r="J90">
        <v>4</v>
      </c>
      <c r="K90">
        <v>27</v>
      </c>
      <c r="L90" t="s">
        <v>61</v>
      </c>
      <c r="M90">
        <v>2.2943733333333332</v>
      </c>
      <c r="O90">
        <v>3.5849583333333328</v>
      </c>
      <c r="P90" t="s">
        <v>62</v>
      </c>
      <c r="Q90">
        <v>5</v>
      </c>
      <c r="R90">
        <v>5.0210520000000001</v>
      </c>
      <c r="S90">
        <v>1.1641684243373029</v>
      </c>
      <c r="T90" t="s">
        <v>36</v>
      </c>
      <c r="V90">
        <v>83.684200000000004</v>
      </c>
      <c r="W90">
        <v>19.402807072288379</v>
      </c>
      <c r="X90">
        <v>43.385995567950502</v>
      </c>
      <c r="Y90">
        <v>1882.3446114222211</v>
      </c>
      <c r="Z90">
        <v>5.3125235088831153E-4</v>
      </c>
      <c r="AA90">
        <v>7529.3784456888816</v>
      </c>
      <c r="AB90" t="s">
        <v>63</v>
      </c>
    </row>
    <row r="91" spans="1:28" x14ac:dyDescent="0.2">
      <c r="A91" t="s">
        <v>54</v>
      </c>
      <c r="B91" t="s">
        <v>55</v>
      </c>
      <c r="C91" t="s">
        <v>56</v>
      </c>
      <c r="D91" t="s">
        <v>39</v>
      </c>
      <c r="E91" t="s">
        <v>57</v>
      </c>
      <c r="G91" t="s">
        <v>58</v>
      </c>
      <c r="H91" t="s">
        <v>59</v>
      </c>
      <c r="I91" t="s">
        <v>60</v>
      </c>
      <c r="J91">
        <v>5</v>
      </c>
      <c r="K91">
        <v>27</v>
      </c>
      <c r="L91" t="s">
        <v>61</v>
      </c>
      <c r="M91">
        <v>1.75325</v>
      </c>
      <c r="O91">
        <v>2.7394531249999998</v>
      </c>
      <c r="P91" t="s">
        <v>62</v>
      </c>
      <c r="Q91">
        <v>5</v>
      </c>
      <c r="R91">
        <v>2.5473680000000001</v>
      </c>
      <c r="S91">
        <v>0.28323487312476192</v>
      </c>
      <c r="T91" t="s">
        <v>36</v>
      </c>
      <c r="V91">
        <v>42.456133333333327</v>
      </c>
      <c r="W91">
        <v>4.7205812187460321</v>
      </c>
      <c r="X91">
        <v>10.55554049842493</v>
      </c>
      <c r="Y91">
        <v>111.4194352138889</v>
      </c>
      <c r="Z91">
        <v>8.9750948573767871E-3</v>
      </c>
      <c r="AA91">
        <v>445.67774085555538</v>
      </c>
      <c r="AB91" t="s">
        <v>63</v>
      </c>
    </row>
    <row r="92" spans="1:28" x14ac:dyDescent="0.2">
      <c r="A92" t="s">
        <v>54</v>
      </c>
      <c r="B92" t="s">
        <v>55</v>
      </c>
      <c r="C92" t="s">
        <v>56</v>
      </c>
      <c r="D92" t="s">
        <v>39</v>
      </c>
      <c r="E92" t="s">
        <v>57</v>
      </c>
      <c r="G92" t="s">
        <v>58</v>
      </c>
      <c r="H92" t="s">
        <v>59</v>
      </c>
      <c r="I92" t="s">
        <v>60</v>
      </c>
      <c r="J92">
        <v>6</v>
      </c>
      <c r="K92">
        <v>27</v>
      </c>
      <c r="L92" t="s">
        <v>61</v>
      </c>
      <c r="M92">
        <v>1.7316033333333329</v>
      </c>
      <c r="O92">
        <v>2.705630208333333</v>
      </c>
      <c r="P92" t="s">
        <v>62</v>
      </c>
      <c r="Q92">
        <v>5</v>
      </c>
      <c r="R92">
        <v>2.3552624999999998</v>
      </c>
      <c r="S92">
        <v>0.43896816050777909</v>
      </c>
      <c r="T92" t="s">
        <v>36</v>
      </c>
      <c r="V92">
        <v>39.254375000000003</v>
      </c>
      <c r="W92">
        <v>7.3161360084629843</v>
      </c>
      <c r="X92">
        <v>16.359377447557211</v>
      </c>
      <c r="Y92">
        <v>267.6292304716435</v>
      </c>
      <c r="Z92">
        <v>3.7365126306932099E-3</v>
      </c>
      <c r="AA92">
        <v>1070.516921886574</v>
      </c>
      <c r="AB92" t="s">
        <v>63</v>
      </c>
    </row>
    <row r="93" spans="1:28" x14ac:dyDescent="0.2">
      <c r="A93" t="s">
        <v>54</v>
      </c>
      <c r="B93" t="s">
        <v>55</v>
      </c>
      <c r="C93" t="s">
        <v>56</v>
      </c>
      <c r="D93" t="s">
        <v>39</v>
      </c>
      <c r="E93" t="s">
        <v>57</v>
      </c>
      <c r="G93" t="s">
        <v>58</v>
      </c>
      <c r="H93" t="s">
        <v>59</v>
      </c>
      <c r="I93" t="s">
        <v>60</v>
      </c>
      <c r="J93">
        <v>13</v>
      </c>
      <c r="K93">
        <v>27</v>
      </c>
      <c r="L93" t="s">
        <v>61</v>
      </c>
      <c r="M93">
        <v>1.3961049999999999</v>
      </c>
      <c r="O93">
        <v>2.1814140625</v>
      </c>
      <c r="P93" t="s">
        <v>62</v>
      </c>
      <c r="Q93">
        <v>5</v>
      </c>
      <c r="R93">
        <v>2.1263139999999998</v>
      </c>
      <c r="S93">
        <v>0.3916025771059225</v>
      </c>
      <c r="T93" t="s">
        <v>36</v>
      </c>
      <c r="V93">
        <v>35.438566666666667</v>
      </c>
      <c r="W93">
        <v>6.5267096184320419</v>
      </c>
      <c r="X93">
        <v>14.59416637621576</v>
      </c>
      <c r="Y93">
        <v>212.9896922166667</v>
      </c>
      <c r="Z93">
        <v>4.695062890568133E-3</v>
      </c>
      <c r="AA93">
        <v>851.95876886666667</v>
      </c>
      <c r="AB93" t="s">
        <v>63</v>
      </c>
    </row>
    <row r="94" spans="1:28" x14ac:dyDescent="0.2">
      <c r="A94" t="s">
        <v>54</v>
      </c>
      <c r="B94" t="s">
        <v>55</v>
      </c>
      <c r="C94" t="s">
        <v>56</v>
      </c>
      <c r="D94" t="s">
        <v>39</v>
      </c>
      <c r="E94" t="s">
        <v>57</v>
      </c>
      <c r="G94" t="s">
        <v>58</v>
      </c>
      <c r="H94" t="s">
        <v>59</v>
      </c>
      <c r="I94" t="s">
        <v>60</v>
      </c>
      <c r="J94">
        <v>22</v>
      </c>
      <c r="K94">
        <v>27</v>
      </c>
      <c r="L94" t="s">
        <v>61</v>
      </c>
      <c r="M94">
        <v>1.320346666666667</v>
      </c>
      <c r="O94">
        <v>2.0630416666666669</v>
      </c>
      <c r="P94" t="s">
        <v>62</v>
      </c>
      <c r="Q94">
        <v>5</v>
      </c>
      <c r="R94">
        <v>1.51579</v>
      </c>
      <c r="S94">
        <v>0.2302591879382884</v>
      </c>
      <c r="T94" t="s">
        <v>36</v>
      </c>
      <c r="V94">
        <v>25.26316666666667</v>
      </c>
      <c r="W94">
        <v>3.8376531323048071</v>
      </c>
      <c r="X94">
        <v>8.5812532778985418</v>
      </c>
      <c r="Y94">
        <v>73.637907819444465</v>
      </c>
      <c r="Z94">
        <v>1.357996213651177E-2</v>
      </c>
      <c r="AA94">
        <v>294.55163127777791</v>
      </c>
      <c r="AB94" t="s">
        <v>63</v>
      </c>
    </row>
    <row r="95" spans="1:28" x14ac:dyDescent="0.2">
      <c r="A95" t="s">
        <v>54</v>
      </c>
      <c r="B95" t="s">
        <v>55</v>
      </c>
      <c r="C95" t="s">
        <v>56</v>
      </c>
      <c r="D95" t="s">
        <v>39</v>
      </c>
      <c r="E95" t="s">
        <v>57</v>
      </c>
      <c r="G95" t="s">
        <v>58</v>
      </c>
      <c r="H95" t="s">
        <v>59</v>
      </c>
      <c r="I95" t="s">
        <v>60</v>
      </c>
      <c r="J95">
        <v>29</v>
      </c>
      <c r="K95">
        <v>27</v>
      </c>
      <c r="L95" t="s">
        <v>61</v>
      </c>
      <c r="M95">
        <v>1.298705</v>
      </c>
      <c r="O95">
        <v>2.0292265624999999</v>
      </c>
      <c r="P95" t="s">
        <v>62</v>
      </c>
      <c r="Q95">
        <v>5</v>
      </c>
      <c r="R95">
        <v>1.5473699999999999</v>
      </c>
      <c r="S95">
        <v>0.57909121418823128</v>
      </c>
      <c r="T95" t="s">
        <v>36</v>
      </c>
      <c r="V95">
        <v>25.7895</v>
      </c>
      <c r="W95">
        <v>9.6515202364705228</v>
      </c>
      <c r="X95">
        <v>21.581455334962939</v>
      </c>
      <c r="Y95">
        <v>465.75921437500023</v>
      </c>
      <c r="Z95">
        <v>2.1470321340650118E-3</v>
      </c>
      <c r="AA95">
        <v>1863.0368575000009</v>
      </c>
      <c r="AB95" t="s">
        <v>63</v>
      </c>
    </row>
    <row r="96" spans="1:28" x14ac:dyDescent="0.2">
      <c r="A96" t="s">
        <v>54</v>
      </c>
      <c r="B96" t="s">
        <v>55</v>
      </c>
      <c r="C96" t="s">
        <v>56</v>
      </c>
      <c r="D96" t="s">
        <v>39</v>
      </c>
      <c r="E96" t="s">
        <v>57</v>
      </c>
      <c r="G96" t="s">
        <v>58</v>
      </c>
      <c r="H96" t="s">
        <v>59</v>
      </c>
      <c r="I96" t="s">
        <v>60</v>
      </c>
      <c r="J96">
        <v>37</v>
      </c>
      <c r="K96">
        <v>27</v>
      </c>
      <c r="L96" t="s">
        <v>61</v>
      </c>
      <c r="M96">
        <v>0.38961000000000001</v>
      </c>
      <c r="O96">
        <v>0.60876562499999998</v>
      </c>
      <c r="P96" t="s">
        <v>62</v>
      </c>
      <c r="Q96">
        <v>5</v>
      </c>
      <c r="R96">
        <v>0.66315800000000003</v>
      </c>
      <c r="S96">
        <v>0.22613219849017521</v>
      </c>
      <c r="T96" t="s">
        <v>36</v>
      </c>
      <c r="V96">
        <v>11.052633333333331</v>
      </c>
      <c r="W96">
        <v>3.768869974836254</v>
      </c>
      <c r="X96">
        <v>8.4274494620917846</v>
      </c>
      <c r="Y96">
        <v>71.021904436111114</v>
      </c>
      <c r="Z96">
        <v>1.408016312628685E-2</v>
      </c>
      <c r="AA96">
        <v>284.08761774444451</v>
      </c>
      <c r="AB96" t="s">
        <v>63</v>
      </c>
    </row>
    <row r="97" spans="1:27" x14ac:dyDescent="0.2">
      <c r="A97" t="s">
        <v>110</v>
      </c>
      <c r="B97" t="s">
        <v>111</v>
      </c>
      <c r="D97" t="s">
        <v>39</v>
      </c>
      <c r="E97" t="s">
        <v>112</v>
      </c>
      <c r="G97" t="s">
        <v>66</v>
      </c>
      <c r="H97" t="s">
        <v>113</v>
      </c>
      <c r="I97" t="s">
        <v>60</v>
      </c>
      <c r="J97">
        <v>6</v>
      </c>
      <c r="K97">
        <v>27</v>
      </c>
      <c r="O97">
        <v>43</v>
      </c>
      <c r="P97" t="s">
        <v>114</v>
      </c>
      <c r="Q97">
        <v>5</v>
      </c>
      <c r="R97">
        <v>3.8699999999999997E-4</v>
      </c>
      <c r="S97">
        <v>5.8999999999999998E-5</v>
      </c>
      <c r="T97" t="s">
        <v>36</v>
      </c>
      <c r="V97">
        <v>6.4499999999999991E-3</v>
      </c>
      <c r="W97">
        <v>9.8333333333333345E-4</v>
      </c>
      <c r="X97">
        <v>2.1988001778747942E-3</v>
      </c>
      <c r="Y97">
        <v>4.834722222222225E-6</v>
      </c>
      <c r="Z97">
        <v>206837.11577132999</v>
      </c>
      <c r="AA97">
        <v>1.93388888888889E-5</v>
      </c>
    </row>
    <row r="98" spans="1:27" x14ac:dyDescent="0.2">
      <c r="A98" t="s">
        <v>110</v>
      </c>
      <c r="B98" t="s">
        <v>111</v>
      </c>
      <c r="D98" t="s">
        <v>39</v>
      </c>
      <c r="E98" t="s">
        <v>112</v>
      </c>
      <c r="G98" t="s">
        <v>66</v>
      </c>
      <c r="H98" t="s">
        <v>113</v>
      </c>
      <c r="I98" t="s">
        <v>60</v>
      </c>
      <c r="J98">
        <v>9</v>
      </c>
      <c r="K98">
        <v>27</v>
      </c>
      <c r="O98">
        <v>43</v>
      </c>
      <c r="P98" t="s">
        <v>114</v>
      </c>
      <c r="Q98">
        <v>5</v>
      </c>
      <c r="R98">
        <v>3.2899999999999997E-4</v>
      </c>
      <c r="S98">
        <v>4.5000000000000003E-5</v>
      </c>
      <c r="T98" t="s">
        <v>36</v>
      </c>
      <c r="V98">
        <v>5.4833333333333331E-3</v>
      </c>
      <c r="W98">
        <v>7.5000000000000002E-4</v>
      </c>
      <c r="X98">
        <v>1.677050983124842E-3</v>
      </c>
      <c r="Y98">
        <v>2.812500000000001E-6</v>
      </c>
      <c r="Z98">
        <v>355555.5555555555</v>
      </c>
      <c r="AA98">
        <v>1.1250000000000001E-5</v>
      </c>
    </row>
    <row r="99" spans="1:27" x14ac:dyDescent="0.2">
      <c r="A99" t="s">
        <v>110</v>
      </c>
      <c r="B99" t="s">
        <v>111</v>
      </c>
      <c r="D99" t="s">
        <v>39</v>
      </c>
      <c r="E99" t="s">
        <v>112</v>
      </c>
      <c r="G99" t="s">
        <v>66</v>
      </c>
      <c r="H99" t="s">
        <v>113</v>
      </c>
      <c r="I99" t="s">
        <v>60</v>
      </c>
      <c r="J99">
        <v>13</v>
      </c>
      <c r="K99">
        <v>27</v>
      </c>
      <c r="O99">
        <v>43</v>
      </c>
      <c r="P99" t="s">
        <v>114</v>
      </c>
      <c r="Q99">
        <v>5</v>
      </c>
      <c r="R99">
        <v>1.83E-4</v>
      </c>
      <c r="S99">
        <v>5.1999999999999997E-5</v>
      </c>
      <c r="T99" t="s">
        <v>36</v>
      </c>
      <c r="V99">
        <v>3.0500000000000002E-3</v>
      </c>
      <c r="W99">
        <v>8.6666666666666663E-4</v>
      </c>
      <c r="X99">
        <v>1.937925580499818E-3</v>
      </c>
      <c r="Y99">
        <v>3.7555555555555561E-6</v>
      </c>
      <c r="Z99">
        <v>266272.18934911239</v>
      </c>
      <c r="AA99">
        <v>1.5022222222222219E-5</v>
      </c>
    </row>
    <row r="100" spans="1:27" x14ac:dyDescent="0.2">
      <c r="A100" t="s">
        <v>51</v>
      </c>
      <c r="B100" t="s">
        <v>52</v>
      </c>
      <c r="C100" t="s">
        <v>52</v>
      </c>
      <c r="D100" t="s">
        <v>39</v>
      </c>
      <c r="E100" t="s">
        <v>53</v>
      </c>
      <c r="G100" t="s">
        <v>41</v>
      </c>
      <c r="H100" t="s">
        <v>42</v>
      </c>
      <c r="I100" t="s">
        <v>34</v>
      </c>
      <c r="J100">
        <v>2</v>
      </c>
      <c r="K100">
        <v>28</v>
      </c>
      <c r="O100">
        <v>115</v>
      </c>
      <c r="Q100">
        <v>7</v>
      </c>
      <c r="R100">
        <v>6.1</v>
      </c>
      <c r="S100">
        <v>0.34016802570830451</v>
      </c>
      <c r="T100" t="s">
        <v>36</v>
      </c>
      <c r="V100">
        <v>101.6666666666667</v>
      </c>
      <c r="W100">
        <v>5.6694670951384074</v>
      </c>
      <c r="X100">
        <v>15</v>
      </c>
      <c r="Y100">
        <v>224.99999999999989</v>
      </c>
      <c r="Z100">
        <v>4.4444444444444453E-3</v>
      </c>
      <c r="AA100">
        <v>1350</v>
      </c>
    </row>
    <row r="101" spans="1:27" x14ac:dyDescent="0.2">
      <c r="A101" t="s">
        <v>51</v>
      </c>
      <c r="B101" t="s">
        <v>52</v>
      </c>
      <c r="C101" t="s">
        <v>52</v>
      </c>
      <c r="D101" t="s">
        <v>39</v>
      </c>
      <c r="E101" t="s">
        <v>53</v>
      </c>
      <c r="G101" t="s">
        <v>41</v>
      </c>
      <c r="H101" t="s">
        <v>42</v>
      </c>
      <c r="I101" t="s">
        <v>34</v>
      </c>
      <c r="J101">
        <v>22</v>
      </c>
      <c r="K101">
        <v>28</v>
      </c>
      <c r="O101">
        <v>86</v>
      </c>
      <c r="Q101">
        <v>7</v>
      </c>
      <c r="R101">
        <v>6.6</v>
      </c>
      <c r="S101">
        <v>0.22677868380553631</v>
      </c>
      <c r="T101" t="s">
        <v>36</v>
      </c>
      <c r="V101">
        <v>110</v>
      </c>
      <c r="W101">
        <v>3.7796447300922722</v>
      </c>
      <c r="X101">
        <v>10</v>
      </c>
      <c r="Y101">
        <v>100</v>
      </c>
      <c r="Z101">
        <v>0.01</v>
      </c>
      <c r="AA101">
        <v>600</v>
      </c>
    </row>
    <row r="102" spans="1:27" x14ac:dyDescent="0.2">
      <c r="A102" t="s">
        <v>115</v>
      </c>
      <c r="B102" t="s">
        <v>29</v>
      </c>
      <c r="D102" t="s">
        <v>39</v>
      </c>
      <c r="E102" t="s">
        <v>48</v>
      </c>
      <c r="G102" t="s">
        <v>41</v>
      </c>
      <c r="H102" t="s">
        <v>42</v>
      </c>
      <c r="I102" t="s">
        <v>34</v>
      </c>
      <c r="J102">
        <v>2</v>
      </c>
      <c r="K102">
        <v>25</v>
      </c>
      <c r="Q102">
        <v>2</v>
      </c>
      <c r="V102">
        <v>87.5</v>
      </c>
      <c r="W102">
        <v>22.916666666666</v>
      </c>
      <c r="X102">
        <v>32.409060804382491</v>
      </c>
      <c r="Y102">
        <v>1050.347222222161</v>
      </c>
      <c r="Z102">
        <v>9.5206611570253436E-4</v>
      </c>
      <c r="AA102">
        <v>1050.347222222161</v>
      </c>
    </row>
    <row r="103" spans="1:27" x14ac:dyDescent="0.2">
      <c r="A103" t="s">
        <v>115</v>
      </c>
      <c r="B103" t="s">
        <v>29</v>
      </c>
      <c r="D103" t="s">
        <v>39</v>
      </c>
      <c r="E103" t="s">
        <v>48</v>
      </c>
      <c r="G103" t="s">
        <v>41</v>
      </c>
      <c r="H103" t="s">
        <v>42</v>
      </c>
      <c r="I103" t="s">
        <v>34</v>
      </c>
      <c r="J103">
        <v>2</v>
      </c>
      <c r="K103">
        <v>25</v>
      </c>
      <c r="Q103">
        <v>2</v>
      </c>
      <c r="V103">
        <v>127.083333333333</v>
      </c>
      <c r="W103">
        <v>6.2500000000000053</v>
      </c>
      <c r="X103">
        <v>8.8388347648318515</v>
      </c>
      <c r="Y103">
        <v>78.125000000000128</v>
      </c>
      <c r="Z103">
        <v>1.279999999999998E-2</v>
      </c>
      <c r="AA103">
        <v>78.125000000000128</v>
      </c>
    </row>
    <row r="104" spans="1:27" x14ac:dyDescent="0.2">
      <c r="A104" t="s">
        <v>115</v>
      </c>
      <c r="B104" t="s">
        <v>29</v>
      </c>
      <c r="D104" t="s">
        <v>39</v>
      </c>
      <c r="E104" t="s">
        <v>48</v>
      </c>
      <c r="G104" t="s">
        <v>41</v>
      </c>
      <c r="H104" t="s">
        <v>42</v>
      </c>
      <c r="I104" t="s">
        <v>34</v>
      </c>
      <c r="J104">
        <v>2</v>
      </c>
      <c r="K104">
        <v>25</v>
      </c>
      <c r="Q104">
        <v>2</v>
      </c>
      <c r="V104">
        <v>143.74999999999901</v>
      </c>
      <c r="W104">
        <v>20.833333333334011</v>
      </c>
      <c r="X104">
        <v>29.46278254944043</v>
      </c>
      <c r="Y104">
        <v>868.0555555556117</v>
      </c>
      <c r="Z104">
        <v>1.151999999999925E-3</v>
      </c>
      <c r="AA104">
        <v>868.0555555556117</v>
      </c>
    </row>
    <row r="105" spans="1:27" x14ac:dyDescent="0.2">
      <c r="A105" t="s">
        <v>115</v>
      </c>
      <c r="B105" t="s">
        <v>29</v>
      </c>
      <c r="D105" t="s">
        <v>39</v>
      </c>
      <c r="E105" t="s">
        <v>48</v>
      </c>
      <c r="G105" t="s">
        <v>41</v>
      </c>
      <c r="H105" t="s">
        <v>42</v>
      </c>
      <c r="I105" t="s">
        <v>34</v>
      </c>
      <c r="J105">
        <v>2</v>
      </c>
      <c r="K105">
        <v>25</v>
      </c>
      <c r="Q105">
        <v>2</v>
      </c>
      <c r="V105">
        <v>122.916666666666</v>
      </c>
      <c r="W105">
        <v>8.3333333333330124</v>
      </c>
      <c r="X105">
        <v>11.78511301977534</v>
      </c>
      <c r="Y105">
        <v>138.8888888888782</v>
      </c>
      <c r="Z105">
        <v>7.2000000000005523E-3</v>
      </c>
      <c r="AA105">
        <v>138.8888888888782</v>
      </c>
    </row>
    <row r="106" spans="1:27" x14ac:dyDescent="0.2">
      <c r="A106" t="s">
        <v>115</v>
      </c>
      <c r="B106" t="s">
        <v>29</v>
      </c>
      <c r="D106" t="s">
        <v>39</v>
      </c>
      <c r="E106" t="s">
        <v>48</v>
      </c>
      <c r="G106" t="s">
        <v>41</v>
      </c>
      <c r="H106" t="s">
        <v>42</v>
      </c>
      <c r="I106" t="s">
        <v>34</v>
      </c>
      <c r="J106">
        <v>2</v>
      </c>
      <c r="K106">
        <v>25</v>
      </c>
      <c r="Q106">
        <v>2</v>
      </c>
      <c r="V106">
        <v>142.85714285714201</v>
      </c>
      <c r="W106">
        <v>6.1224489795920212</v>
      </c>
      <c r="X106">
        <v>8.658450381876353</v>
      </c>
      <c r="Y106">
        <v>74.968763015414766</v>
      </c>
      <c r="Z106">
        <v>1.333888888888808E-2</v>
      </c>
      <c r="AA106">
        <v>74.968763015414766</v>
      </c>
    </row>
    <row r="107" spans="1:27" x14ac:dyDescent="0.2">
      <c r="A107" t="s">
        <v>115</v>
      </c>
      <c r="B107" t="s">
        <v>29</v>
      </c>
      <c r="D107" t="s">
        <v>39</v>
      </c>
      <c r="E107" t="s">
        <v>48</v>
      </c>
      <c r="G107" t="s">
        <v>41</v>
      </c>
      <c r="H107" t="s">
        <v>42</v>
      </c>
      <c r="I107" t="s">
        <v>34</v>
      </c>
      <c r="J107">
        <v>2</v>
      </c>
      <c r="K107">
        <v>25</v>
      </c>
      <c r="Q107">
        <v>4</v>
      </c>
      <c r="V107">
        <v>110.204081632653</v>
      </c>
      <c r="W107">
        <v>8.1632653061220051</v>
      </c>
      <c r="X107">
        <v>16.32653061224401</v>
      </c>
      <c r="Y107">
        <v>266.55560183254079</v>
      </c>
      <c r="Z107">
        <v>3.7515625000004082E-3</v>
      </c>
      <c r="AA107">
        <v>799.66680549762236</v>
      </c>
    </row>
    <row r="108" spans="1:27" x14ac:dyDescent="0.2">
      <c r="A108" t="s">
        <v>115</v>
      </c>
      <c r="B108" t="s">
        <v>29</v>
      </c>
      <c r="D108" t="s">
        <v>39</v>
      </c>
      <c r="E108" t="s">
        <v>48</v>
      </c>
      <c r="G108" t="s">
        <v>41</v>
      </c>
      <c r="H108" t="s">
        <v>42</v>
      </c>
      <c r="I108" t="s">
        <v>34</v>
      </c>
      <c r="J108">
        <v>2</v>
      </c>
      <c r="K108">
        <v>25</v>
      </c>
      <c r="Q108">
        <v>4</v>
      </c>
      <c r="V108">
        <v>110.204081632653</v>
      </c>
      <c r="W108">
        <v>18.367346938775011</v>
      </c>
      <c r="X108">
        <v>36.734693877550008</v>
      </c>
      <c r="Y108">
        <v>1349.43773427731</v>
      </c>
      <c r="Z108">
        <v>7.4104938271608997E-4</v>
      </c>
      <c r="AA108">
        <v>4048.313202831931</v>
      </c>
    </row>
    <row r="109" spans="1:27" x14ac:dyDescent="0.2">
      <c r="A109" t="s">
        <v>115</v>
      </c>
      <c r="B109" t="s">
        <v>29</v>
      </c>
      <c r="D109" t="s">
        <v>39</v>
      </c>
      <c r="E109" t="s">
        <v>48</v>
      </c>
      <c r="G109" t="s">
        <v>41</v>
      </c>
      <c r="H109" t="s">
        <v>42</v>
      </c>
      <c r="I109" t="s">
        <v>34</v>
      </c>
      <c r="J109">
        <v>2</v>
      </c>
      <c r="K109">
        <v>25</v>
      </c>
      <c r="Q109">
        <v>4</v>
      </c>
      <c r="V109">
        <v>136.734693877551</v>
      </c>
      <c r="W109">
        <v>14.285714285714009</v>
      </c>
      <c r="X109">
        <v>28.571428571428029</v>
      </c>
      <c r="Y109">
        <v>816.32653061221367</v>
      </c>
      <c r="Z109">
        <v>1.225000000000047E-3</v>
      </c>
      <c r="AA109">
        <v>2448.9795918366408</v>
      </c>
    </row>
    <row r="110" spans="1:27" x14ac:dyDescent="0.2">
      <c r="A110" t="s">
        <v>45</v>
      </c>
      <c r="B110" t="s">
        <v>46</v>
      </c>
      <c r="C110" t="s">
        <v>47</v>
      </c>
      <c r="D110" t="s">
        <v>39</v>
      </c>
      <c r="E110" t="s">
        <v>48</v>
      </c>
      <c r="G110" t="s">
        <v>41</v>
      </c>
      <c r="H110" t="s">
        <v>42</v>
      </c>
      <c r="I110" t="s">
        <v>34</v>
      </c>
      <c r="J110">
        <v>1</v>
      </c>
      <c r="K110">
        <v>24</v>
      </c>
      <c r="L110" t="s">
        <v>43</v>
      </c>
      <c r="N110">
        <v>71.791981178315794</v>
      </c>
      <c r="O110">
        <v>422.30577163715168</v>
      </c>
      <c r="P110" t="s">
        <v>44</v>
      </c>
      <c r="Q110">
        <v>4</v>
      </c>
      <c r="R110">
        <v>1.6951219512195099</v>
      </c>
      <c r="S110">
        <v>0.25</v>
      </c>
      <c r="T110" t="s">
        <v>49</v>
      </c>
      <c r="U110" t="s">
        <v>50</v>
      </c>
      <c r="V110">
        <v>121.696163216901</v>
      </c>
      <c r="W110">
        <v>0.46564062346827478</v>
      </c>
      <c r="X110">
        <v>0.93128124693654968</v>
      </c>
      <c r="Y110">
        <v>0.86728476089569484</v>
      </c>
      <c r="Z110">
        <v>1.153023833795076</v>
      </c>
      <c r="AA110">
        <v>2.6018542826870852</v>
      </c>
    </row>
    <row r="111" spans="1:27" x14ac:dyDescent="0.2">
      <c r="A111" t="s">
        <v>45</v>
      </c>
      <c r="B111" t="s">
        <v>46</v>
      </c>
      <c r="C111" t="s">
        <v>47</v>
      </c>
      <c r="D111" t="s">
        <v>39</v>
      </c>
      <c r="E111" t="s">
        <v>48</v>
      </c>
      <c r="G111" t="s">
        <v>41</v>
      </c>
      <c r="H111" t="s">
        <v>42</v>
      </c>
      <c r="I111" t="s">
        <v>34</v>
      </c>
      <c r="J111">
        <v>2</v>
      </c>
      <c r="K111">
        <v>24</v>
      </c>
      <c r="L111" t="s">
        <v>43</v>
      </c>
      <c r="N111">
        <v>68.263895696500299</v>
      </c>
      <c r="O111">
        <v>401.55232762647228</v>
      </c>
      <c r="P111" t="s">
        <v>44</v>
      </c>
      <c r="Q111">
        <v>4</v>
      </c>
      <c r="R111">
        <v>1.8170731707317</v>
      </c>
      <c r="S111">
        <v>7.3170731707320025E-2</v>
      </c>
      <c r="T111" t="s">
        <v>49</v>
      </c>
      <c r="U111" t="s">
        <v>50</v>
      </c>
      <c r="V111">
        <v>124.0404933997379</v>
      </c>
      <c r="W111">
        <v>0.15780375429477719</v>
      </c>
      <c r="X111">
        <v>0.3156075085895545</v>
      </c>
      <c r="Y111">
        <v>9.9608099478105713E-2</v>
      </c>
      <c r="Z111">
        <v>10.03934424248105</v>
      </c>
      <c r="AA111">
        <v>0.29882429843431713</v>
      </c>
    </row>
    <row r="112" spans="1:27" x14ac:dyDescent="0.2">
      <c r="A112" t="s">
        <v>45</v>
      </c>
      <c r="B112" t="s">
        <v>46</v>
      </c>
      <c r="C112" t="s">
        <v>47</v>
      </c>
      <c r="D112" t="s">
        <v>39</v>
      </c>
      <c r="E112" t="s">
        <v>48</v>
      </c>
      <c r="G112" t="s">
        <v>41</v>
      </c>
      <c r="H112" t="s">
        <v>42</v>
      </c>
      <c r="I112" t="s">
        <v>34</v>
      </c>
      <c r="J112">
        <v>4</v>
      </c>
      <c r="K112">
        <v>24</v>
      </c>
      <c r="L112" t="s">
        <v>43</v>
      </c>
      <c r="N112">
        <v>65.224977943338899</v>
      </c>
      <c r="O112">
        <v>383.67634084317001</v>
      </c>
      <c r="P112" t="s">
        <v>44</v>
      </c>
      <c r="Q112">
        <v>4</v>
      </c>
      <c r="R112">
        <v>1.6463414634146301</v>
      </c>
      <c r="S112">
        <v>6.7073170731710041E-2</v>
      </c>
      <c r="T112" t="s">
        <v>49</v>
      </c>
      <c r="U112" t="s">
        <v>50</v>
      </c>
      <c r="V112">
        <v>107.38258563842351</v>
      </c>
      <c r="W112">
        <v>0.1710198187169602</v>
      </c>
      <c r="X112">
        <v>0.34203963743392041</v>
      </c>
      <c r="Y112">
        <v>0.1169911135759277</v>
      </c>
      <c r="Z112">
        <v>8.5476577616384173</v>
      </c>
      <c r="AA112">
        <v>0.35097334072778308</v>
      </c>
    </row>
    <row r="113" spans="1:27" x14ac:dyDescent="0.2">
      <c r="A113" t="s">
        <v>45</v>
      </c>
      <c r="B113" t="s">
        <v>46</v>
      </c>
      <c r="C113" t="s">
        <v>47</v>
      </c>
      <c r="D113" t="s">
        <v>39</v>
      </c>
      <c r="E113" t="s">
        <v>48</v>
      </c>
      <c r="G113" t="s">
        <v>41</v>
      </c>
      <c r="H113" t="s">
        <v>42</v>
      </c>
      <c r="I113" t="s">
        <v>34</v>
      </c>
      <c r="J113">
        <v>5</v>
      </c>
      <c r="K113">
        <v>24</v>
      </c>
      <c r="L113" t="s">
        <v>43</v>
      </c>
      <c r="N113">
        <v>56.1092049799039</v>
      </c>
      <c r="O113">
        <v>330.05414694061119</v>
      </c>
      <c r="P113" t="s">
        <v>44</v>
      </c>
      <c r="Q113">
        <v>4</v>
      </c>
      <c r="R113">
        <v>1.8902439024390201</v>
      </c>
      <c r="S113">
        <v>9.7560975609759959E-2</v>
      </c>
      <c r="T113" t="s">
        <v>49</v>
      </c>
      <c r="U113" t="s">
        <v>50</v>
      </c>
      <c r="V113">
        <v>106.0600825839644</v>
      </c>
      <c r="W113">
        <v>0.58339569769584776</v>
      </c>
      <c r="X113">
        <v>1.166791395391696</v>
      </c>
      <c r="Y113">
        <v>1.3614021603601001</v>
      </c>
      <c r="Z113">
        <v>0.73453681000145721</v>
      </c>
      <c r="AA113">
        <v>4.0842064810802992</v>
      </c>
    </row>
    <row r="114" spans="1:27" x14ac:dyDescent="0.2">
      <c r="A114" t="s">
        <v>116</v>
      </c>
      <c r="B114" t="s">
        <v>87</v>
      </c>
      <c r="D114" t="s">
        <v>30</v>
      </c>
      <c r="E114" t="s">
        <v>109</v>
      </c>
      <c r="G114" t="s">
        <v>32</v>
      </c>
      <c r="H114" t="s">
        <v>33</v>
      </c>
      <c r="I114" t="s">
        <v>34</v>
      </c>
      <c r="J114">
        <v>2</v>
      </c>
      <c r="K114">
        <v>25.6</v>
      </c>
      <c r="Q114">
        <v>3</v>
      </c>
      <c r="V114">
        <v>116.398559423769</v>
      </c>
      <c r="W114">
        <v>9.0936374549819838</v>
      </c>
      <c r="X114">
        <v>15.75064209764013</v>
      </c>
      <c r="Y114">
        <v>248.08272648795361</v>
      </c>
      <c r="Z114">
        <v>4.0309134543817507E-3</v>
      </c>
      <c r="AA114">
        <v>496.16545297590721</v>
      </c>
    </row>
    <row r="115" spans="1:27" x14ac:dyDescent="0.2">
      <c r="A115" t="s">
        <v>117</v>
      </c>
      <c r="B115" t="s">
        <v>64</v>
      </c>
      <c r="D115" t="s">
        <v>30</v>
      </c>
      <c r="E115" t="s">
        <v>109</v>
      </c>
      <c r="G115" t="s">
        <v>32</v>
      </c>
      <c r="H115" t="s">
        <v>33</v>
      </c>
      <c r="I115" t="s">
        <v>34</v>
      </c>
      <c r="J115">
        <v>8</v>
      </c>
      <c r="K115">
        <v>28</v>
      </c>
      <c r="Q115">
        <v>8</v>
      </c>
      <c r="V115">
        <v>50.204081632653001</v>
      </c>
      <c r="W115">
        <v>11.0204081632653</v>
      </c>
      <c r="X115">
        <v>31.170421374753911</v>
      </c>
      <c r="Y115">
        <v>971.5951686797157</v>
      </c>
      <c r="Z115">
        <v>1.0292352537722919E-3</v>
      </c>
      <c r="AA115">
        <v>6801.1661807580094</v>
      </c>
    </row>
    <row r="116" spans="1:27" x14ac:dyDescent="0.2">
      <c r="A116" t="s">
        <v>117</v>
      </c>
      <c r="B116" t="s">
        <v>55</v>
      </c>
      <c r="D116" t="s">
        <v>30</v>
      </c>
      <c r="E116" t="s">
        <v>109</v>
      </c>
      <c r="G116" t="s">
        <v>118</v>
      </c>
      <c r="H116" t="s">
        <v>119</v>
      </c>
      <c r="I116" t="s">
        <v>60</v>
      </c>
      <c r="J116">
        <v>15</v>
      </c>
      <c r="K116">
        <v>28</v>
      </c>
      <c r="Q116">
        <v>8</v>
      </c>
      <c r="V116">
        <v>8.9599999999999991</v>
      </c>
      <c r="W116">
        <v>0.7200000000000002</v>
      </c>
      <c r="X116">
        <v>2.0364675298172581</v>
      </c>
      <c r="Y116">
        <v>4.1472000000000033</v>
      </c>
      <c r="Z116">
        <v>0.24112654320987631</v>
      </c>
      <c r="AA116">
        <v>29.030400000000022</v>
      </c>
    </row>
    <row r="117" spans="1:27" x14ac:dyDescent="0.2">
      <c r="A117" t="s">
        <v>120</v>
      </c>
      <c r="B117" t="s">
        <v>121</v>
      </c>
      <c r="C117" t="s">
        <v>102</v>
      </c>
      <c r="D117" t="s">
        <v>39</v>
      </c>
      <c r="E117" t="s">
        <v>122</v>
      </c>
      <c r="G117" t="s">
        <v>41</v>
      </c>
      <c r="H117" t="s">
        <v>105</v>
      </c>
      <c r="I117" t="s">
        <v>34</v>
      </c>
      <c r="J117">
        <v>2</v>
      </c>
      <c r="K117">
        <v>24</v>
      </c>
      <c r="Q117">
        <v>3</v>
      </c>
      <c r="R117">
        <v>0.37</v>
      </c>
      <c r="S117">
        <v>7.4399999999999994E-2</v>
      </c>
      <c r="T117" t="s">
        <v>123</v>
      </c>
      <c r="V117">
        <v>275.29761904761909</v>
      </c>
      <c r="W117">
        <v>42.95486002770815</v>
      </c>
      <c r="X117">
        <v>74.399999999999991</v>
      </c>
      <c r="Y117">
        <v>5535.3599999999988</v>
      </c>
      <c r="Z117">
        <v>1.8065672332061509E-4</v>
      </c>
      <c r="AA117">
        <v>11070.72</v>
      </c>
    </row>
    <row r="118" spans="1:27" x14ac:dyDescent="0.2">
      <c r="A118" t="s">
        <v>120</v>
      </c>
      <c r="B118" t="s">
        <v>121</v>
      </c>
      <c r="D118" t="s">
        <v>39</v>
      </c>
      <c r="E118" t="s">
        <v>122</v>
      </c>
      <c r="G118" t="s">
        <v>41</v>
      </c>
      <c r="H118" t="s">
        <v>105</v>
      </c>
      <c r="I118" t="s">
        <v>34</v>
      </c>
      <c r="J118">
        <v>8</v>
      </c>
      <c r="K118">
        <v>24</v>
      </c>
      <c r="Q118">
        <v>3</v>
      </c>
      <c r="R118">
        <v>1.1000000000000001</v>
      </c>
      <c r="S118">
        <v>0.22320000000000001</v>
      </c>
      <c r="T118" t="s">
        <v>123</v>
      </c>
      <c r="V118">
        <v>818.45238095238096</v>
      </c>
      <c r="W118">
        <v>128.86458008312451</v>
      </c>
      <c r="X118">
        <v>223.2</v>
      </c>
      <c r="Y118">
        <v>49818.240000000013</v>
      </c>
      <c r="Z118">
        <v>2.007296925784612E-5</v>
      </c>
      <c r="AA118">
        <v>99636.48000000001</v>
      </c>
    </row>
    <row r="119" spans="1:27" x14ac:dyDescent="0.2">
      <c r="A119" t="s">
        <v>28</v>
      </c>
      <c r="B119" t="s">
        <v>29</v>
      </c>
      <c r="D119" t="s">
        <v>30</v>
      </c>
      <c r="E119" t="s">
        <v>31</v>
      </c>
      <c r="G119" t="s">
        <v>32</v>
      </c>
      <c r="H119" t="s">
        <v>33</v>
      </c>
      <c r="I119" t="s">
        <v>34</v>
      </c>
      <c r="J119">
        <v>2</v>
      </c>
      <c r="K119">
        <v>26</v>
      </c>
      <c r="O119">
        <v>20.88</v>
      </c>
      <c r="P119" t="s">
        <v>35</v>
      </c>
      <c r="Q119">
        <v>6</v>
      </c>
      <c r="R119">
        <v>2.06</v>
      </c>
      <c r="S119">
        <v>0.09</v>
      </c>
      <c r="T119" t="s">
        <v>36</v>
      </c>
      <c r="V119">
        <v>34.333333333333343</v>
      </c>
      <c r="W119">
        <v>1.5</v>
      </c>
      <c r="X119">
        <v>3.6742346141747668</v>
      </c>
      <c r="Y119">
        <v>13.5</v>
      </c>
      <c r="Z119">
        <v>7.4074074074074084E-2</v>
      </c>
      <c r="AA119">
        <v>67.499999999999986</v>
      </c>
    </row>
    <row r="120" spans="1:27" x14ac:dyDescent="0.2">
      <c r="A120" t="s">
        <v>28</v>
      </c>
      <c r="B120" t="s">
        <v>29</v>
      </c>
      <c r="D120" t="s">
        <v>30</v>
      </c>
      <c r="E120" t="s">
        <v>31</v>
      </c>
      <c r="G120" t="s">
        <v>32</v>
      </c>
      <c r="H120" t="s">
        <v>33</v>
      </c>
      <c r="I120" t="s">
        <v>34</v>
      </c>
      <c r="J120">
        <v>3</v>
      </c>
      <c r="K120">
        <v>26</v>
      </c>
      <c r="O120">
        <v>20.88</v>
      </c>
      <c r="P120" t="s">
        <v>35</v>
      </c>
      <c r="Q120">
        <v>6</v>
      </c>
      <c r="R120">
        <v>2</v>
      </c>
      <c r="S120">
        <v>0.1</v>
      </c>
      <c r="T120" t="s">
        <v>36</v>
      </c>
      <c r="V120">
        <v>33.333333333333343</v>
      </c>
      <c r="W120">
        <v>1.666666666666667</v>
      </c>
      <c r="X120">
        <v>4.0824829046386304</v>
      </c>
      <c r="Y120">
        <v>16.666666666666671</v>
      </c>
      <c r="Z120">
        <v>0.06</v>
      </c>
      <c r="AA120">
        <v>83.333333333333343</v>
      </c>
    </row>
    <row r="121" spans="1:27" x14ac:dyDescent="0.2">
      <c r="A121" t="s">
        <v>124</v>
      </c>
      <c r="B121" t="s">
        <v>125</v>
      </c>
      <c r="C121" t="s">
        <v>80</v>
      </c>
      <c r="D121" t="s">
        <v>39</v>
      </c>
      <c r="E121" t="s">
        <v>126</v>
      </c>
      <c r="G121" t="s">
        <v>41</v>
      </c>
      <c r="H121" t="s">
        <v>42</v>
      </c>
      <c r="I121" t="s">
        <v>34</v>
      </c>
      <c r="J121">
        <v>5</v>
      </c>
      <c r="K121">
        <v>26.5</v>
      </c>
      <c r="Q121">
        <v>5</v>
      </c>
      <c r="V121">
        <v>75.997777914943498</v>
      </c>
      <c r="W121">
        <v>8.3328189617924977</v>
      </c>
      <c r="X121">
        <v>18.632749642767251</v>
      </c>
      <c r="Y121">
        <v>347.17935925004298</v>
      </c>
      <c r="Z121">
        <v>2.880355566529482E-3</v>
      </c>
      <c r="AA121">
        <v>1388.7174370001719</v>
      </c>
    </row>
    <row r="122" spans="1:27" x14ac:dyDescent="0.2">
      <c r="A122" t="s">
        <v>127</v>
      </c>
      <c r="B122" t="s">
        <v>128</v>
      </c>
      <c r="C122" t="s">
        <v>125</v>
      </c>
      <c r="D122" t="s">
        <v>39</v>
      </c>
      <c r="E122" t="s">
        <v>48</v>
      </c>
      <c r="G122" t="s">
        <v>41</v>
      </c>
      <c r="H122" t="s">
        <v>42</v>
      </c>
      <c r="I122" t="s">
        <v>34</v>
      </c>
      <c r="J122">
        <v>9</v>
      </c>
      <c r="K122">
        <v>25.28</v>
      </c>
      <c r="Q122">
        <v>3</v>
      </c>
      <c r="V122">
        <v>102.89</v>
      </c>
      <c r="W122">
        <v>15.13</v>
      </c>
      <c r="X122">
        <v>26.205928718517121</v>
      </c>
      <c r="Y122">
        <v>686.75070000000028</v>
      </c>
      <c r="Z122">
        <v>1.4561324800979451E-3</v>
      </c>
      <c r="AA122">
        <v>1373.501400000001</v>
      </c>
    </row>
    <row r="123" spans="1:27" x14ac:dyDescent="0.2">
      <c r="A123" t="s">
        <v>83</v>
      </c>
      <c r="B123" t="s">
        <v>75</v>
      </c>
      <c r="D123" t="s">
        <v>39</v>
      </c>
      <c r="E123" t="s">
        <v>84</v>
      </c>
      <c r="G123" t="s">
        <v>41</v>
      </c>
      <c r="H123" t="s">
        <v>42</v>
      </c>
      <c r="I123" t="s">
        <v>34</v>
      </c>
      <c r="J123">
        <v>1</v>
      </c>
      <c r="K123">
        <v>29.1</v>
      </c>
      <c r="O123">
        <v>150</v>
      </c>
      <c r="P123" t="s">
        <v>85</v>
      </c>
      <c r="Q123">
        <v>4</v>
      </c>
      <c r="V123">
        <v>201.22</v>
      </c>
      <c r="W123">
        <v>10.97999999999999</v>
      </c>
      <c r="X123">
        <v>21.95999999999998</v>
      </c>
      <c r="Y123">
        <v>482.2415999999991</v>
      </c>
      <c r="Z123">
        <v>2.0736493906788672E-3</v>
      </c>
      <c r="AA123">
        <v>1446.724799999997</v>
      </c>
    </row>
    <row r="124" spans="1:27" x14ac:dyDescent="0.2">
      <c r="A124" t="s">
        <v>83</v>
      </c>
      <c r="B124" t="s">
        <v>75</v>
      </c>
      <c r="D124" t="s">
        <v>39</v>
      </c>
      <c r="E124" t="s">
        <v>84</v>
      </c>
      <c r="G124" t="s">
        <v>41</v>
      </c>
      <c r="H124" t="s">
        <v>42</v>
      </c>
      <c r="I124" t="s">
        <v>34</v>
      </c>
      <c r="J124">
        <v>2</v>
      </c>
      <c r="K124">
        <v>29.1</v>
      </c>
      <c r="O124">
        <v>150</v>
      </c>
      <c r="P124" t="s">
        <v>85</v>
      </c>
      <c r="Q124">
        <v>4</v>
      </c>
      <c r="V124">
        <v>219.51</v>
      </c>
      <c r="W124">
        <v>8.539999999999992</v>
      </c>
      <c r="X124">
        <v>17.079999999999981</v>
      </c>
      <c r="Y124">
        <v>291.72639999999939</v>
      </c>
      <c r="Z124">
        <v>3.4278694009181269E-3</v>
      </c>
      <c r="AA124">
        <v>875.17919999999833</v>
      </c>
    </row>
    <row r="125" spans="1:27" x14ac:dyDescent="0.2">
      <c r="A125" t="s">
        <v>83</v>
      </c>
      <c r="B125" t="s">
        <v>75</v>
      </c>
      <c r="D125" t="s">
        <v>39</v>
      </c>
      <c r="E125" t="s">
        <v>84</v>
      </c>
      <c r="G125" t="s">
        <v>41</v>
      </c>
      <c r="H125" t="s">
        <v>42</v>
      </c>
      <c r="I125" t="s">
        <v>34</v>
      </c>
      <c r="J125">
        <v>3</v>
      </c>
      <c r="K125">
        <v>29.1</v>
      </c>
      <c r="O125">
        <v>150</v>
      </c>
      <c r="P125" t="s">
        <v>85</v>
      </c>
      <c r="Q125">
        <v>4</v>
      </c>
      <c r="V125">
        <v>225.61</v>
      </c>
      <c r="W125">
        <v>12.19000000000001</v>
      </c>
      <c r="X125">
        <v>24.38000000000001</v>
      </c>
      <c r="Y125">
        <v>594.3844000000006</v>
      </c>
      <c r="Z125">
        <v>1.6824129300836281E-3</v>
      </c>
      <c r="AA125">
        <v>1783.153200000002</v>
      </c>
    </row>
    <row r="126" spans="1:27" x14ac:dyDescent="0.2">
      <c r="A126" t="s">
        <v>83</v>
      </c>
      <c r="B126" t="s">
        <v>75</v>
      </c>
      <c r="D126" t="s">
        <v>39</v>
      </c>
      <c r="E126" t="s">
        <v>84</v>
      </c>
      <c r="G126" t="s">
        <v>41</v>
      </c>
      <c r="H126" t="s">
        <v>42</v>
      </c>
      <c r="I126" t="s">
        <v>34</v>
      </c>
      <c r="J126">
        <v>4</v>
      </c>
      <c r="K126">
        <v>29.1</v>
      </c>
      <c r="O126">
        <v>150</v>
      </c>
      <c r="P126" t="s">
        <v>85</v>
      </c>
      <c r="Q126">
        <v>4</v>
      </c>
      <c r="V126">
        <v>208.54</v>
      </c>
      <c r="W126">
        <v>17.080000000000009</v>
      </c>
      <c r="X126">
        <v>34.160000000000032</v>
      </c>
      <c r="Y126">
        <v>1166.9056000000021</v>
      </c>
      <c r="Z126">
        <v>8.569673502295289E-4</v>
      </c>
      <c r="AA126">
        <v>3500.7168000000052</v>
      </c>
    </row>
    <row r="127" spans="1:27" x14ac:dyDescent="0.2">
      <c r="A127" t="s">
        <v>83</v>
      </c>
      <c r="B127" t="s">
        <v>75</v>
      </c>
      <c r="D127" t="s">
        <v>39</v>
      </c>
      <c r="E127" t="s">
        <v>84</v>
      </c>
      <c r="G127" t="s">
        <v>41</v>
      </c>
      <c r="H127" t="s">
        <v>42</v>
      </c>
      <c r="I127" t="s">
        <v>34</v>
      </c>
      <c r="J127">
        <v>5</v>
      </c>
      <c r="K127">
        <v>29.1</v>
      </c>
      <c r="O127">
        <v>150</v>
      </c>
      <c r="P127" t="s">
        <v>85</v>
      </c>
      <c r="Q127">
        <v>4</v>
      </c>
      <c r="V127">
        <v>210.98</v>
      </c>
      <c r="W127">
        <v>23.169999999999991</v>
      </c>
      <c r="X127">
        <v>46.339999999999989</v>
      </c>
      <c r="Y127">
        <v>2147.3955999999989</v>
      </c>
      <c r="Z127">
        <v>4.6568038045714561E-4</v>
      </c>
      <c r="AA127">
        <v>6442.1867999999968</v>
      </c>
    </row>
    <row r="128" spans="1:27" x14ac:dyDescent="0.2">
      <c r="A128" t="s">
        <v>83</v>
      </c>
      <c r="B128" t="s">
        <v>75</v>
      </c>
      <c r="D128" t="s">
        <v>39</v>
      </c>
      <c r="E128" t="s">
        <v>84</v>
      </c>
      <c r="G128" t="s">
        <v>41</v>
      </c>
      <c r="H128" t="s">
        <v>42</v>
      </c>
      <c r="I128" t="s">
        <v>34</v>
      </c>
      <c r="J128">
        <v>6</v>
      </c>
      <c r="K128">
        <v>29.1</v>
      </c>
      <c r="O128">
        <v>150</v>
      </c>
      <c r="P128" t="s">
        <v>85</v>
      </c>
      <c r="Q128">
        <v>4</v>
      </c>
      <c r="V128">
        <v>189.02</v>
      </c>
      <c r="W128">
        <v>8.5299999999999816</v>
      </c>
      <c r="X128">
        <v>17.05999999999996</v>
      </c>
      <c r="Y128">
        <v>291.04359999999872</v>
      </c>
      <c r="Z128">
        <v>3.435911320503198E-3</v>
      </c>
      <c r="AA128">
        <v>873.13079999999616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2020-05-20T04:36:08Z</dcterms:created>
  <dcterms:modified xsi:type="dcterms:W3CDTF">2020-05-20T07:05:08Z</dcterms:modified>
</cp:coreProperties>
</file>