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a/Research/Research Ideas/AA Larval Energy Budget/"/>
    </mc:Choice>
  </mc:AlternateContent>
  <xr:revisionPtr revIDLastSave="0" documentId="13_ncr:1_{28857C7A-AE30-A745-A8AC-FCD0E0F4763A}" xr6:coauthVersionLast="45" xr6:coauthVersionMax="45" xr10:uidLastSave="{00000000-0000-0000-0000-000000000000}"/>
  <bookViews>
    <workbookView xWindow="1240" yWindow="680" windowWidth="23560" windowHeight="15380" xr2:uid="{00000000-000D-0000-FFFF-FFFF00000000}"/>
  </bookViews>
  <sheets>
    <sheet name="Data" sheetId="1" r:id="rId1"/>
    <sheet name="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" i="1" l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2" i="1"/>
  <c r="Z83" i="1"/>
  <c r="AA83" i="1"/>
  <c r="Z84" i="1"/>
  <c r="AA84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71" i="1"/>
  <c r="AA71" i="1"/>
  <c r="Z72" i="1"/>
  <c r="AA72" i="1"/>
  <c r="Z65" i="1"/>
  <c r="AA65" i="1"/>
  <c r="Z66" i="1"/>
  <c r="AA66" i="1"/>
  <c r="Z67" i="1"/>
  <c r="AA67" i="1"/>
  <c r="Z68" i="1"/>
  <c r="AA68" i="1"/>
  <c r="Z69" i="1"/>
  <c r="AA69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15" i="1"/>
  <c r="AA15" i="1"/>
  <c r="Z11" i="1"/>
  <c r="AA11" i="1"/>
  <c r="Z12" i="1"/>
  <c r="AA12" i="1"/>
  <c r="Z13" i="1"/>
  <c r="AA13" i="1"/>
  <c r="Z5" i="1"/>
  <c r="AA5" i="1"/>
  <c r="Z6" i="1"/>
  <c r="AA6" i="1"/>
  <c r="Z7" i="1"/>
  <c r="AA7" i="1"/>
  <c r="Z8" i="1"/>
  <c r="AA8" i="1"/>
  <c r="Z9" i="1"/>
  <c r="AA9" i="1"/>
  <c r="Z3" i="1"/>
  <c r="AA3" i="1"/>
  <c r="AA82" i="1"/>
  <c r="Z82" i="1"/>
  <c r="AA73" i="1"/>
  <c r="Z73" i="1"/>
  <c r="AA70" i="1"/>
  <c r="Z70" i="1"/>
  <c r="AA64" i="1"/>
  <c r="Z64" i="1"/>
  <c r="AA54" i="1"/>
  <c r="Z54" i="1"/>
  <c r="AA16" i="1"/>
  <c r="Z16" i="1"/>
  <c r="AA14" i="1"/>
  <c r="Z14" i="1"/>
  <c r="AA10" i="1"/>
  <c r="Z10" i="1"/>
  <c r="AA4" i="1"/>
  <c r="Z4" i="1"/>
  <c r="AA2" i="1"/>
  <c r="Z2" i="1"/>
</calcChain>
</file>

<file path=xl/sharedStrings.xml><?xml version="1.0" encoding="utf-8"?>
<sst xmlns="http://schemas.openxmlformats.org/spreadsheetml/2006/main" count="1949" uniqueCount="128">
  <si>
    <t>Study</t>
  </si>
  <si>
    <t>Source_resp</t>
  </si>
  <si>
    <t>Ocean</t>
  </si>
  <si>
    <t>Location</t>
  </si>
  <si>
    <t>Family</t>
  </si>
  <si>
    <t>Species</t>
  </si>
  <si>
    <t>Reproduction_mode</t>
  </si>
  <si>
    <t>Age</t>
  </si>
  <si>
    <t>Treatment_Temp</t>
  </si>
  <si>
    <t>Respiration_OG_units</t>
  </si>
  <si>
    <t>Respiration_conversion_assumptions</t>
  </si>
  <si>
    <t>Notes</t>
  </si>
  <si>
    <t>Biomass_assumptions</t>
  </si>
  <si>
    <t>Biomass_units</t>
  </si>
  <si>
    <t>Respiration</t>
  </si>
  <si>
    <t>Respiration_SD</t>
  </si>
  <si>
    <t>Respiration_SE</t>
  </si>
  <si>
    <t>Respiration_var</t>
  </si>
  <si>
    <t>Respiration_SS</t>
  </si>
  <si>
    <t>Respiration_OG</t>
  </si>
  <si>
    <t>Respiration_OG_SE</t>
  </si>
  <si>
    <t>Inverse_var</t>
  </si>
  <si>
    <t>Biomass_microg.larva_dry</t>
  </si>
  <si>
    <t>Biomass_SE_dry</t>
  </si>
  <si>
    <t>normresp</t>
  </si>
  <si>
    <t>Albright and Langdon 2011</t>
  </si>
  <si>
    <t>Fig. 1</t>
  </si>
  <si>
    <t>Atlantic</t>
  </si>
  <si>
    <t>Summerland Key, Florida</t>
  </si>
  <si>
    <t>Poritidae</t>
  </si>
  <si>
    <t>Porites astreoides</t>
  </si>
  <si>
    <t>brooding</t>
  </si>
  <si>
    <t>nmol O2/larva/hr</t>
  </si>
  <si>
    <t>Edmunds 2001 of PAST: protein 3.55 micrograms, Richmind 1987 protein=17%, total biomass: 20.88 micrograms</t>
  </si>
  <si>
    <t>Cumbo et al 2012</t>
  </si>
  <si>
    <t>Fig. 1 &amp; 3</t>
  </si>
  <si>
    <t>Pacific</t>
  </si>
  <si>
    <t>Taiwan</t>
  </si>
  <si>
    <t>Pocilloporidae</t>
  </si>
  <si>
    <t>Pocillopora damicornis</t>
  </si>
  <si>
    <t>Protein = 17% dry weight from Richmond 1987</t>
  </si>
  <si>
    <t>Cumbo et al 2013b</t>
  </si>
  <si>
    <t>Fig. 1B</t>
  </si>
  <si>
    <t>Nanwan Bay, Taiwan</t>
  </si>
  <si>
    <t>nmolO2/mg protein/min</t>
  </si>
  <si>
    <t>Using mg protein per larva from study measurements</t>
  </si>
  <si>
    <t>Richmond 17% protein of totaldry biomass for pdam</t>
  </si>
  <si>
    <t>Gaither and Rowan 2010</t>
  </si>
  <si>
    <t>Table 1</t>
  </si>
  <si>
    <t>East Agana Bay, Guam</t>
  </si>
  <si>
    <t>micrograms</t>
  </si>
  <si>
    <t>Graham et al 2013</t>
  </si>
  <si>
    <t>Fig. 1a</t>
  </si>
  <si>
    <t>Orpheus Island, Australia</t>
  </si>
  <si>
    <t>Merulinidae </t>
  </si>
  <si>
    <t>Goniastrea aspera</t>
  </si>
  <si>
    <t>broadcasting</t>
  </si>
  <si>
    <t>Data were presented as a GAM and  +- 95% confidence interval, so I took raw points off of the graph and averaged the ponits normally at each time point</t>
  </si>
  <si>
    <t>Figueiredo et al 2012, Goniastrea retiformis, 78.12</t>
  </si>
  <si>
    <t>Figueiredo et al 2012, Goniastrea retiformis, 78.13</t>
  </si>
  <si>
    <t>Figueiredo et al 2012, Goniastrea retiformis, 78.14</t>
  </si>
  <si>
    <t>Figueiredo et al 2012, Goniastrea retiformis, 78.15</t>
  </si>
  <si>
    <t>Figueiredo et al 2012, Goniastrea retiformis, 78.16</t>
  </si>
  <si>
    <t>Figueiredo et al 2012, Goniastrea retiformis, 78.17</t>
  </si>
  <si>
    <t>Figueiredo et al 2012, Goniastrea retiformis, 78.19</t>
  </si>
  <si>
    <t>Fig. 1b</t>
  </si>
  <si>
    <t>Acroporidae</t>
  </si>
  <si>
    <t>Acropora tenuis</t>
  </si>
  <si>
    <t>﻿Harii et al. (2007), ﻿Arai et al. (1993), Acropora tenuis 62.5-85.2</t>
  </si>
  <si>
    <t>Fig. 1c</t>
  </si>
  <si>
    <t>Acropora nasuta</t>
  </si>
  <si>
    <t>﻿Arai et al. (1993), ﻿Acropora millepora, 69%</t>
  </si>
  <si>
    <t>Fig. 1d</t>
  </si>
  <si>
    <t>Acropora spathulata</t>
  </si>
  <si>
    <t>Harii et al 2010</t>
  </si>
  <si>
    <t>Fig. 2a</t>
  </si>
  <si>
    <t>Heron Island, GBR</t>
  </si>
  <si>
    <t>Harii et al. (2007), Richmond 1987, lipids: 69.05% dry weight for Pdam</t>
  </si>
  <si>
    <t>Fig. 2b</t>
  </si>
  <si>
    <t>Montipora digitata</t>
  </si>
  <si>
    <t>﻿Arai et al. (1993), Montipora digitata, 67.4% lipids</t>
  </si>
  <si>
    <t>Jiang et al 2020</t>
  </si>
  <si>
    <t>Luhuitou Reef, China</t>
  </si>
  <si>
    <t>Richmond 1987, avg: 150 micrograms dry weight</t>
  </si>
  <si>
    <t>Nakamura et al 2011</t>
  </si>
  <si>
    <t>Table 3</t>
  </si>
  <si>
    <t>Sesoko Island, Okinawa Island</t>
  </si>
  <si>
    <t>Acropora digitifera</t>
  </si>
  <si>
    <t>(Graham 2007), A. digitifera: egg, 43 microgram dry weight</t>
  </si>
  <si>
    <t>Okubo et al 2008</t>
  </si>
  <si>
    <t>Fig. 2</t>
  </si>
  <si>
    <t>Bise, Okinawa</t>
  </si>
  <si>
    <t>Acropora intermedia</t>
  </si>
  <si>
    <t>ml O2/larva/hr</t>
  </si>
  <si>
    <t>Olsen et al 2013</t>
  </si>
  <si>
    <t>Wonderland reef, Florida Keys</t>
  </si>
  <si>
    <t>n_resp</t>
  </si>
  <si>
    <t>Rivest and Hofmann 2014</t>
  </si>
  <si>
    <t>Moorea</t>
  </si>
  <si>
    <t>Seriatopora caliendrum</t>
  </si>
  <si>
    <t>1987 richmond Pdam (same family) 17% protein</t>
  </si>
  <si>
    <t>Fig. 3</t>
  </si>
  <si>
    <t>Edmunds et al 2011</t>
  </si>
  <si>
    <t>Seriatopora hystrix</t>
  </si>
  <si>
    <t>Stylophora pistillata</t>
  </si>
  <si>
    <t>Rodriguez-Lanetty et al 2009</t>
  </si>
  <si>
    <t>Acropora millepora</t>
  </si>
  <si>
    <t>Ross et al 2013</t>
  </si>
  <si>
    <t>Florida Keys</t>
  </si>
  <si>
    <t>Cumbo et al 2013</t>
  </si>
  <si>
    <t>Ross et al 2010</t>
  </si>
  <si>
    <t>Serrano et al 2018</t>
  </si>
  <si>
    <t>Merulinidae</t>
  </si>
  <si>
    <t>Orbicella faveolata</t>
  </si>
  <si>
    <t>Titlyanov et al 1998</t>
  </si>
  <si>
    <t>Table 2</t>
  </si>
  <si>
    <t>Okinawa</t>
  </si>
  <si>
    <t>µl O2/larva/hr</t>
  </si>
  <si>
    <t>Putnam and Gates 2015</t>
  </si>
  <si>
    <t>Fig. 2c</t>
  </si>
  <si>
    <t>Kaneohe Bay, Hawaii</t>
  </si>
  <si>
    <t>Putnam et al 2013</t>
  </si>
  <si>
    <t>Fig. 2d</t>
  </si>
  <si>
    <t>normresp_mean_formula_by_study</t>
  </si>
  <si>
    <t>normresp_STDEV_formula_by_study</t>
  </si>
  <si>
    <t>normresp_mean_by_study</t>
  </si>
  <si>
    <t>normresp_STDEV_by_study</t>
  </si>
  <si>
    <t>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</si>
</sst>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"/>
  <sheetViews>
    <sheetView tabSelected="1" workbookViewId="0">
      <selection activeCell="Z3" sqref="Z3"/>
    </sheetView>
  </sheetViews>
  <sheetFormatPr baseColWidth="10" defaultColWidth="8.83203125" defaultRowHeight="15" x14ac:dyDescent="0.2"/>
  <cols>
    <col min="1" max="1" width="20.1640625" customWidth="1"/>
    <col min="2" max="24" width="0" hidden="1" customWidth="1"/>
    <col min="26" max="26" width="16.83203125" customWidth="1"/>
    <col min="27" max="27" width="18.5" customWidth="1"/>
    <col min="28" max="28" width="23.1640625" customWidth="1"/>
    <col min="29" max="29" width="19.1640625" customWidth="1"/>
  </cols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</row>
    <row r="2" spans="1:30" s="2" customFormat="1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2</v>
      </c>
      <c r="I2" s="2">
        <v>26</v>
      </c>
      <c r="J2" s="2" t="s">
        <v>32</v>
      </c>
      <c r="M2" s="2" t="s">
        <v>33</v>
      </c>
      <c r="O2" s="2">
        <v>3.4333333333333327E-2</v>
      </c>
      <c r="P2" s="2">
        <v>3.6742346141747672E-3</v>
      </c>
      <c r="Q2" s="2">
        <v>1.5E-3</v>
      </c>
      <c r="R2" s="2">
        <v>1.3499999999999999E-5</v>
      </c>
      <c r="S2" s="2">
        <v>6.7499999999999987E-5</v>
      </c>
      <c r="T2" s="2">
        <v>2.06</v>
      </c>
      <c r="U2" s="2">
        <v>0.09</v>
      </c>
      <c r="V2" s="2">
        <v>74074.074074074088</v>
      </c>
      <c r="W2" s="2">
        <v>20.88</v>
      </c>
      <c r="Y2" s="2">
        <v>1.6443167305236271E-3</v>
      </c>
      <c r="Z2" s="2">
        <f>AVERAGE($Y$2:$Y$3)</f>
        <v>1.6203703703703705E-3</v>
      </c>
      <c r="AA2" s="2">
        <f>_xlfn.STDEV.S($Y$2:$Y$3)</f>
        <v>3.3865267298206093E-5</v>
      </c>
      <c r="AB2" s="2">
        <v>1.6203703703703705E-3</v>
      </c>
      <c r="AC2" s="2">
        <v>3.3865267298206093E-5</v>
      </c>
      <c r="AD2" s="2">
        <f>(Y2-AB2)/AC2</f>
        <v>0.70710678118654757</v>
      </c>
    </row>
    <row r="3" spans="1:30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>
        <v>26</v>
      </c>
      <c r="J3" t="s">
        <v>32</v>
      </c>
      <c r="M3" t="s">
        <v>33</v>
      </c>
      <c r="O3">
        <v>3.3333333333333333E-2</v>
      </c>
      <c r="P3">
        <v>4.0824829046386298E-3</v>
      </c>
      <c r="Q3">
        <v>1.666666666666667E-3</v>
      </c>
      <c r="R3">
        <v>1.6666666666666661E-5</v>
      </c>
      <c r="S3">
        <v>8.3333333333333317E-5</v>
      </c>
      <c r="T3">
        <v>2</v>
      </c>
      <c r="U3">
        <v>0.1</v>
      </c>
      <c r="V3">
        <v>60000.000000000007</v>
      </c>
      <c r="W3">
        <v>20.88</v>
      </c>
      <c r="Y3">
        <v>1.596424010217114E-3</v>
      </c>
      <c r="Z3" s="2">
        <f>AVERAGE($Y$2:$Y$3)</f>
        <v>1.6203703703703705E-3</v>
      </c>
      <c r="AA3" s="2">
        <f>_xlfn.STDEV.S($Y$2:$Y$3)</f>
        <v>3.3865267298206093E-5</v>
      </c>
      <c r="AB3">
        <v>1.6203703703703705E-3</v>
      </c>
      <c r="AC3">
        <v>3.3865267298206093E-5</v>
      </c>
      <c r="AD3" s="2">
        <f t="shared" ref="AD3:AD66" si="0">(Y3-AB3)/AC3</f>
        <v>-0.70710678118654757</v>
      </c>
    </row>
    <row r="4" spans="1:30" s="2" customFormat="1" x14ac:dyDescent="0.2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31</v>
      </c>
      <c r="H4" s="2">
        <v>1</v>
      </c>
      <c r="I4" s="2">
        <v>28</v>
      </c>
      <c r="M4" s="2" t="s">
        <v>40</v>
      </c>
      <c r="O4" s="2">
        <v>9.0165897537069523E-2</v>
      </c>
      <c r="P4" s="2">
        <v>1.364274645028115E-2</v>
      </c>
      <c r="Q4" s="2">
        <v>6.8213732251405767E-3</v>
      </c>
      <c r="R4" s="2">
        <v>2.0987114759245259E-4</v>
      </c>
      <c r="S4" s="2">
        <v>6.2961344277735775E-4</v>
      </c>
      <c r="V4" s="2">
        <v>8262.3855527309734</v>
      </c>
      <c r="W4" s="2">
        <v>199.42878089425579</v>
      </c>
      <c r="X4" s="2">
        <v>17.879755102924111</v>
      </c>
      <c r="Y4" s="2">
        <v>4.5212078784595631E-4</v>
      </c>
      <c r="Z4" s="2">
        <f>AVERAGE($Y$4:$Y$9)</f>
        <v>6.9130056133661646E-4</v>
      </c>
      <c r="AA4" s="2">
        <f>_xlfn.STDEV.S($Y$4:$Y$9)</f>
        <v>1.3396996165417473E-4</v>
      </c>
      <c r="AB4" s="2">
        <v>6.9130056133661646E-4</v>
      </c>
      <c r="AC4" s="2">
        <v>1.3396996165417473E-4</v>
      </c>
      <c r="AD4" s="2">
        <f t="shared" si="0"/>
        <v>-1.7853238930385773</v>
      </c>
    </row>
    <row r="5" spans="1:30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31</v>
      </c>
      <c r="H5">
        <v>3</v>
      </c>
      <c r="I5">
        <v>28</v>
      </c>
      <c r="M5" t="s">
        <v>40</v>
      </c>
      <c r="O5">
        <v>0.1124758424685337</v>
      </c>
      <c r="P5">
        <v>1.8526999593990661E-2</v>
      </c>
      <c r="Q5">
        <v>9.2634997969953305E-3</v>
      </c>
      <c r="R5">
        <v>3.9531161259724509E-4</v>
      </c>
      <c r="S5">
        <v>1.185934837791736E-3</v>
      </c>
      <c r="V5">
        <v>4119.911508927964</v>
      </c>
      <c r="W5">
        <v>151.59975101151531</v>
      </c>
      <c r="X5">
        <v>6.1609088079678411</v>
      </c>
      <c r="Y5">
        <v>7.4192630078917597E-4</v>
      </c>
      <c r="Z5" s="2">
        <f t="shared" ref="Z5:Z9" si="1">AVERAGE($Y$4:$Y$9)</f>
        <v>6.9130056133661646E-4</v>
      </c>
      <c r="AA5" s="2">
        <f t="shared" ref="AA5:AA9" si="2">_xlfn.STDEV.S($Y$4:$Y$9)</f>
        <v>1.3396996165417473E-4</v>
      </c>
      <c r="AB5">
        <v>6.9130056133661646E-4</v>
      </c>
      <c r="AC5">
        <v>1.3396996165417473E-4</v>
      </c>
      <c r="AD5" s="2">
        <f t="shared" si="0"/>
        <v>0.37788873585888594</v>
      </c>
    </row>
    <row r="6" spans="1:30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31</v>
      </c>
      <c r="H6">
        <v>5</v>
      </c>
      <c r="I6">
        <v>28</v>
      </c>
      <c r="M6" t="s">
        <v>40</v>
      </c>
      <c r="O6">
        <v>0.1123719041818915</v>
      </c>
      <c r="P6">
        <v>1.6692921910949381E-2</v>
      </c>
      <c r="Q6">
        <v>8.3464609554746907E-3</v>
      </c>
      <c r="R6">
        <v>3.4697766478325389E-4</v>
      </c>
      <c r="S6">
        <v>1.0409329943497621E-3</v>
      </c>
      <c r="V6">
        <v>10504.47860055725</v>
      </c>
      <c r="W6">
        <v>150.6660441954557</v>
      </c>
      <c r="X6">
        <v>7.2829131652658896</v>
      </c>
      <c r="Y6">
        <v>7.4583430382040136E-4</v>
      </c>
      <c r="Z6" s="2">
        <f t="shared" si="1"/>
        <v>6.9130056133661646E-4</v>
      </c>
      <c r="AA6" s="2">
        <f t="shared" si="2"/>
        <v>1.3396996165417473E-4</v>
      </c>
      <c r="AB6">
        <v>6.9130056133661646E-4</v>
      </c>
      <c r="AC6">
        <v>1.3396996165417473E-4</v>
      </c>
      <c r="AD6" s="2">
        <f t="shared" si="0"/>
        <v>0.40705947669490539</v>
      </c>
    </row>
    <row r="7" spans="1:30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31</v>
      </c>
      <c r="H7">
        <v>7</v>
      </c>
      <c r="I7">
        <v>28</v>
      </c>
      <c r="M7" t="s">
        <v>40</v>
      </c>
      <c r="O7">
        <v>0.1158332656651777</v>
      </c>
      <c r="P7">
        <v>3.0930301799972661E-2</v>
      </c>
      <c r="Q7">
        <v>1.5465150899986331E-2</v>
      </c>
      <c r="R7">
        <v>1.2741747436288669E-3</v>
      </c>
      <c r="S7">
        <v>3.8225242308866018E-3</v>
      </c>
      <c r="V7">
        <v>2420.7347465548669</v>
      </c>
      <c r="W7">
        <v>153.92857142857119</v>
      </c>
      <c r="Y7">
        <v>7.5251309480857994E-4</v>
      </c>
      <c r="Z7" s="2">
        <f t="shared" si="1"/>
        <v>6.9130056133661646E-4</v>
      </c>
      <c r="AA7" s="2">
        <f t="shared" si="2"/>
        <v>1.3396996165417473E-4</v>
      </c>
      <c r="AB7">
        <v>6.9130056133661646E-4</v>
      </c>
      <c r="AC7">
        <v>1.3396996165417473E-4</v>
      </c>
      <c r="AD7" s="2">
        <f t="shared" si="0"/>
        <v>0.45691237585015759</v>
      </c>
    </row>
    <row r="8" spans="1:30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31</v>
      </c>
      <c r="H8">
        <v>9</v>
      </c>
      <c r="I8">
        <v>28</v>
      </c>
      <c r="M8" t="s">
        <v>40</v>
      </c>
      <c r="O8">
        <v>9.5577750710515413E-2</v>
      </c>
      <c r="P8">
        <v>2.35062931384491E-2</v>
      </c>
      <c r="Q8">
        <v>1.175314656922455E-2</v>
      </c>
      <c r="R8">
        <v>5.601502447345392E-4</v>
      </c>
      <c r="S8">
        <v>1.680450734203618E-3</v>
      </c>
      <c r="V8">
        <v>1886.2747034110289</v>
      </c>
      <c r="W8">
        <v>125.0840336134453</v>
      </c>
      <c r="Y8">
        <v>7.6410831941896816E-4</v>
      </c>
      <c r="Z8" s="2">
        <f t="shared" si="1"/>
        <v>6.9130056133661646E-4</v>
      </c>
      <c r="AA8" s="2">
        <f t="shared" si="2"/>
        <v>1.3396996165417473E-4</v>
      </c>
      <c r="AB8">
        <v>6.9130056133661646E-4</v>
      </c>
      <c r="AC8">
        <v>1.3396996165417473E-4</v>
      </c>
      <c r="AD8" s="2">
        <f t="shared" si="0"/>
        <v>0.54346330463462433</v>
      </c>
    </row>
    <row r="9" spans="1:30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31</v>
      </c>
      <c r="H9">
        <v>11</v>
      </c>
      <c r="I9">
        <v>28</v>
      </c>
      <c r="M9" t="s">
        <v>40</v>
      </c>
      <c r="O9">
        <v>8.0602517255379605E-2</v>
      </c>
      <c r="P9">
        <v>1.038083637840018E-2</v>
      </c>
      <c r="Q9">
        <v>5.1904181892000884E-3</v>
      </c>
      <c r="R9">
        <v>1.0776176391511649E-4</v>
      </c>
      <c r="S9">
        <v>3.2328529174534948E-4</v>
      </c>
      <c r="V9">
        <v>9279.7293183479815</v>
      </c>
      <c r="Z9" s="2">
        <f t="shared" si="1"/>
        <v>6.9130056133661646E-4</v>
      </c>
      <c r="AA9" s="2">
        <f t="shared" si="2"/>
        <v>1.3396996165417473E-4</v>
      </c>
      <c r="AB9">
        <v>6.9130056133661646E-4</v>
      </c>
      <c r="AC9">
        <v>1.3396996165417473E-4</v>
      </c>
      <c r="AD9" s="2">
        <f t="shared" si="0"/>
        <v>-5.1601161394754671</v>
      </c>
    </row>
    <row r="10" spans="1:30" s="2" customFormat="1" x14ac:dyDescent="0.2">
      <c r="A10" s="2" t="s">
        <v>41</v>
      </c>
      <c r="B10" s="2" t="s">
        <v>42</v>
      </c>
      <c r="C10" s="2" t="s">
        <v>36</v>
      </c>
      <c r="D10" s="2" t="s">
        <v>43</v>
      </c>
      <c r="E10" s="2" t="s">
        <v>38</v>
      </c>
      <c r="F10" s="2" t="s">
        <v>39</v>
      </c>
      <c r="G10" s="2" t="s">
        <v>31</v>
      </c>
      <c r="H10" s="2">
        <v>1</v>
      </c>
      <c r="I10" s="2">
        <v>24</v>
      </c>
      <c r="J10" s="2" t="s">
        <v>44</v>
      </c>
      <c r="K10" s="2" t="s">
        <v>45</v>
      </c>
      <c r="M10" s="2" t="s">
        <v>46</v>
      </c>
      <c r="O10" s="2">
        <v>0.12169616321690099</v>
      </c>
      <c r="P10" s="2">
        <v>9.3128124693654972E-4</v>
      </c>
      <c r="Q10" s="2">
        <v>4.6564062346827491E-4</v>
      </c>
      <c r="R10" s="2">
        <v>8.6728476089569491E-7</v>
      </c>
      <c r="S10" s="2">
        <v>2.6018542826870852E-6</v>
      </c>
      <c r="T10" s="2">
        <v>1.6951219512195099</v>
      </c>
      <c r="U10" s="2">
        <v>0.25</v>
      </c>
      <c r="V10" s="2">
        <v>1153023.833795076</v>
      </c>
      <c r="W10" s="2">
        <v>422.30577163715168</v>
      </c>
      <c r="X10" s="2">
        <v>10.95624996395941</v>
      </c>
      <c r="Y10" s="2">
        <v>2.8817073170731673E-4</v>
      </c>
      <c r="Z10" s="2">
        <f>AVERAGE($Y$10:$Y$13)</f>
        <v>2.9957317073170658E-4</v>
      </c>
      <c r="AA10" s="2">
        <f>_xlfn.STDEV.S($Y$10:$Y$13)</f>
        <v>1.8963185892537069E-5</v>
      </c>
      <c r="AB10" s="2">
        <v>2.9957317073170658E-4</v>
      </c>
      <c r="AC10" s="2">
        <v>1.8963185892537069E-5</v>
      </c>
      <c r="AD10" s="2">
        <f t="shared" si="0"/>
        <v>-0.60129342659016294</v>
      </c>
    </row>
    <row r="11" spans="1:30" x14ac:dyDescent="0.2">
      <c r="A11" t="s">
        <v>41</v>
      </c>
      <c r="B11" t="s">
        <v>42</v>
      </c>
      <c r="C11" t="s">
        <v>36</v>
      </c>
      <c r="D11" t="s">
        <v>43</v>
      </c>
      <c r="E11" t="s">
        <v>38</v>
      </c>
      <c r="F11" t="s">
        <v>39</v>
      </c>
      <c r="G11" t="s">
        <v>31</v>
      </c>
      <c r="H11">
        <v>2</v>
      </c>
      <c r="I11">
        <v>24</v>
      </c>
      <c r="J11" t="s">
        <v>44</v>
      </c>
      <c r="K11" t="s">
        <v>45</v>
      </c>
      <c r="M11" t="s">
        <v>46</v>
      </c>
      <c r="O11">
        <v>0.1240404933997379</v>
      </c>
      <c r="P11">
        <v>3.1560750858955451E-4</v>
      </c>
      <c r="Q11">
        <v>1.5780375429477731E-4</v>
      </c>
      <c r="R11">
        <v>9.9608099478105725E-8</v>
      </c>
      <c r="S11">
        <v>2.988242984343171E-7</v>
      </c>
      <c r="T11">
        <v>1.8170731707317</v>
      </c>
      <c r="U11">
        <v>7.3170731707320025E-2</v>
      </c>
      <c r="V11">
        <v>10039344.242481049</v>
      </c>
      <c r="W11">
        <v>401.55232762647228</v>
      </c>
      <c r="X11">
        <v>12.686184168795309</v>
      </c>
      <c r="Y11">
        <v>3.08902439024389E-4</v>
      </c>
      <c r="Z11" s="2">
        <f t="shared" ref="Z11:Z13" si="3">AVERAGE($Y$10:$Y$13)</f>
        <v>2.9957317073170658E-4</v>
      </c>
      <c r="AA11" s="2">
        <f t="shared" ref="AA11:AA13" si="4">_xlfn.STDEV.S($Y$10:$Y$13)</f>
        <v>1.8963185892537069E-5</v>
      </c>
      <c r="AB11">
        <v>2.9957317073170658E-4</v>
      </c>
      <c r="AC11">
        <v>1.8963185892537069E-5</v>
      </c>
      <c r="AD11" s="2">
        <f t="shared" si="0"/>
        <v>0.49196734902830574</v>
      </c>
    </row>
    <row r="12" spans="1:30" x14ac:dyDescent="0.2">
      <c r="A12" t="s">
        <v>41</v>
      </c>
      <c r="B12" t="s">
        <v>42</v>
      </c>
      <c r="C12" t="s">
        <v>36</v>
      </c>
      <c r="D12" t="s">
        <v>43</v>
      </c>
      <c r="E12" t="s">
        <v>38</v>
      </c>
      <c r="F12" t="s">
        <v>39</v>
      </c>
      <c r="G12" t="s">
        <v>31</v>
      </c>
      <c r="H12">
        <v>4</v>
      </c>
      <c r="I12">
        <v>24</v>
      </c>
      <c r="J12" t="s">
        <v>44</v>
      </c>
      <c r="K12" t="s">
        <v>45</v>
      </c>
      <c r="M12" t="s">
        <v>46</v>
      </c>
      <c r="O12">
        <v>0.1073825856384235</v>
      </c>
      <c r="P12">
        <v>3.4203963743392041E-4</v>
      </c>
      <c r="Q12">
        <v>1.710198187169602E-4</v>
      </c>
      <c r="R12">
        <v>1.169911135759277E-7</v>
      </c>
      <c r="S12">
        <v>3.5097334072778311E-7</v>
      </c>
      <c r="T12">
        <v>1.6463414634146301</v>
      </c>
      <c r="U12">
        <v>6.7073170731710041E-2</v>
      </c>
      <c r="V12">
        <v>8547657.7616384178</v>
      </c>
      <c r="W12">
        <v>383.67634084317001</v>
      </c>
      <c r="X12">
        <v>14.99852955592532</v>
      </c>
      <c r="Y12">
        <v>2.7987804878048709E-4</v>
      </c>
      <c r="Z12" s="2">
        <f t="shared" si="3"/>
        <v>2.9957317073170658E-4</v>
      </c>
      <c r="AA12" s="2">
        <f t="shared" si="4"/>
        <v>1.8963185892537069E-5</v>
      </c>
      <c r="AB12">
        <v>2.9957317073170658E-4</v>
      </c>
      <c r="AC12">
        <v>1.8963185892537069E-5</v>
      </c>
      <c r="AD12" s="2">
        <f t="shared" si="0"/>
        <v>-1.0385977368375887</v>
      </c>
    </row>
    <row r="13" spans="1:30" x14ac:dyDescent="0.2">
      <c r="A13" t="s">
        <v>41</v>
      </c>
      <c r="B13" t="s">
        <v>42</v>
      </c>
      <c r="C13" t="s">
        <v>36</v>
      </c>
      <c r="D13" t="s">
        <v>43</v>
      </c>
      <c r="E13" t="s">
        <v>38</v>
      </c>
      <c r="F13" t="s">
        <v>39</v>
      </c>
      <c r="G13" t="s">
        <v>31</v>
      </c>
      <c r="H13">
        <v>5</v>
      </c>
      <c r="I13">
        <v>24</v>
      </c>
      <c r="J13" t="s">
        <v>44</v>
      </c>
      <c r="K13" t="s">
        <v>45</v>
      </c>
      <c r="M13" t="s">
        <v>46</v>
      </c>
      <c r="O13">
        <v>0.1060600825839644</v>
      </c>
      <c r="P13">
        <v>1.166791395391695E-3</v>
      </c>
      <c r="Q13">
        <v>5.8339569769584772E-4</v>
      </c>
      <c r="R13">
        <v>1.3614021603601E-6</v>
      </c>
      <c r="S13">
        <v>4.0842064810802986E-6</v>
      </c>
      <c r="T13">
        <v>1.8902439024390201</v>
      </c>
      <c r="U13">
        <v>9.7560975609759959E-2</v>
      </c>
      <c r="V13">
        <v>734536.81000145723</v>
      </c>
      <c r="W13">
        <v>330.05414694061119</v>
      </c>
      <c r="X13">
        <v>35.175328831660003</v>
      </c>
      <c r="Y13">
        <v>3.2134146341463338E-4</v>
      </c>
      <c r="Z13" s="2">
        <f t="shared" si="3"/>
        <v>2.9957317073170658E-4</v>
      </c>
      <c r="AA13" s="2">
        <f t="shared" si="4"/>
        <v>1.8963185892537069E-5</v>
      </c>
      <c r="AB13">
        <v>2.9957317073170658E-4</v>
      </c>
      <c r="AC13">
        <v>1.8963185892537069E-5</v>
      </c>
      <c r="AD13" s="2">
        <f t="shared" si="0"/>
        <v>1.1479238143994401</v>
      </c>
    </row>
    <row r="14" spans="1:30" s="2" customFormat="1" x14ac:dyDescent="0.2">
      <c r="A14" s="2" t="s">
        <v>47</v>
      </c>
      <c r="B14" s="2" t="s">
        <v>48</v>
      </c>
      <c r="C14" s="2" t="s">
        <v>36</v>
      </c>
      <c r="D14" s="2" t="s">
        <v>49</v>
      </c>
      <c r="E14" s="2" t="s">
        <v>38</v>
      </c>
      <c r="F14" s="2" t="s">
        <v>39</v>
      </c>
      <c r="G14" s="2" t="s">
        <v>31</v>
      </c>
      <c r="H14" s="2">
        <v>2</v>
      </c>
      <c r="I14" s="2">
        <v>28</v>
      </c>
      <c r="J14" s="2" t="s">
        <v>32</v>
      </c>
      <c r="N14" s="2" t="s">
        <v>50</v>
      </c>
      <c r="O14" s="2">
        <v>0.1016666666666667</v>
      </c>
      <c r="P14" s="2">
        <v>1.4999999999999999E-2</v>
      </c>
      <c r="Q14" s="2">
        <v>5.6694670951384077E-3</v>
      </c>
      <c r="R14" s="2">
        <v>2.2499999999999999E-4</v>
      </c>
      <c r="S14" s="2">
        <v>1.3500000000000001E-3</v>
      </c>
      <c r="T14" s="2">
        <v>6.1</v>
      </c>
      <c r="U14" s="2">
        <v>0.34016802570830451</v>
      </c>
      <c r="V14" s="2">
        <v>4444.4444444444443</v>
      </c>
      <c r="W14" s="2">
        <v>115</v>
      </c>
      <c r="X14" s="2">
        <v>3.4016802570830449</v>
      </c>
      <c r="Y14" s="2">
        <v>8.840579710144926E-4</v>
      </c>
      <c r="Z14" s="2">
        <f>AVERAGE($Y$14:$Y$15)</f>
        <v>1.0815638692281769E-3</v>
      </c>
      <c r="AA14" s="2">
        <f>_xlfn.STDEV.S($Y$14:$Y$15)</f>
        <v>2.7931551990247223E-4</v>
      </c>
      <c r="AB14" s="2">
        <v>1.0815638692281769E-3</v>
      </c>
      <c r="AC14" s="2">
        <v>2.7931551990247223E-4</v>
      </c>
      <c r="AD14" s="2">
        <f t="shared" si="0"/>
        <v>-0.70710678118654779</v>
      </c>
    </row>
    <row r="15" spans="1:30" x14ac:dyDescent="0.2">
      <c r="A15" t="s">
        <v>47</v>
      </c>
      <c r="B15" t="s">
        <v>48</v>
      </c>
      <c r="C15" t="s">
        <v>36</v>
      </c>
      <c r="D15" t="s">
        <v>49</v>
      </c>
      <c r="E15" t="s">
        <v>38</v>
      </c>
      <c r="F15" t="s">
        <v>39</v>
      </c>
      <c r="G15" t="s">
        <v>31</v>
      </c>
      <c r="H15">
        <v>22</v>
      </c>
      <c r="I15">
        <v>28</v>
      </c>
      <c r="J15" t="s">
        <v>32</v>
      </c>
      <c r="N15" t="s">
        <v>50</v>
      </c>
      <c r="O15">
        <v>0.11</v>
      </c>
      <c r="P15">
        <v>0.01</v>
      </c>
      <c r="Q15">
        <v>3.7796447300922722E-3</v>
      </c>
      <c r="R15">
        <v>1E-4</v>
      </c>
      <c r="S15">
        <v>6.0000000000000006E-4</v>
      </c>
      <c r="T15">
        <v>6.6</v>
      </c>
      <c r="U15">
        <v>0.22677868380553631</v>
      </c>
      <c r="V15">
        <v>10000</v>
      </c>
      <c r="W15">
        <v>86</v>
      </c>
      <c r="X15">
        <v>2.6457513110645898</v>
      </c>
      <c r="Y15">
        <v>1.279069767441861E-3</v>
      </c>
      <c r="Z15" s="2">
        <f>AVERAGE($Y$14:$Y$15)</f>
        <v>1.0815638692281769E-3</v>
      </c>
      <c r="AA15" s="2">
        <f>_xlfn.STDEV.S($Y$14:$Y$15)</f>
        <v>2.7931551990247223E-4</v>
      </c>
      <c r="AB15">
        <v>1.0815638692281769E-3</v>
      </c>
      <c r="AC15">
        <v>2.7931551990247223E-4</v>
      </c>
      <c r="AD15" s="2">
        <f t="shared" si="0"/>
        <v>0.70710678118654735</v>
      </c>
    </row>
    <row r="16" spans="1:30" s="2" customFormat="1" x14ac:dyDescent="0.2">
      <c r="A16" s="2" t="s">
        <v>51</v>
      </c>
      <c r="B16" s="2" t="s">
        <v>52</v>
      </c>
      <c r="C16" s="2" t="s">
        <v>36</v>
      </c>
      <c r="D16" s="2" t="s">
        <v>53</v>
      </c>
      <c r="E16" s="2" t="s">
        <v>54</v>
      </c>
      <c r="F16" s="2" t="s">
        <v>55</v>
      </c>
      <c r="G16" s="2" t="s">
        <v>56</v>
      </c>
      <c r="H16" s="2">
        <v>4</v>
      </c>
      <c r="I16" s="2">
        <v>27</v>
      </c>
      <c r="J16" s="2" t="s">
        <v>32</v>
      </c>
      <c r="L16" s="2" t="s">
        <v>57</v>
      </c>
      <c r="M16" s="2" t="s">
        <v>58</v>
      </c>
      <c r="O16" s="2">
        <v>8.36842E-2</v>
      </c>
      <c r="P16" s="2">
        <v>4.3385995567950503E-2</v>
      </c>
      <c r="Q16" s="2">
        <v>1.9402807072288381E-2</v>
      </c>
      <c r="R16" s="2">
        <v>1.8823446114222199E-3</v>
      </c>
      <c r="S16" s="2">
        <v>7.5293784456888814E-3</v>
      </c>
      <c r="T16" s="2">
        <v>5.0210520000000001</v>
      </c>
      <c r="U16" s="2">
        <v>1.1641684243373029</v>
      </c>
      <c r="V16" s="2">
        <v>531.25235088831164</v>
      </c>
      <c r="W16" s="2">
        <v>3.3251787439613532</v>
      </c>
      <c r="X16" s="2">
        <v>0.2145321833413916</v>
      </c>
      <c r="Y16" s="2">
        <v>2.5166827543323379E-2</v>
      </c>
      <c r="Z16" s="2">
        <f>AVERAGE($Y$16:$Y$53)</f>
        <v>8.6250645866085066E-3</v>
      </c>
      <c r="AA16" s="2">
        <f>_xlfn.STDEV.S($Y$16:$Y$53)</f>
        <v>6.7787886903212819E-3</v>
      </c>
      <c r="AB16" s="2">
        <v>8.6250645866085066E-3</v>
      </c>
      <c r="AC16" s="2">
        <v>6.7787886903212819E-3</v>
      </c>
      <c r="AD16" s="2">
        <f t="shared" si="0"/>
        <v>2.4402240152924537</v>
      </c>
    </row>
    <row r="17" spans="1:30" x14ac:dyDescent="0.2">
      <c r="A17" t="s">
        <v>51</v>
      </c>
      <c r="B17" t="s">
        <v>52</v>
      </c>
      <c r="C17" t="s">
        <v>36</v>
      </c>
      <c r="D17" t="s">
        <v>53</v>
      </c>
      <c r="E17" t="s">
        <v>54</v>
      </c>
      <c r="F17" t="s">
        <v>55</v>
      </c>
      <c r="G17" t="s">
        <v>56</v>
      </c>
      <c r="H17">
        <v>5</v>
      </c>
      <c r="I17">
        <v>27</v>
      </c>
      <c r="J17" t="s">
        <v>32</v>
      </c>
      <c r="L17" t="s">
        <v>57</v>
      </c>
      <c r="M17" t="s">
        <v>59</v>
      </c>
      <c r="O17">
        <v>4.2456133333333333E-2</v>
      </c>
      <c r="P17">
        <v>1.055554049842493E-2</v>
      </c>
      <c r="Q17">
        <v>4.7205812187460323E-3</v>
      </c>
      <c r="R17">
        <v>1.1141943521388891E-4</v>
      </c>
      <c r="S17">
        <v>4.4567774085555562E-4</v>
      </c>
      <c r="T17">
        <v>2.5473680000000001</v>
      </c>
      <c r="U17">
        <v>0.28323487312476192</v>
      </c>
      <c r="V17">
        <v>8975.0948573767837</v>
      </c>
      <c r="W17">
        <v>2.5409420289855071</v>
      </c>
      <c r="X17">
        <v>0.34307863369373948</v>
      </c>
      <c r="Y17">
        <v>1.6708816198488519E-2</v>
      </c>
      <c r="Z17" s="2">
        <f t="shared" ref="Z17:Z53" si="5">AVERAGE($Y$16:$Y$53)</f>
        <v>8.6250645866085066E-3</v>
      </c>
      <c r="AA17" s="2">
        <f t="shared" ref="AA17:AA53" si="6">_xlfn.STDEV.S($Y$16:$Y$53)</f>
        <v>6.7787886903212819E-3</v>
      </c>
      <c r="AB17">
        <v>8.6250645866085066E-3</v>
      </c>
      <c r="AC17">
        <v>6.7787886903212819E-3</v>
      </c>
      <c r="AD17" s="2">
        <f t="shared" si="0"/>
        <v>1.1925068004291015</v>
      </c>
    </row>
    <row r="18" spans="1:30" x14ac:dyDescent="0.2">
      <c r="A18" t="s">
        <v>51</v>
      </c>
      <c r="B18" t="s">
        <v>52</v>
      </c>
      <c r="C18" t="s">
        <v>36</v>
      </c>
      <c r="D18" t="s">
        <v>53</v>
      </c>
      <c r="E18" t="s">
        <v>54</v>
      </c>
      <c r="F18" t="s">
        <v>55</v>
      </c>
      <c r="G18" t="s">
        <v>56</v>
      </c>
      <c r="H18">
        <v>6</v>
      </c>
      <c r="I18">
        <v>27</v>
      </c>
      <c r="J18" t="s">
        <v>32</v>
      </c>
      <c r="L18" t="s">
        <v>57</v>
      </c>
      <c r="M18" t="s">
        <v>60</v>
      </c>
      <c r="O18">
        <v>3.9254374999999987E-2</v>
      </c>
      <c r="P18">
        <v>1.6359377447557211E-2</v>
      </c>
      <c r="Q18">
        <v>7.3161360084629846E-3</v>
      </c>
      <c r="R18">
        <v>2.6762923047164347E-4</v>
      </c>
      <c r="S18">
        <v>1.0705169218865739E-3</v>
      </c>
      <c r="T18">
        <v>2.3552624999999998</v>
      </c>
      <c r="U18">
        <v>0.43896816050777909</v>
      </c>
      <c r="V18">
        <v>3736.5126306932102</v>
      </c>
      <c r="W18">
        <v>2.5095700483091781</v>
      </c>
      <c r="X18">
        <v>0.4046348112402664</v>
      </c>
      <c r="Y18">
        <v>1.5641872609392839E-2</v>
      </c>
      <c r="Z18" s="2">
        <f t="shared" si="5"/>
        <v>8.6250645866085066E-3</v>
      </c>
      <c r="AA18" s="2">
        <f t="shared" si="6"/>
        <v>6.7787886903212819E-3</v>
      </c>
      <c r="AB18">
        <v>8.6250645866085066E-3</v>
      </c>
      <c r="AC18">
        <v>6.7787886903212819E-3</v>
      </c>
      <c r="AD18" s="2">
        <f t="shared" si="0"/>
        <v>1.0351123693828801</v>
      </c>
    </row>
    <row r="19" spans="1:30" x14ac:dyDescent="0.2">
      <c r="A19" t="s">
        <v>51</v>
      </c>
      <c r="B19" t="s">
        <v>52</v>
      </c>
      <c r="C19" t="s">
        <v>36</v>
      </c>
      <c r="D19" t="s">
        <v>53</v>
      </c>
      <c r="E19" t="s">
        <v>54</v>
      </c>
      <c r="F19" t="s">
        <v>55</v>
      </c>
      <c r="G19" t="s">
        <v>56</v>
      </c>
      <c r="H19">
        <v>13</v>
      </c>
      <c r="I19">
        <v>27</v>
      </c>
      <c r="J19" t="s">
        <v>32</v>
      </c>
      <c r="L19" t="s">
        <v>57</v>
      </c>
      <c r="M19" t="s">
        <v>61</v>
      </c>
      <c r="O19">
        <v>3.5438566666666657E-2</v>
      </c>
      <c r="P19">
        <v>1.459416637621576E-2</v>
      </c>
      <c r="Q19">
        <v>6.526709618432042E-3</v>
      </c>
      <c r="R19">
        <v>2.1298969221666671E-4</v>
      </c>
      <c r="S19">
        <v>8.5195876886666661E-4</v>
      </c>
      <c r="T19">
        <v>2.1263139999999998</v>
      </c>
      <c r="U19">
        <v>0.3916025771059225</v>
      </c>
      <c r="V19">
        <v>4695.0628905681333</v>
      </c>
      <c r="W19">
        <v>2.0233405797101449</v>
      </c>
      <c r="X19">
        <v>0.1236104060913705</v>
      </c>
      <c r="Y19">
        <v>1.7514879611490539E-2</v>
      </c>
      <c r="Z19" s="2">
        <f t="shared" si="5"/>
        <v>8.6250645866085066E-3</v>
      </c>
      <c r="AA19" s="2">
        <f t="shared" si="6"/>
        <v>6.7787886903212819E-3</v>
      </c>
      <c r="AB19">
        <v>8.6250645866085066E-3</v>
      </c>
      <c r="AC19">
        <v>6.7787886903212819E-3</v>
      </c>
      <c r="AD19" s="2">
        <f t="shared" si="0"/>
        <v>1.311416453735291</v>
      </c>
    </row>
    <row r="20" spans="1:30" x14ac:dyDescent="0.2">
      <c r="A20" t="s">
        <v>51</v>
      </c>
      <c r="B20" t="s">
        <v>52</v>
      </c>
      <c r="C20" t="s">
        <v>36</v>
      </c>
      <c r="D20" t="s">
        <v>53</v>
      </c>
      <c r="E20" t="s">
        <v>54</v>
      </c>
      <c r="F20" t="s">
        <v>55</v>
      </c>
      <c r="G20" t="s">
        <v>56</v>
      </c>
      <c r="H20">
        <v>22</v>
      </c>
      <c r="I20">
        <v>27</v>
      </c>
      <c r="J20" t="s">
        <v>32</v>
      </c>
      <c r="L20" t="s">
        <v>57</v>
      </c>
      <c r="M20" t="s">
        <v>62</v>
      </c>
      <c r="O20">
        <v>2.526316666666667E-2</v>
      </c>
      <c r="P20">
        <v>8.5812532778985432E-3</v>
      </c>
      <c r="Q20">
        <v>3.8376531323048072E-3</v>
      </c>
      <c r="R20">
        <v>7.3637907819444496E-5</v>
      </c>
      <c r="S20">
        <v>2.9455163127777798E-4</v>
      </c>
      <c r="T20">
        <v>1.51579</v>
      </c>
      <c r="U20">
        <v>0.2302591879382884</v>
      </c>
      <c r="V20">
        <v>13579.962136511769</v>
      </c>
      <c r="W20">
        <v>1.9135458937198071</v>
      </c>
      <c r="X20">
        <v>0.21453597461956209</v>
      </c>
      <c r="Y20">
        <v>1.320227894694322E-2</v>
      </c>
      <c r="Z20" s="2">
        <f t="shared" si="5"/>
        <v>8.6250645866085066E-3</v>
      </c>
      <c r="AA20" s="2">
        <f t="shared" si="6"/>
        <v>6.7787886903212819E-3</v>
      </c>
      <c r="AB20">
        <v>8.6250645866085066E-3</v>
      </c>
      <c r="AC20">
        <v>6.7787886903212819E-3</v>
      </c>
      <c r="AD20" s="2">
        <f t="shared" si="0"/>
        <v>0.6752259982480403</v>
      </c>
    </row>
    <row r="21" spans="1:30" x14ac:dyDescent="0.2">
      <c r="A21" t="s">
        <v>51</v>
      </c>
      <c r="B21" t="s">
        <v>52</v>
      </c>
      <c r="C21" t="s">
        <v>36</v>
      </c>
      <c r="D21" t="s">
        <v>53</v>
      </c>
      <c r="E21" t="s">
        <v>54</v>
      </c>
      <c r="F21" t="s">
        <v>55</v>
      </c>
      <c r="G21" t="s">
        <v>56</v>
      </c>
      <c r="H21">
        <v>29</v>
      </c>
      <c r="I21">
        <v>27</v>
      </c>
      <c r="J21" t="s">
        <v>32</v>
      </c>
      <c r="L21" t="s">
        <v>57</v>
      </c>
      <c r="M21" t="s">
        <v>63</v>
      </c>
      <c r="O21">
        <v>2.57895E-2</v>
      </c>
      <c r="P21">
        <v>2.1581455334962939E-2</v>
      </c>
      <c r="Q21">
        <v>9.6515202364705222E-3</v>
      </c>
      <c r="R21">
        <v>4.6575921437500012E-4</v>
      </c>
      <c r="S21">
        <v>1.8630368575E-3</v>
      </c>
      <c r="T21">
        <v>1.5473699999999999</v>
      </c>
      <c r="U21">
        <v>0.57909121418823128</v>
      </c>
      <c r="V21">
        <v>2147.0321340650121</v>
      </c>
      <c r="W21">
        <v>1.88218115942029</v>
      </c>
      <c r="X21">
        <v>8.2404822335025343E-2</v>
      </c>
      <c r="Y21">
        <v>1.3701922299521449E-2</v>
      </c>
      <c r="Z21" s="2">
        <f t="shared" si="5"/>
        <v>8.6250645866085066E-3</v>
      </c>
      <c r="AA21" s="2">
        <f t="shared" si="6"/>
        <v>6.7787886903212819E-3</v>
      </c>
      <c r="AB21">
        <v>8.6250645866085066E-3</v>
      </c>
      <c r="AC21">
        <v>6.7787886903212819E-3</v>
      </c>
      <c r="AD21" s="2">
        <f t="shared" si="0"/>
        <v>0.74893287648302909</v>
      </c>
    </row>
    <row r="22" spans="1:30" x14ac:dyDescent="0.2">
      <c r="A22" t="s">
        <v>51</v>
      </c>
      <c r="B22" t="s">
        <v>52</v>
      </c>
      <c r="C22" t="s">
        <v>36</v>
      </c>
      <c r="D22" t="s">
        <v>53</v>
      </c>
      <c r="E22" t="s">
        <v>54</v>
      </c>
      <c r="F22" t="s">
        <v>55</v>
      </c>
      <c r="G22" t="s">
        <v>56</v>
      </c>
      <c r="H22">
        <v>37</v>
      </c>
      <c r="I22">
        <v>27</v>
      </c>
      <c r="J22" t="s">
        <v>32</v>
      </c>
      <c r="L22" t="s">
        <v>57</v>
      </c>
      <c r="M22" t="s">
        <v>64</v>
      </c>
      <c r="O22">
        <v>1.1052633333333331E-2</v>
      </c>
      <c r="P22">
        <v>8.427449462091785E-3</v>
      </c>
      <c r="Q22">
        <v>3.768869974836254E-3</v>
      </c>
      <c r="R22">
        <v>7.1021904436111111E-5</v>
      </c>
      <c r="S22">
        <v>2.8408761774444439E-4</v>
      </c>
      <c r="T22">
        <v>0.66315800000000003</v>
      </c>
      <c r="U22">
        <v>0.22613219849017521</v>
      </c>
      <c r="V22">
        <v>14080.16312628685</v>
      </c>
      <c r="W22">
        <v>0.56465217391304345</v>
      </c>
      <c r="Y22">
        <v>1.957423320756654E-2</v>
      </c>
      <c r="Z22" s="2">
        <f t="shared" si="5"/>
        <v>8.6250645866085066E-3</v>
      </c>
      <c r="AA22" s="2">
        <f t="shared" si="6"/>
        <v>6.7787886903212819E-3</v>
      </c>
      <c r="AB22">
        <v>8.6250645866085066E-3</v>
      </c>
      <c r="AC22">
        <v>6.7787886903212819E-3</v>
      </c>
      <c r="AD22" s="2">
        <f t="shared" si="0"/>
        <v>1.6152101977439122</v>
      </c>
    </row>
    <row r="23" spans="1:30" x14ac:dyDescent="0.2">
      <c r="A23" t="s">
        <v>51</v>
      </c>
      <c r="B23" t="s">
        <v>65</v>
      </c>
      <c r="C23" t="s">
        <v>36</v>
      </c>
      <c r="D23" t="s">
        <v>53</v>
      </c>
      <c r="E23" t="s">
        <v>66</v>
      </c>
      <c r="F23" t="s">
        <v>67</v>
      </c>
      <c r="G23" t="s">
        <v>56</v>
      </c>
      <c r="H23">
        <v>4</v>
      </c>
      <c r="I23">
        <v>27</v>
      </c>
      <c r="J23" t="s">
        <v>32</v>
      </c>
      <c r="L23" t="s">
        <v>57</v>
      </c>
      <c r="M23" t="s">
        <v>68</v>
      </c>
      <c r="O23">
        <v>0.30038762499999999</v>
      </c>
      <c r="P23">
        <v>0.16018199436604219</v>
      </c>
      <c r="Q23">
        <v>7.1635565634791717E-2</v>
      </c>
      <c r="R23">
        <v>2.565827131908276E-2</v>
      </c>
      <c r="S23">
        <v>0.1026330852763311</v>
      </c>
      <c r="T23">
        <v>18.0232575</v>
      </c>
      <c r="U23">
        <v>4.2981339380875028</v>
      </c>
      <c r="V23">
        <v>38.973786954083387</v>
      </c>
      <c r="W23">
        <v>16.75724637681159</v>
      </c>
      <c r="X23">
        <v>1.4198666666119339</v>
      </c>
      <c r="Y23">
        <v>1.7925834486486492E-2</v>
      </c>
      <c r="Z23" s="2">
        <f t="shared" si="5"/>
        <v>8.6250645866085066E-3</v>
      </c>
      <c r="AA23" s="2">
        <f t="shared" si="6"/>
        <v>6.7787886903212819E-3</v>
      </c>
      <c r="AB23">
        <v>8.6250645866085066E-3</v>
      </c>
      <c r="AC23">
        <v>6.7787886903212819E-3</v>
      </c>
      <c r="AD23" s="2">
        <f t="shared" si="0"/>
        <v>1.3720400981310383</v>
      </c>
    </row>
    <row r="24" spans="1:30" x14ac:dyDescent="0.2">
      <c r="A24" t="s">
        <v>51</v>
      </c>
      <c r="B24" t="s">
        <v>65</v>
      </c>
      <c r="C24" t="s">
        <v>36</v>
      </c>
      <c r="D24" t="s">
        <v>53</v>
      </c>
      <c r="E24" t="s">
        <v>66</v>
      </c>
      <c r="F24" t="s">
        <v>67</v>
      </c>
      <c r="G24" t="s">
        <v>56</v>
      </c>
      <c r="H24">
        <v>5</v>
      </c>
      <c r="I24">
        <v>27</v>
      </c>
      <c r="J24" t="s">
        <v>32</v>
      </c>
      <c r="L24" t="s">
        <v>57</v>
      </c>
      <c r="M24" t="s">
        <v>68</v>
      </c>
      <c r="O24">
        <v>6.2015500000000001E-2</v>
      </c>
      <c r="P24">
        <v>7.8162669353341666E-2</v>
      </c>
      <c r="Q24">
        <v>3.4955408395382297E-2</v>
      </c>
      <c r="R24">
        <v>6.1094028804398164E-3</v>
      </c>
      <c r="S24">
        <v>2.4437611521759269E-2</v>
      </c>
      <c r="T24">
        <v>3.7209300000000001</v>
      </c>
      <c r="U24">
        <v>2.097324503722938</v>
      </c>
      <c r="V24">
        <v>163.68211747855949</v>
      </c>
      <c r="W24">
        <v>12.41895652173913</v>
      </c>
      <c r="X24">
        <v>0.98891882158702371</v>
      </c>
      <c r="Y24">
        <v>4.9936160007842149E-3</v>
      </c>
      <c r="Z24" s="2">
        <f t="shared" si="5"/>
        <v>8.6250645866085066E-3</v>
      </c>
      <c r="AA24" s="2">
        <f t="shared" si="6"/>
        <v>6.7787886903212819E-3</v>
      </c>
      <c r="AB24">
        <v>8.6250645866085066E-3</v>
      </c>
      <c r="AC24">
        <v>6.7787886903212819E-3</v>
      </c>
      <c r="AD24" s="2">
        <f t="shared" si="0"/>
        <v>-0.53570759492905484</v>
      </c>
    </row>
    <row r="25" spans="1:30" x14ac:dyDescent="0.2">
      <c r="A25" t="s">
        <v>51</v>
      </c>
      <c r="B25" t="s">
        <v>65</v>
      </c>
      <c r="C25" t="s">
        <v>36</v>
      </c>
      <c r="D25" t="s">
        <v>53</v>
      </c>
      <c r="E25" t="s">
        <v>66</v>
      </c>
      <c r="F25" t="s">
        <v>67</v>
      </c>
      <c r="G25" t="s">
        <v>56</v>
      </c>
      <c r="H25">
        <v>6</v>
      </c>
      <c r="I25">
        <v>27</v>
      </c>
      <c r="J25" t="s">
        <v>32</v>
      </c>
      <c r="L25" t="s">
        <v>57</v>
      </c>
      <c r="M25" t="s">
        <v>68</v>
      </c>
      <c r="O25">
        <v>5.7364333333333337E-2</v>
      </c>
      <c r="P25">
        <v>3.8991531810338841E-2</v>
      </c>
      <c r="Q25">
        <v>1.7437543134952611E-2</v>
      </c>
      <c r="R25">
        <v>1.5203395529166659E-3</v>
      </c>
      <c r="S25">
        <v>6.0813582116666627E-3</v>
      </c>
      <c r="T25">
        <v>3.4418600000000001</v>
      </c>
      <c r="U25">
        <v>1.0462525880971569</v>
      </c>
      <c r="V25">
        <v>657.74780251001789</v>
      </c>
      <c r="W25">
        <v>11.556063768115941</v>
      </c>
      <c r="X25">
        <v>3.252186565464088</v>
      </c>
      <c r="Y25">
        <v>4.9640028373334087E-3</v>
      </c>
      <c r="Z25" s="2">
        <f t="shared" si="5"/>
        <v>8.6250645866085066E-3</v>
      </c>
      <c r="AA25" s="2">
        <f t="shared" si="6"/>
        <v>6.7787886903212819E-3</v>
      </c>
      <c r="AB25">
        <v>8.6250645866085066E-3</v>
      </c>
      <c r="AC25">
        <v>6.7787886903212819E-3</v>
      </c>
      <c r="AD25" s="2">
        <f t="shared" si="0"/>
        <v>-0.54007609862545825</v>
      </c>
    </row>
    <row r="26" spans="1:30" x14ac:dyDescent="0.2">
      <c r="A26" t="s">
        <v>51</v>
      </c>
      <c r="B26" t="s">
        <v>65</v>
      </c>
      <c r="C26" t="s">
        <v>36</v>
      </c>
      <c r="D26" t="s">
        <v>53</v>
      </c>
      <c r="E26" t="s">
        <v>66</v>
      </c>
      <c r="F26" t="s">
        <v>67</v>
      </c>
      <c r="G26" t="s">
        <v>56</v>
      </c>
      <c r="H26">
        <v>9</v>
      </c>
      <c r="I26">
        <v>27</v>
      </c>
      <c r="J26" t="s">
        <v>32</v>
      </c>
      <c r="L26" t="s">
        <v>57</v>
      </c>
      <c r="M26" t="s">
        <v>68</v>
      </c>
      <c r="O26">
        <v>4.6511624999999987E-2</v>
      </c>
      <c r="P26">
        <v>1.5823533635016401E-2</v>
      </c>
      <c r="Q26">
        <v>7.076499370430203E-3</v>
      </c>
      <c r="R26">
        <v>2.5038421669849539E-4</v>
      </c>
      <c r="S26">
        <v>1.001536866793982E-3</v>
      </c>
      <c r="T26">
        <v>2.7906974999999998</v>
      </c>
      <c r="U26">
        <v>0.42458996222581219</v>
      </c>
      <c r="V26">
        <v>3993.8619661644561</v>
      </c>
      <c r="W26">
        <v>7.6039311594202896</v>
      </c>
      <c r="X26">
        <v>2.3867717432434721</v>
      </c>
      <c r="Y26">
        <v>6.1167867021492024E-3</v>
      </c>
      <c r="Z26" s="2">
        <f t="shared" si="5"/>
        <v>8.6250645866085066E-3</v>
      </c>
      <c r="AA26" s="2">
        <f t="shared" si="6"/>
        <v>6.7787886903212819E-3</v>
      </c>
      <c r="AB26">
        <v>8.6250645866085066E-3</v>
      </c>
      <c r="AC26">
        <v>6.7787886903212819E-3</v>
      </c>
      <c r="AD26" s="2">
        <f t="shared" si="0"/>
        <v>-0.37001859757637967</v>
      </c>
    </row>
    <row r="27" spans="1:30" x14ac:dyDescent="0.2">
      <c r="A27" t="s">
        <v>51</v>
      </c>
      <c r="B27" t="s">
        <v>65</v>
      </c>
      <c r="C27" t="s">
        <v>36</v>
      </c>
      <c r="D27" t="s">
        <v>53</v>
      </c>
      <c r="E27" t="s">
        <v>66</v>
      </c>
      <c r="F27" t="s">
        <v>67</v>
      </c>
      <c r="G27" t="s">
        <v>56</v>
      </c>
      <c r="H27">
        <v>12</v>
      </c>
      <c r="I27">
        <v>27</v>
      </c>
      <c r="J27" t="s">
        <v>32</v>
      </c>
      <c r="L27" t="s">
        <v>57</v>
      </c>
      <c r="M27" t="s">
        <v>68</v>
      </c>
      <c r="O27">
        <v>2.067183333333333E-2</v>
      </c>
      <c r="P27">
        <v>2.5185502841508441E-2</v>
      </c>
      <c r="Q27">
        <v>1.1263299280225399E-2</v>
      </c>
      <c r="R27">
        <v>6.3430955337962999E-4</v>
      </c>
      <c r="S27">
        <v>2.53723821351852E-3</v>
      </c>
      <c r="T27">
        <v>1.24031</v>
      </c>
      <c r="U27">
        <v>0.67579795681352384</v>
      </c>
      <c r="V27">
        <v>1576.517324501822</v>
      </c>
      <c r="W27">
        <v>7.7469456521739133</v>
      </c>
      <c r="X27">
        <v>1.555356623971615</v>
      </c>
      <c r="Y27">
        <v>2.668384968924172E-3</v>
      </c>
      <c r="Z27" s="2">
        <f t="shared" si="5"/>
        <v>8.6250645866085066E-3</v>
      </c>
      <c r="AA27" s="2">
        <f t="shared" si="6"/>
        <v>6.7787886903212819E-3</v>
      </c>
      <c r="AB27">
        <v>8.6250645866085066E-3</v>
      </c>
      <c r="AC27">
        <v>6.7787886903212819E-3</v>
      </c>
      <c r="AD27" s="2">
        <f t="shared" si="0"/>
        <v>-0.87872330733501836</v>
      </c>
    </row>
    <row r="28" spans="1:30" x14ac:dyDescent="0.2">
      <c r="A28" t="s">
        <v>51</v>
      </c>
      <c r="B28" t="s">
        <v>65</v>
      </c>
      <c r="C28" t="s">
        <v>36</v>
      </c>
      <c r="D28" t="s">
        <v>53</v>
      </c>
      <c r="E28" t="s">
        <v>66</v>
      </c>
      <c r="F28" t="s">
        <v>67</v>
      </c>
      <c r="G28" t="s">
        <v>56</v>
      </c>
      <c r="H28">
        <v>15</v>
      </c>
      <c r="I28">
        <v>27</v>
      </c>
      <c r="J28" t="s">
        <v>32</v>
      </c>
      <c r="L28" t="s">
        <v>57</v>
      </c>
      <c r="M28" t="s">
        <v>68</v>
      </c>
      <c r="O28">
        <v>-7.751944444444445E-3</v>
      </c>
      <c r="P28">
        <v>2.0015470350425581E-2</v>
      </c>
      <c r="Q28">
        <v>8.9511904610366268E-3</v>
      </c>
      <c r="R28">
        <v>4.0061905334876563E-4</v>
      </c>
      <c r="S28">
        <v>1.6024762133950621E-3</v>
      </c>
      <c r="T28">
        <v>-0.46511666666666668</v>
      </c>
      <c r="U28">
        <v>0.53707142766219762</v>
      </c>
      <c r="V28">
        <v>2496.1368952400612</v>
      </c>
      <c r="W28">
        <v>6.8332077294686009</v>
      </c>
      <c r="X28">
        <v>1.89037108650015</v>
      </c>
      <c r="Y28">
        <v>-1.134451746727052E-3</v>
      </c>
      <c r="Z28" s="2">
        <f t="shared" si="5"/>
        <v>8.6250645866085066E-3</v>
      </c>
      <c r="AA28" s="2">
        <f t="shared" si="6"/>
        <v>6.7787886903212819E-3</v>
      </c>
      <c r="AB28">
        <v>8.6250645866085066E-3</v>
      </c>
      <c r="AC28">
        <v>6.7787886903212819E-3</v>
      </c>
      <c r="AD28" s="2">
        <f t="shared" si="0"/>
        <v>-1.439713904531372</v>
      </c>
    </row>
    <row r="29" spans="1:30" x14ac:dyDescent="0.2">
      <c r="A29" t="s">
        <v>51</v>
      </c>
      <c r="B29" t="s">
        <v>65</v>
      </c>
      <c r="C29" t="s">
        <v>36</v>
      </c>
      <c r="D29" t="s">
        <v>53</v>
      </c>
      <c r="E29" t="s">
        <v>66</v>
      </c>
      <c r="F29" t="s">
        <v>67</v>
      </c>
      <c r="G29" t="s">
        <v>56</v>
      </c>
      <c r="H29">
        <v>18</v>
      </c>
      <c r="I29">
        <v>27</v>
      </c>
      <c r="J29" t="s">
        <v>32</v>
      </c>
      <c r="L29" t="s">
        <v>57</v>
      </c>
      <c r="M29" t="s">
        <v>68</v>
      </c>
      <c r="O29">
        <v>0</v>
      </c>
      <c r="P29">
        <v>1.000778896659997E-2</v>
      </c>
      <c r="Q29">
        <v>4.4756192867579786E-3</v>
      </c>
      <c r="R29">
        <v>1.0015584E-4</v>
      </c>
      <c r="S29">
        <v>4.0062335999999999E-4</v>
      </c>
      <c r="T29">
        <v>0</v>
      </c>
      <c r="U29">
        <v>0.26853715720547872</v>
      </c>
      <c r="V29">
        <v>9984.4402483170234</v>
      </c>
      <c r="W29">
        <v>3.5040036231884049</v>
      </c>
      <c r="X29">
        <v>0.90910014402728745</v>
      </c>
      <c r="Y29">
        <v>0</v>
      </c>
      <c r="Z29" s="2">
        <f t="shared" si="5"/>
        <v>8.6250645866085066E-3</v>
      </c>
      <c r="AA29" s="2">
        <f t="shared" si="6"/>
        <v>6.7787886903212819E-3</v>
      </c>
      <c r="AB29">
        <v>8.6250645866085066E-3</v>
      </c>
      <c r="AC29">
        <v>6.7787886903212819E-3</v>
      </c>
      <c r="AD29" s="2">
        <f t="shared" si="0"/>
        <v>-1.2723607388622877</v>
      </c>
    </row>
    <row r="30" spans="1:30" x14ac:dyDescent="0.2">
      <c r="A30" t="s">
        <v>51</v>
      </c>
      <c r="B30" t="s">
        <v>65</v>
      </c>
      <c r="C30" t="s">
        <v>36</v>
      </c>
      <c r="D30" t="s">
        <v>53</v>
      </c>
      <c r="E30" t="s">
        <v>66</v>
      </c>
      <c r="F30" t="s">
        <v>67</v>
      </c>
      <c r="G30" t="s">
        <v>56</v>
      </c>
      <c r="H30">
        <v>21</v>
      </c>
      <c r="I30">
        <v>27</v>
      </c>
      <c r="J30" t="s">
        <v>32</v>
      </c>
      <c r="L30" t="s">
        <v>57</v>
      </c>
      <c r="M30" t="s">
        <v>68</v>
      </c>
      <c r="O30">
        <v>1.8087833333333331E-2</v>
      </c>
      <c r="P30">
        <v>2.5185502841508441E-2</v>
      </c>
      <c r="Q30">
        <v>1.1263299280225399E-2</v>
      </c>
      <c r="R30">
        <v>6.3430955337962999E-4</v>
      </c>
      <c r="S30">
        <v>2.53723821351852E-3</v>
      </c>
      <c r="T30">
        <v>1.08527</v>
      </c>
      <c r="U30">
        <v>0.67579795681352384</v>
      </c>
      <c r="V30">
        <v>1576.517324501822</v>
      </c>
      <c r="W30">
        <v>8.1521739130434785</v>
      </c>
      <c r="X30">
        <v>1.797434914878018</v>
      </c>
      <c r="Y30">
        <v>2.2187742222222221E-3</v>
      </c>
      <c r="Z30" s="2">
        <f t="shared" si="5"/>
        <v>8.6250645866085066E-3</v>
      </c>
      <c r="AA30" s="2">
        <f t="shared" si="6"/>
        <v>6.7787886903212819E-3</v>
      </c>
      <c r="AB30">
        <v>8.6250645866085066E-3</v>
      </c>
      <c r="AC30">
        <v>6.7787886903212819E-3</v>
      </c>
      <c r="AD30" s="2">
        <f t="shared" si="0"/>
        <v>-0.94504942653444135</v>
      </c>
    </row>
    <row r="31" spans="1:30" x14ac:dyDescent="0.2">
      <c r="A31" t="s">
        <v>51</v>
      </c>
      <c r="B31" t="s">
        <v>65</v>
      </c>
      <c r="C31" t="s">
        <v>36</v>
      </c>
      <c r="D31" t="s">
        <v>53</v>
      </c>
      <c r="E31" t="s">
        <v>66</v>
      </c>
      <c r="F31" t="s">
        <v>67</v>
      </c>
      <c r="G31" t="s">
        <v>56</v>
      </c>
      <c r="H31">
        <v>24</v>
      </c>
      <c r="I31">
        <v>27</v>
      </c>
      <c r="J31" t="s">
        <v>32</v>
      </c>
      <c r="L31" t="s">
        <v>57</v>
      </c>
      <c r="M31" t="s">
        <v>68</v>
      </c>
      <c r="O31">
        <v>-2.5839999999999999E-3</v>
      </c>
      <c r="P31">
        <v>1.1555999307718921E-2</v>
      </c>
      <c r="Q31">
        <v>5.1680000000000007E-3</v>
      </c>
      <c r="R31">
        <v>1.335411200000001E-4</v>
      </c>
      <c r="S31">
        <v>5.341644800000002E-4</v>
      </c>
      <c r="T31">
        <v>-0.15504000000000001</v>
      </c>
      <c r="U31">
        <v>0.31008000000000002</v>
      </c>
      <c r="V31">
        <v>7488.3301862377639</v>
      </c>
      <c r="W31">
        <v>9.3821507246376825</v>
      </c>
      <c r="X31">
        <v>1.132480989481774</v>
      </c>
      <c r="Y31">
        <v>-2.7541659432249091E-4</v>
      </c>
      <c r="Z31" s="2">
        <f t="shared" si="5"/>
        <v>8.6250645866085066E-3</v>
      </c>
      <c r="AA31" s="2">
        <f t="shared" si="6"/>
        <v>6.7787886903212819E-3</v>
      </c>
      <c r="AB31">
        <v>8.6250645866085066E-3</v>
      </c>
      <c r="AC31">
        <v>6.7787886903212819E-3</v>
      </c>
      <c r="AD31" s="2">
        <f t="shared" si="0"/>
        <v>-1.3129899142068047</v>
      </c>
    </row>
    <row r="32" spans="1:30" x14ac:dyDescent="0.2">
      <c r="A32" t="s">
        <v>51</v>
      </c>
      <c r="B32" t="s">
        <v>65</v>
      </c>
      <c r="C32" t="s">
        <v>36</v>
      </c>
      <c r="D32" t="s">
        <v>53</v>
      </c>
      <c r="E32" t="s">
        <v>66</v>
      </c>
      <c r="F32" t="s">
        <v>67</v>
      </c>
      <c r="G32" t="s">
        <v>56</v>
      </c>
      <c r="H32">
        <v>27</v>
      </c>
      <c r="I32">
        <v>27</v>
      </c>
      <c r="J32" t="s">
        <v>32</v>
      </c>
      <c r="L32" t="s">
        <v>57</v>
      </c>
      <c r="M32" t="s">
        <v>68</v>
      </c>
      <c r="O32">
        <v>1.291988888888889E-2</v>
      </c>
      <c r="P32">
        <v>1.5287032777048111E-2</v>
      </c>
      <c r="Q32">
        <v>6.8365688927493912E-3</v>
      </c>
      <c r="R32">
        <v>2.3369337112654319E-4</v>
      </c>
      <c r="S32">
        <v>9.3477348450617288E-4</v>
      </c>
      <c r="T32">
        <v>0.7751933333333334</v>
      </c>
      <c r="U32">
        <v>0.41019413356496348</v>
      </c>
      <c r="V32">
        <v>4279.1115348261519</v>
      </c>
      <c r="W32">
        <v>5.5301304347826079</v>
      </c>
      <c r="X32">
        <v>1.3014733006064241</v>
      </c>
      <c r="Y32">
        <v>2.336271999594667E-3</v>
      </c>
      <c r="Z32" s="2">
        <f t="shared" si="5"/>
        <v>8.6250645866085066E-3</v>
      </c>
      <c r="AA32" s="2">
        <f t="shared" si="6"/>
        <v>6.7787886903212819E-3</v>
      </c>
      <c r="AB32">
        <v>8.6250645866085066E-3</v>
      </c>
      <c r="AC32">
        <v>6.7787886903212819E-3</v>
      </c>
      <c r="AD32" s="2">
        <f t="shared" si="0"/>
        <v>-0.92771627414687585</v>
      </c>
    </row>
    <row r="33" spans="1:30" x14ac:dyDescent="0.2">
      <c r="A33" t="s">
        <v>51</v>
      </c>
      <c r="B33" t="s">
        <v>65</v>
      </c>
      <c r="C33" t="s">
        <v>36</v>
      </c>
      <c r="D33" t="s">
        <v>53</v>
      </c>
      <c r="E33" t="s">
        <v>66</v>
      </c>
      <c r="F33" t="s">
        <v>67</v>
      </c>
      <c r="G33" t="s">
        <v>56</v>
      </c>
      <c r="H33">
        <v>30</v>
      </c>
      <c r="I33">
        <v>27</v>
      </c>
      <c r="J33" t="s">
        <v>32</v>
      </c>
      <c r="L33" t="s">
        <v>57</v>
      </c>
      <c r="M33" t="s">
        <v>68</v>
      </c>
      <c r="O33">
        <v>2.5839999999999999E-3</v>
      </c>
      <c r="P33">
        <v>5.7779996538594577E-3</v>
      </c>
      <c r="Q33">
        <v>2.5839999999999999E-3</v>
      </c>
      <c r="R33">
        <v>3.3385280000000013E-5</v>
      </c>
      <c r="S33">
        <v>1.335411200000001E-4</v>
      </c>
      <c r="T33">
        <v>0.15504000000000001</v>
      </c>
      <c r="U33">
        <v>0.15504000000000001</v>
      </c>
      <c r="V33">
        <v>29953.320744951059</v>
      </c>
      <c r="W33">
        <v>6.9364999999999997</v>
      </c>
      <c r="X33">
        <v>0.93622853698388742</v>
      </c>
      <c r="Y33">
        <v>3.7252216535716868E-4</v>
      </c>
      <c r="Z33" s="2">
        <f t="shared" si="5"/>
        <v>8.6250645866085066E-3</v>
      </c>
      <c r="AA33" s="2">
        <f t="shared" si="6"/>
        <v>6.7787886903212819E-3</v>
      </c>
      <c r="AB33">
        <v>8.6250645866085066E-3</v>
      </c>
      <c r="AC33">
        <v>6.7787886903212819E-3</v>
      </c>
      <c r="AD33" s="2">
        <f t="shared" si="0"/>
        <v>-1.2174066486294628</v>
      </c>
    </row>
    <row r="34" spans="1:30" x14ac:dyDescent="0.2">
      <c r="A34" t="s">
        <v>51</v>
      </c>
      <c r="B34" t="s">
        <v>65</v>
      </c>
      <c r="C34" t="s">
        <v>36</v>
      </c>
      <c r="D34" t="s">
        <v>53</v>
      </c>
      <c r="E34" t="s">
        <v>66</v>
      </c>
      <c r="F34" t="s">
        <v>67</v>
      </c>
      <c r="G34" t="s">
        <v>56</v>
      </c>
      <c r="H34">
        <v>37</v>
      </c>
      <c r="I34">
        <v>27</v>
      </c>
      <c r="J34" t="s">
        <v>32</v>
      </c>
      <c r="L34" t="s">
        <v>57</v>
      </c>
      <c r="M34" t="s">
        <v>68</v>
      </c>
      <c r="O34">
        <v>5.1679444444444446E-3</v>
      </c>
      <c r="P34">
        <v>2.0832753432299529E-2</v>
      </c>
      <c r="Q34">
        <v>9.3166905666227616E-3</v>
      </c>
      <c r="R34">
        <v>4.3400361557098782E-4</v>
      </c>
      <c r="S34">
        <v>1.7360144622839511E-3</v>
      </c>
      <c r="T34">
        <v>0.31007666666666672</v>
      </c>
      <c r="U34">
        <v>0.55900143399736568</v>
      </c>
      <c r="V34">
        <v>2304.128270185885</v>
      </c>
      <c r="W34">
        <v>4.5003826086956522</v>
      </c>
      <c r="X34">
        <v>1.263385535819662</v>
      </c>
      <c r="Y34">
        <v>1.148334462598564E-3</v>
      </c>
      <c r="Z34" s="2">
        <f t="shared" si="5"/>
        <v>8.6250645866085066E-3</v>
      </c>
      <c r="AA34" s="2">
        <f t="shared" si="6"/>
        <v>6.7787886903212819E-3</v>
      </c>
      <c r="AB34">
        <v>8.6250645866085066E-3</v>
      </c>
      <c r="AC34">
        <v>6.7787886903212819E-3</v>
      </c>
      <c r="AD34" s="2">
        <f t="shared" si="0"/>
        <v>-1.102959609094347</v>
      </c>
    </row>
    <row r="35" spans="1:30" x14ac:dyDescent="0.2">
      <c r="A35" t="s">
        <v>51</v>
      </c>
      <c r="B35" t="s">
        <v>65</v>
      </c>
      <c r="C35" t="s">
        <v>36</v>
      </c>
      <c r="D35" t="s">
        <v>53</v>
      </c>
      <c r="E35" t="s">
        <v>66</v>
      </c>
      <c r="F35" t="s">
        <v>67</v>
      </c>
      <c r="G35" t="s">
        <v>56</v>
      </c>
      <c r="H35">
        <v>44</v>
      </c>
      <c r="I35">
        <v>27</v>
      </c>
      <c r="J35" t="s">
        <v>32</v>
      </c>
      <c r="L35" t="s">
        <v>57</v>
      </c>
      <c r="M35" t="s">
        <v>68</v>
      </c>
      <c r="O35">
        <v>1.291994444444444E-2</v>
      </c>
      <c r="P35">
        <v>2.0832753432299529E-2</v>
      </c>
      <c r="Q35">
        <v>9.3166905666227616E-3</v>
      </c>
      <c r="R35">
        <v>4.3400361557098782E-4</v>
      </c>
      <c r="S35">
        <v>1.7360144622839511E-3</v>
      </c>
      <c r="T35">
        <v>0.77519666666666665</v>
      </c>
      <c r="U35">
        <v>0.55900143399736568</v>
      </c>
      <c r="V35">
        <v>2304.128270185885</v>
      </c>
      <c r="W35">
        <v>4.2906159420289853</v>
      </c>
      <c r="X35">
        <v>0.82685947068508947</v>
      </c>
      <c r="Y35">
        <v>3.0112097235006179E-3</v>
      </c>
      <c r="Z35" s="2">
        <f t="shared" si="5"/>
        <v>8.6250645866085066E-3</v>
      </c>
      <c r="AA35" s="2">
        <f t="shared" si="6"/>
        <v>6.7787886903212819E-3</v>
      </c>
      <c r="AB35">
        <v>8.6250645866085066E-3</v>
      </c>
      <c r="AC35">
        <v>6.7787886903212819E-3</v>
      </c>
      <c r="AD35" s="2">
        <f t="shared" si="0"/>
        <v>-0.82815014887885807</v>
      </c>
    </row>
    <row r="36" spans="1:30" x14ac:dyDescent="0.2">
      <c r="A36" t="s">
        <v>51</v>
      </c>
      <c r="B36" t="s">
        <v>65</v>
      </c>
      <c r="C36" t="s">
        <v>36</v>
      </c>
      <c r="D36" t="s">
        <v>53</v>
      </c>
      <c r="E36" t="s">
        <v>66</v>
      </c>
      <c r="F36" t="s">
        <v>67</v>
      </c>
      <c r="G36" t="s">
        <v>56</v>
      </c>
      <c r="H36">
        <v>51</v>
      </c>
      <c r="I36">
        <v>27</v>
      </c>
      <c r="J36" t="s">
        <v>32</v>
      </c>
      <c r="L36" t="s">
        <v>57</v>
      </c>
      <c r="M36" t="s">
        <v>68</v>
      </c>
      <c r="O36">
        <v>1.550388888888889E-2</v>
      </c>
      <c r="P36">
        <v>2.0015470350425581E-2</v>
      </c>
      <c r="Q36">
        <v>8.9511904610366268E-3</v>
      </c>
      <c r="R36">
        <v>4.0061905334876563E-4</v>
      </c>
      <c r="S36">
        <v>1.6024762133950621E-3</v>
      </c>
      <c r="T36">
        <v>0.93023333333333336</v>
      </c>
      <c r="U36">
        <v>0.53707142766219762</v>
      </c>
      <c r="V36">
        <v>2496.1368952400612</v>
      </c>
      <c r="W36">
        <v>3.7566724637681159</v>
      </c>
      <c r="X36">
        <v>0.8455756329793247</v>
      </c>
      <c r="Y36">
        <v>4.1270270534412706E-3</v>
      </c>
      <c r="Z36" s="2">
        <f t="shared" si="5"/>
        <v>8.6250645866085066E-3</v>
      </c>
      <c r="AA36" s="2">
        <f t="shared" si="6"/>
        <v>6.7787886903212819E-3</v>
      </c>
      <c r="AB36">
        <v>8.6250645866085066E-3</v>
      </c>
      <c r="AC36">
        <v>6.7787886903212819E-3</v>
      </c>
      <c r="AD36" s="2">
        <f t="shared" si="0"/>
        <v>-0.66354591338560376</v>
      </c>
    </row>
    <row r="37" spans="1:30" x14ac:dyDescent="0.2">
      <c r="A37" t="s">
        <v>51</v>
      </c>
      <c r="B37" t="s">
        <v>65</v>
      </c>
      <c r="C37" t="s">
        <v>36</v>
      </c>
      <c r="D37" t="s">
        <v>53</v>
      </c>
      <c r="E37" t="s">
        <v>66</v>
      </c>
      <c r="F37" t="s">
        <v>67</v>
      </c>
      <c r="G37" t="s">
        <v>56</v>
      </c>
      <c r="H37">
        <v>58</v>
      </c>
      <c r="I37">
        <v>27</v>
      </c>
      <c r="J37" t="s">
        <v>32</v>
      </c>
      <c r="L37" t="s">
        <v>57</v>
      </c>
      <c r="M37" t="s">
        <v>68</v>
      </c>
      <c r="O37">
        <v>3.1007750000000001E-2</v>
      </c>
      <c r="P37">
        <v>5.2001437867740738E-2</v>
      </c>
      <c r="Q37">
        <v>2.3255749999999999E-2</v>
      </c>
      <c r="R37">
        <v>2.7041495403125012E-3</v>
      </c>
      <c r="S37">
        <v>1.081659816125E-2</v>
      </c>
      <c r="T37">
        <v>1.860465</v>
      </c>
      <c r="U37">
        <v>1.3953450000000001</v>
      </c>
      <c r="V37">
        <v>369.80203390838972</v>
      </c>
      <c r="W37">
        <v>4.3668956521739126</v>
      </c>
      <c r="X37">
        <v>0.92324076491257012</v>
      </c>
      <c r="Y37">
        <v>7.1006390969209059E-3</v>
      </c>
      <c r="Z37" s="2">
        <f t="shared" si="5"/>
        <v>8.6250645866085066E-3</v>
      </c>
      <c r="AA37" s="2">
        <f t="shared" si="6"/>
        <v>6.7787886903212819E-3</v>
      </c>
      <c r="AB37">
        <v>8.6250645866085066E-3</v>
      </c>
      <c r="AC37">
        <v>6.7787886903212819E-3</v>
      </c>
      <c r="AD37" s="2">
        <f t="shared" si="0"/>
        <v>-0.22488169484677509</v>
      </c>
    </row>
    <row r="38" spans="1:30" x14ac:dyDescent="0.2">
      <c r="A38" t="s">
        <v>51</v>
      </c>
      <c r="B38" t="s">
        <v>65</v>
      </c>
      <c r="C38" t="s">
        <v>36</v>
      </c>
      <c r="D38" t="s">
        <v>53</v>
      </c>
      <c r="E38" t="s">
        <v>66</v>
      </c>
      <c r="F38" t="s">
        <v>67</v>
      </c>
      <c r="G38" t="s">
        <v>56</v>
      </c>
      <c r="H38">
        <v>64</v>
      </c>
      <c r="I38">
        <v>27</v>
      </c>
      <c r="J38" t="s">
        <v>32</v>
      </c>
      <c r="L38" t="s">
        <v>57</v>
      </c>
      <c r="M38" t="s">
        <v>68</v>
      </c>
      <c r="O38">
        <v>7.7519999999999993E-3</v>
      </c>
      <c r="T38">
        <v>0.46511999999999998</v>
      </c>
      <c r="W38">
        <v>2.9557536231884058</v>
      </c>
      <c r="Y38">
        <v>2.622681382908304E-3</v>
      </c>
      <c r="Z38" s="2">
        <f t="shared" si="5"/>
        <v>8.6250645866085066E-3</v>
      </c>
      <c r="AA38" s="2">
        <f t="shared" si="6"/>
        <v>6.7787886903212819E-3</v>
      </c>
      <c r="AB38">
        <v>8.6250645866085066E-3</v>
      </c>
      <c r="AC38">
        <v>6.7787886903212819E-3</v>
      </c>
      <c r="AD38" s="2">
        <f t="shared" si="0"/>
        <v>-0.8854654537720541</v>
      </c>
    </row>
    <row r="39" spans="1:30" x14ac:dyDescent="0.2">
      <c r="A39" t="s">
        <v>51</v>
      </c>
      <c r="B39" t="s">
        <v>69</v>
      </c>
      <c r="C39" t="s">
        <v>36</v>
      </c>
      <c r="D39" t="s">
        <v>53</v>
      </c>
      <c r="E39" t="s">
        <v>66</v>
      </c>
      <c r="F39" t="s">
        <v>70</v>
      </c>
      <c r="G39" t="s">
        <v>56</v>
      </c>
      <c r="H39">
        <v>4</v>
      </c>
      <c r="I39">
        <v>27</v>
      </c>
      <c r="J39" t="s">
        <v>32</v>
      </c>
      <c r="L39" t="s">
        <v>57</v>
      </c>
      <c r="M39" t="s">
        <v>71</v>
      </c>
      <c r="O39">
        <v>0.39748430000000001</v>
      </c>
      <c r="P39">
        <v>0.60097293767915527</v>
      </c>
      <c r="Q39">
        <v>0.26876326825766722</v>
      </c>
      <c r="R39">
        <v>0.36116847182271378</v>
      </c>
      <c r="S39">
        <v>1.4446738872908551</v>
      </c>
      <c r="T39">
        <v>23.849057999999999</v>
      </c>
      <c r="U39">
        <v>16.125796095460029</v>
      </c>
      <c r="V39">
        <v>2.7687909604990888</v>
      </c>
      <c r="W39">
        <v>19.45699275362319</v>
      </c>
      <c r="X39">
        <v>1.529266183575948</v>
      </c>
      <c r="Y39">
        <v>2.042886611683516E-2</v>
      </c>
      <c r="Z39" s="2">
        <f t="shared" si="5"/>
        <v>8.6250645866085066E-3</v>
      </c>
      <c r="AA39" s="2">
        <f t="shared" si="6"/>
        <v>6.7787886903212819E-3</v>
      </c>
      <c r="AB39">
        <v>8.6250645866085066E-3</v>
      </c>
      <c r="AC39">
        <v>6.7787886903212819E-3</v>
      </c>
      <c r="AD39" s="2">
        <f t="shared" si="0"/>
        <v>1.7412847736469581</v>
      </c>
    </row>
    <row r="40" spans="1:30" x14ac:dyDescent="0.2">
      <c r="A40" t="s">
        <v>51</v>
      </c>
      <c r="B40" t="s">
        <v>69</v>
      </c>
      <c r="C40" t="s">
        <v>36</v>
      </c>
      <c r="D40" t="s">
        <v>53</v>
      </c>
      <c r="E40" t="s">
        <v>66</v>
      </c>
      <c r="F40" t="s">
        <v>70</v>
      </c>
      <c r="G40" t="s">
        <v>56</v>
      </c>
      <c r="H40">
        <v>5</v>
      </c>
      <c r="I40">
        <v>27</v>
      </c>
      <c r="J40" t="s">
        <v>32</v>
      </c>
      <c r="L40" t="s">
        <v>57</v>
      </c>
      <c r="M40" t="s">
        <v>71</v>
      </c>
      <c r="O40">
        <v>0.20628930000000001</v>
      </c>
      <c r="P40">
        <v>0.1221486839101338</v>
      </c>
      <c r="Q40">
        <v>5.4626552117038797E-2</v>
      </c>
      <c r="R40">
        <v>1.492030098097779E-2</v>
      </c>
      <c r="S40">
        <v>5.9681203923911137E-2</v>
      </c>
      <c r="T40">
        <v>12.377357999999999</v>
      </c>
      <c r="U40">
        <v>3.2775931270223282</v>
      </c>
      <c r="V40">
        <v>67.022776636672518</v>
      </c>
      <c r="W40">
        <v>15.62205797101449</v>
      </c>
      <c r="X40">
        <v>0.89031142050287149</v>
      </c>
      <c r="Y40">
        <v>1.3205001567831441E-2</v>
      </c>
      <c r="Z40" s="2">
        <f t="shared" si="5"/>
        <v>8.6250645866085066E-3</v>
      </c>
      <c r="AA40" s="2">
        <f t="shared" si="6"/>
        <v>6.7787886903212819E-3</v>
      </c>
      <c r="AB40">
        <v>8.6250645866085066E-3</v>
      </c>
      <c r="AC40">
        <v>6.7787886903212819E-3</v>
      </c>
      <c r="AD40" s="2">
        <f t="shared" si="0"/>
        <v>0.67562763650711577</v>
      </c>
    </row>
    <row r="41" spans="1:30" x14ac:dyDescent="0.2">
      <c r="A41" t="s">
        <v>51</v>
      </c>
      <c r="B41" t="s">
        <v>69</v>
      </c>
      <c r="C41" t="s">
        <v>36</v>
      </c>
      <c r="D41" t="s">
        <v>53</v>
      </c>
      <c r="E41" t="s">
        <v>66</v>
      </c>
      <c r="F41" t="s">
        <v>70</v>
      </c>
      <c r="G41" t="s">
        <v>56</v>
      </c>
      <c r="H41">
        <v>6</v>
      </c>
      <c r="I41">
        <v>27</v>
      </c>
      <c r="J41" t="s">
        <v>32</v>
      </c>
      <c r="L41" t="s">
        <v>57</v>
      </c>
      <c r="M41" t="s">
        <v>71</v>
      </c>
      <c r="O41">
        <v>0.10272533333333329</v>
      </c>
      <c r="P41">
        <v>0.11201719181856271</v>
      </c>
      <c r="Q41">
        <v>5.0095611110987877E-2</v>
      </c>
      <c r="R41">
        <v>1.2547851262916659E-2</v>
      </c>
      <c r="S41">
        <v>5.0191405051666658E-2</v>
      </c>
      <c r="T41">
        <v>6.1635200000000001</v>
      </c>
      <c r="U41">
        <v>3.0057366666592729</v>
      </c>
      <c r="V41">
        <v>79.694919795180667</v>
      </c>
      <c r="W41">
        <v>12.140036231884061</v>
      </c>
      <c r="X41">
        <v>2.0743114786257322</v>
      </c>
      <c r="Y41">
        <v>8.4616990733141322E-3</v>
      </c>
      <c r="Z41" s="2">
        <f t="shared" si="5"/>
        <v>8.6250645866085066E-3</v>
      </c>
      <c r="AA41" s="2">
        <f t="shared" si="6"/>
        <v>6.7787886903212819E-3</v>
      </c>
      <c r="AB41">
        <v>8.6250645866085066E-3</v>
      </c>
      <c r="AC41">
        <v>6.7787886903212819E-3</v>
      </c>
      <c r="AD41" s="2">
        <f t="shared" si="0"/>
        <v>-2.4099514051474535E-2</v>
      </c>
    </row>
    <row r="42" spans="1:30" x14ac:dyDescent="0.2">
      <c r="A42" t="s">
        <v>51</v>
      </c>
      <c r="B42" t="s">
        <v>69</v>
      </c>
      <c r="C42" t="s">
        <v>36</v>
      </c>
      <c r="D42" t="s">
        <v>53</v>
      </c>
      <c r="E42" t="s">
        <v>66</v>
      </c>
      <c r="F42" t="s">
        <v>70</v>
      </c>
      <c r="G42" t="s">
        <v>56</v>
      </c>
      <c r="H42">
        <v>9</v>
      </c>
      <c r="I42">
        <v>27</v>
      </c>
      <c r="J42" t="s">
        <v>32</v>
      </c>
      <c r="L42" t="s">
        <v>57</v>
      </c>
      <c r="M42" t="s">
        <v>71</v>
      </c>
      <c r="O42">
        <v>2.3584875000000002E-2</v>
      </c>
      <c r="P42">
        <v>3.2667553586094383E-2</v>
      </c>
      <c r="Q42">
        <v>1.460937409542481E-2</v>
      </c>
      <c r="R42">
        <v>1.067169057300348E-3</v>
      </c>
      <c r="S42">
        <v>4.2686762292013904E-3</v>
      </c>
      <c r="T42">
        <v>1.4150925000000001</v>
      </c>
      <c r="U42">
        <v>0.87656244572548858</v>
      </c>
      <c r="V42">
        <v>937.0586536023942</v>
      </c>
      <c r="W42">
        <v>8.0745362318840588</v>
      </c>
      <c r="X42">
        <v>1.5111422803883829</v>
      </c>
      <c r="Y42">
        <v>2.9208953087447921E-3</v>
      </c>
      <c r="Z42" s="2">
        <f t="shared" si="5"/>
        <v>8.6250645866085066E-3</v>
      </c>
      <c r="AA42" s="2">
        <f t="shared" si="6"/>
        <v>6.7787886903212819E-3</v>
      </c>
      <c r="AB42">
        <v>8.6250645866085066E-3</v>
      </c>
      <c r="AC42">
        <v>6.7787886903212819E-3</v>
      </c>
      <c r="AD42" s="2">
        <f t="shared" si="0"/>
        <v>-0.84147323931310869</v>
      </c>
    </row>
    <row r="43" spans="1:30" x14ac:dyDescent="0.2">
      <c r="A43" t="s">
        <v>51</v>
      </c>
      <c r="B43" t="s">
        <v>69</v>
      </c>
      <c r="C43" t="s">
        <v>36</v>
      </c>
      <c r="D43" t="s">
        <v>53</v>
      </c>
      <c r="E43" t="s">
        <v>66</v>
      </c>
      <c r="F43" t="s">
        <v>70</v>
      </c>
      <c r="G43" t="s">
        <v>56</v>
      </c>
      <c r="H43">
        <v>12</v>
      </c>
      <c r="I43">
        <v>27</v>
      </c>
      <c r="J43" t="s">
        <v>32</v>
      </c>
      <c r="L43" t="s">
        <v>57</v>
      </c>
      <c r="M43" t="s">
        <v>71</v>
      </c>
      <c r="O43">
        <v>4.2452874999999987E-2</v>
      </c>
      <c r="P43">
        <v>1.8492940085825721E-2</v>
      </c>
      <c r="Q43">
        <v>8.2702942271474216E-3</v>
      </c>
      <c r="R43">
        <v>3.4198883301793978E-4</v>
      </c>
      <c r="S43">
        <v>1.3679553320717591E-3</v>
      </c>
      <c r="T43">
        <v>2.5471724999999998</v>
      </c>
      <c r="U43">
        <v>0.49621765362884529</v>
      </c>
      <c r="V43">
        <v>2924.072084972267</v>
      </c>
      <c r="W43">
        <v>7.8110289855072468</v>
      </c>
      <c r="X43">
        <v>1.601232797795755</v>
      </c>
      <c r="Y43">
        <v>5.4349913537343137E-3</v>
      </c>
      <c r="Z43" s="2">
        <f t="shared" si="5"/>
        <v>8.6250645866085066E-3</v>
      </c>
      <c r="AA43" s="2">
        <f t="shared" si="6"/>
        <v>6.7787886903212819E-3</v>
      </c>
      <c r="AB43">
        <v>8.6250645866085066E-3</v>
      </c>
      <c r="AC43">
        <v>6.7787886903212819E-3</v>
      </c>
      <c r="AD43" s="2">
        <f t="shared" si="0"/>
        <v>-0.47059635262402594</v>
      </c>
    </row>
    <row r="44" spans="1:30" x14ac:dyDescent="0.2">
      <c r="A44" t="s">
        <v>51</v>
      </c>
      <c r="B44" t="s">
        <v>69</v>
      </c>
      <c r="C44" t="s">
        <v>36</v>
      </c>
      <c r="D44" t="s">
        <v>53</v>
      </c>
      <c r="E44" t="s">
        <v>66</v>
      </c>
      <c r="F44" t="s">
        <v>70</v>
      </c>
      <c r="G44" t="s">
        <v>56</v>
      </c>
      <c r="H44">
        <v>15</v>
      </c>
      <c r="I44">
        <v>27</v>
      </c>
      <c r="J44" t="s">
        <v>32</v>
      </c>
      <c r="L44" t="s">
        <v>57</v>
      </c>
      <c r="M44" t="s">
        <v>71</v>
      </c>
      <c r="O44">
        <v>3.9308166666666672E-2</v>
      </c>
      <c r="P44">
        <v>6.7536903277605989E-2</v>
      </c>
      <c r="Q44">
        <v>3.0203421343711071E-2</v>
      </c>
      <c r="R44">
        <v>4.5612333043287068E-3</v>
      </c>
      <c r="S44">
        <v>1.8244933217314831E-2</v>
      </c>
      <c r="T44">
        <v>2.3584900000000002</v>
      </c>
      <c r="U44">
        <v>1.8122052806226641</v>
      </c>
      <c r="V44">
        <v>219.23894992413099</v>
      </c>
      <c r="W44">
        <v>7.8674956521739139</v>
      </c>
      <c r="X44">
        <v>1.6033337682757061</v>
      </c>
      <c r="Y44">
        <v>4.9962743424974377E-3</v>
      </c>
      <c r="Z44" s="2">
        <f t="shared" si="5"/>
        <v>8.6250645866085066E-3</v>
      </c>
      <c r="AA44" s="2">
        <f t="shared" si="6"/>
        <v>6.7787886903212819E-3</v>
      </c>
      <c r="AB44">
        <v>8.6250645866085066E-3</v>
      </c>
      <c r="AC44">
        <v>6.7787886903212819E-3</v>
      </c>
      <c r="AD44" s="2">
        <f t="shared" si="0"/>
        <v>-0.53531543906837453</v>
      </c>
    </row>
    <row r="45" spans="1:30" x14ac:dyDescent="0.2">
      <c r="A45" t="s">
        <v>51</v>
      </c>
      <c r="B45" t="s">
        <v>69</v>
      </c>
      <c r="C45" t="s">
        <v>36</v>
      </c>
      <c r="D45" t="s">
        <v>53</v>
      </c>
      <c r="E45" t="s">
        <v>66</v>
      </c>
      <c r="F45" t="s">
        <v>70</v>
      </c>
      <c r="G45" t="s">
        <v>56</v>
      </c>
      <c r="H45">
        <v>21</v>
      </c>
      <c r="I45">
        <v>27</v>
      </c>
      <c r="J45" t="s">
        <v>32</v>
      </c>
      <c r="L45" t="s">
        <v>57</v>
      </c>
      <c r="M45" t="s">
        <v>71</v>
      </c>
      <c r="O45">
        <v>2.2012583333333328E-2</v>
      </c>
      <c r="P45">
        <v>2.8418138254703209E-2</v>
      </c>
      <c r="Q45">
        <v>1.270897778630072E-2</v>
      </c>
      <c r="R45">
        <v>8.07590581863426E-4</v>
      </c>
      <c r="S45">
        <v>3.230362327453704E-3</v>
      </c>
      <c r="T45">
        <v>1.3207549999999999</v>
      </c>
      <c r="U45">
        <v>0.76253866717804319</v>
      </c>
      <c r="V45">
        <v>1238.251191207072</v>
      </c>
      <c r="W45">
        <v>5.8535681159420294</v>
      </c>
      <c r="X45">
        <v>1.881800375980103</v>
      </c>
      <c r="Y45">
        <v>3.760541074662253E-3</v>
      </c>
      <c r="Z45" s="2">
        <f t="shared" si="5"/>
        <v>8.6250645866085066E-3</v>
      </c>
      <c r="AA45" s="2">
        <f t="shared" si="6"/>
        <v>6.7787886903212819E-3</v>
      </c>
      <c r="AB45">
        <v>8.6250645866085066E-3</v>
      </c>
      <c r="AC45">
        <v>6.7787886903212819E-3</v>
      </c>
      <c r="AD45" s="2">
        <f t="shared" si="0"/>
        <v>-0.71760955152530337</v>
      </c>
    </row>
    <row r="46" spans="1:30" x14ac:dyDescent="0.2">
      <c r="A46" t="s">
        <v>51</v>
      </c>
      <c r="B46" t="s">
        <v>69</v>
      </c>
      <c r="C46" t="s">
        <v>36</v>
      </c>
      <c r="D46" t="s">
        <v>53</v>
      </c>
      <c r="E46" t="s">
        <v>66</v>
      </c>
      <c r="F46" t="s">
        <v>70</v>
      </c>
      <c r="G46" t="s">
        <v>56</v>
      </c>
      <c r="H46">
        <v>27</v>
      </c>
      <c r="I46">
        <v>27</v>
      </c>
      <c r="J46" t="s">
        <v>32</v>
      </c>
      <c r="L46" t="s">
        <v>57</v>
      </c>
      <c r="M46" t="s">
        <v>71</v>
      </c>
      <c r="O46">
        <v>8.5534599999999988E-2</v>
      </c>
      <c r="P46">
        <v>5.8763851370052897E-2</v>
      </c>
      <c r="Q46">
        <v>2.6279993256626489E-2</v>
      </c>
      <c r="R46">
        <v>3.4531902278416679E-3</v>
      </c>
      <c r="S46">
        <v>1.381276091136667E-2</v>
      </c>
      <c r="T46">
        <v>5.1320759999999996</v>
      </c>
      <c r="U46">
        <v>1.5767995953975891</v>
      </c>
      <c r="V46">
        <v>289.58729001877941</v>
      </c>
      <c r="W46">
        <v>7.4157739130434779</v>
      </c>
      <c r="X46">
        <v>1.600790706810586</v>
      </c>
      <c r="Y46">
        <v>1.153414343573159E-2</v>
      </c>
      <c r="Z46" s="2">
        <f t="shared" si="5"/>
        <v>8.6250645866085066E-3</v>
      </c>
      <c r="AA46" s="2">
        <f t="shared" si="6"/>
        <v>6.7787886903212819E-3</v>
      </c>
      <c r="AB46">
        <v>8.6250645866085066E-3</v>
      </c>
      <c r="AC46">
        <v>6.7787886903212819E-3</v>
      </c>
      <c r="AD46" s="2">
        <f t="shared" si="0"/>
        <v>0.42914434746677538</v>
      </c>
    </row>
    <row r="47" spans="1:30" x14ac:dyDescent="0.2">
      <c r="A47" t="s">
        <v>51</v>
      </c>
      <c r="B47" t="s">
        <v>72</v>
      </c>
      <c r="C47" t="s">
        <v>36</v>
      </c>
      <c r="D47" t="s">
        <v>53</v>
      </c>
      <c r="E47" t="s">
        <v>66</v>
      </c>
      <c r="F47" t="s">
        <v>73</v>
      </c>
      <c r="G47" t="s">
        <v>56</v>
      </c>
      <c r="H47">
        <v>4</v>
      </c>
      <c r="I47">
        <v>27</v>
      </c>
      <c r="J47" t="s">
        <v>32</v>
      </c>
      <c r="L47" t="s">
        <v>57</v>
      </c>
      <c r="M47" t="s">
        <v>71</v>
      </c>
      <c r="O47">
        <v>0.25299149999999998</v>
      </c>
      <c r="P47">
        <v>0.13592834194740061</v>
      </c>
      <c r="Q47">
        <v>6.0789002532644749E-2</v>
      </c>
      <c r="R47">
        <v>1.847651414456945E-2</v>
      </c>
      <c r="S47">
        <v>7.3906056578277812E-2</v>
      </c>
      <c r="T47">
        <v>15.179489999999999</v>
      </c>
      <c r="U47">
        <v>3.647340151958685</v>
      </c>
      <c r="V47">
        <v>54.122763210392478</v>
      </c>
      <c r="W47">
        <v>22.487923913043481</v>
      </c>
      <c r="X47">
        <v>1.302484810449857</v>
      </c>
      <c r="Y47">
        <v>1.125010476637461E-2</v>
      </c>
      <c r="Z47" s="2">
        <f t="shared" si="5"/>
        <v>8.6250645866085066E-3</v>
      </c>
      <c r="AA47" s="2">
        <f t="shared" si="6"/>
        <v>6.7787886903212819E-3</v>
      </c>
      <c r="AB47">
        <v>8.6250645866085066E-3</v>
      </c>
      <c r="AC47">
        <v>6.7787886903212819E-3</v>
      </c>
      <c r="AD47" s="2">
        <f t="shared" si="0"/>
        <v>0.38724325239907859</v>
      </c>
    </row>
    <row r="48" spans="1:30" x14ac:dyDescent="0.2">
      <c r="A48" t="s">
        <v>51</v>
      </c>
      <c r="B48" t="s">
        <v>72</v>
      </c>
      <c r="C48" t="s">
        <v>36</v>
      </c>
      <c r="D48" t="s">
        <v>53</v>
      </c>
      <c r="E48" t="s">
        <v>66</v>
      </c>
      <c r="F48" t="s">
        <v>73</v>
      </c>
      <c r="G48" t="s">
        <v>56</v>
      </c>
      <c r="H48">
        <v>5</v>
      </c>
      <c r="I48">
        <v>27</v>
      </c>
      <c r="J48" t="s">
        <v>32</v>
      </c>
      <c r="L48" t="s">
        <v>57</v>
      </c>
      <c r="M48" t="s">
        <v>71</v>
      </c>
      <c r="O48">
        <v>0.2957265</v>
      </c>
      <c r="P48">
        <v>0.2180408665387574</v>
      </c>
      <c r="Q48">
        <v>9.7510839890724163E-2</v>
      </c>
      <c r="R48">
        <v>4.7541819480972219E-2</v>
      </c>
      <c r="S48">
        <v>0.19016727792388891</v>
      </c>
      <c r="T48">
        <v>17.743590000000001</v>
      </c>
      <c r="U48">
        <v>5.8506503934434502</v>
      </c>
      <c r="V48">
        <v>21.034112932935439</v>
      </c>
      <c r="W48">
        <v>19.014489855072469</v>
      </c>
      <c r="X48">
        <v>0.87619470720367709</v>
      </c>
      <c r="Y48">
        <v>1.555269177632496E-2</v>
      </c>
      <c r="Z48" s="2">
        <f t="shared" si="5"/>
        <v>8.6250645866085066E-3</v>
      </c>
      <c r="AA48" s="2">
        <f t="shared" si="6"/>
        <v>6.7787886903212819E-3</v>
      </c>
      <c r="AB48">
        <v>8.6250645866085066E-3</v>
      </c>
      <c r="AC48">
        <v>6.7787886903212819E-3</v>
      </c>
      <c r="AD48" s="2">
        <f t="shared" si="0"/>
        <v>1.0219565037641138</v>
      </c>
    </row>
    <row r="49" spans="1:30" x14ac:dyDescent="0.2">
      <c r="A49" t="s">
        <v>51</v>
      </c>
      <c r="B49" t="s">
        <v>72</v>
      </c>
      <c r="C49" t="s">
        <v>36</v>
      </c>
      <c r="D49" t="s">
        <v>53</v>
      </c>
      <c r="E49" t="s">
        <v>66</v>
      </c>
      <c r="F49" t="s">
        <v>73</v>
      </c>
      <c r="G49" t="s">
        <v>56</v>
      </c>
      <c r="H49">
        <v>6</v>
      </c>
      <c r="I49">
        <v>27</v>
      </c>
      <c r="J49" t="s">
        <v>32</v>
      </c>
      <c r="L49" t="s">
        <v>57</v>
      </c>
      <c r="M49" t="s">
        <v>71</v>
      </c>
      <c r="O49">
        <v>0.24444440000000001</v>
      </c>
      <c r="P49">
        <v>0.22847064982103771</v>
      </c>
      <c r="Q49">
        <v>0.10217518077267811</v>
      </c>
      <c r="R49">
        <v>5.219883782964721E-2</v>
      </c>
      <c r="S49">
        <v>0.20879535131858881</v>
      </c>
      <c r="T49">
        <v>14.666664000000001</v>
      </c>
      <c r="U49">
        <v>6.1305108463606839</v>
      </c>
      <c r="V49">
        <v>19.157514641677199</v>
      </c>
      <c r="W49">
        <v>21.004831884057971</v>
      </c>
      <c r="X49">
        <v>1.002506755636922</v>
      </c>
      <c r="Y49">
        <v>1.163753184739964E-2</v>
      </c>
      <c r="Z49" s="2">
        <f t="shared" si="5"/>
        <v>8.6250645866085066E-3</v>
      </c>
      <c r="AA49" s="2">
        <f t="shared" si="6"/>
        <v>6.7787886903212819E-3</v>
      </c>
      <c r="AB49">
        <v>8.6250645866085066E-3</v>
      </c>
      <c r="AC49">
        <v>6.7787886903212819E-3</v>
      </c>
      <c r="AD49" s="2">
        <f t="shared" si="0"/>
        <v>0.44439610060309415</v>
      </c>
    </row>
    <row r="50" spans="1:30" x14ac:dyDescent="0.2">
      <c r="A50" t="s">
        <v>51</v>
      </c>
      <c r="B50" t="s">
        <v>72</v>
      </c>
      <c r="C50" t="s">
        <v>36</v>
      </c>
      <c r="D50" t="s">
        <v>53</v>
      </c>
      <c r="E50" t="s">
        <v>66</v>
      </c>
      <c r="F50" t="s">
        <v>73</v>
      </c>
      <c r="G50" t="s">
        <v>56</v>
      </c>
      <c r="H50">
        <v>9</v>
      </c>
      <c r="I50">
        <v>27</v>
      </c>
      <c r="J50" t="s">
        <v>32</v>
      </c>
      <c r="L50" t="s">
        <v>57</v>
      </c>
      <c r="M50" t="s">
        <v>71</v>
      </c>
      <c r="O50">
        <v>0.1931624333333333</v>
      </c>
      <c r="P50">
        <v>0.1098464985656499</v>
      </c>
      <c r="Q50">
        <v>4.9124847576625268E-2</v>
      </c>
      <c r="R50">
        <v>1.206625324713333E-2</v>
      </c>
      <c r="S50">
        <v>4.8265012988533307E-2</v>
      </c>
      <c r="T50">
        <v>11.589746</v>
      </c>
      <c r="U50">
        <v>2.947490854597516</v>
      </c>
      <c r="V50">
        <v>82.875767607279215</v>
      </c>
      <c r="W50">
        <v>17.198069565217391</v>
      </c>
      <c r="X50">
        <v>0.90016034211260754</v>
      </c>
      <c r="Y50">
        <v>1.1231634608805101E-2</v>
      </c>
      <c r="Z50" s="2">
        <f t="shared" si="5"/>
        <v>8.6250645866085066E-3</v>
      </c>
      <c r="AA50" s="2">
        <f t="shared" si="6"/>
        <v>6.7787886903212819E-3</v>
      </c>
      <c r="AB50">
        <v>8.6250645866085066E-3</v>
      </c>
      <c r="AC50">
        <v>6.7787886903212819E-3</v>
      </c>
      <c r="AD50" s="2">
        <f t="shared" si="0"/>
        <v>0.38451855357554382</v>
      </c>
    </row>
    <row r="51" spans="1:30" x14ac:dyDescent="0.2">
      <c r="A51" t="s">
        <v>51</v>
      </c>
      <c r="B51" t="s">
        <v>72</v>
      </c>
      <c r="C51" t="s">
        <v>36</v>
      </c>
      <c r="D51" t="s">
        <v>53</v>
      </c>
      <c r="E51" t="s">
        <v>66</v>
      </c>
      <c r="F51" t="s">
        <v>73</v>
      </c>
      <c r="G51" t="s">
        <v>56</v>
      </c>
      <c r="H51">
        <v>12</v>
      </c>
      <c r="I51">
        <v>27</v>
      </c>
      <c r="J51" t="s">
        <v>32</v>
      </c>
      <c r="L51" t="s">
        <v>57</v>
      </c>
      <c r="M51" t="s">
        <v>71</v>
      </c>
      <c r="O51">
        <v>9.6153833333333341E-2</v>
      </c>
      <c r="P51">
        <v>3.6282935083048903E-2</v>
      </c>
      <c r="Q51">
        <v>1.622622185378186E-2</v>
      </c>
      <c r="R51">
        <v>1.316451378240741E-3</v>
      </c>
      <c r="S51">
        <v>5.2658055129629639E-3</v>
      </c>
      <c r="T51">
        <v>5.7692300000000003</v>
      </c>
      <c r="U51">
        <v>0.97357331122691182</v>
      </c>
      <c r="V51">
        <v>759.61787615457899</v>
      </c>
      <c r="W51">
        <v>17.58454202898551</v>
      </c>
      <c r="X51">
        <v>2.7082473917190808</v>
      </c>
      <c r="Y51">
        <v>5.4680885731819484E-3</v>
      </c>
      <c r="Z51" s="2">
        <f t="shared" si="5"/>
        <v>8.6250645866085066E-3</v>
      </c>
      <c r="AA51" s="2">
        <f t="shared" si="6"/>
        <v>6.7787886903212819E-3</v>
      </c>
      <c r="AB51">
        <v>8.6250645866085066E-3</v>
      </c>
      <c r="AC51">
        <v>6.7787886903212819E-3</v>
      </c>
      <c r="AD51" s="2">
        <f t="shared" si="0"/>
        <v>-0.46571388453722884</v>
      </c>
    </row>
    <row r="52" spans="1:30" x14ac:dyDescent="0.2">
      <c r="A52" t="s">
        <v>51</v>
      </c>
      <c r="B52" t="s">
        <v>72</v>
      </c>
      <c r="C52" t="s">
        <v>36</v>
      </c>
      <c r="D52" t="s">
        <v>53</v>
      </c>
      <c r="E52" t="s">
        <v>66</v>
      </c>
      <c r="F52" t="s">
        <v>73</v>
      </c>
      <c r="G52" t="s">
        <v>56</v>
      </c>
      <c r="H52">
        <v>15</v>
      </c>
      <c r="I52">
        <v>27</v>
      </c>
      <c r="J52" t="s">
        <v>32</v>
      </c>
      <c r="L52" t="s">
        <v>57</v>
      </c>
      <c r="M52" t="s">
        <v>71</v>
      </c>
      <c r="O52">
        <v>0.1111111</v>
      </c>
      <c r="P52">
        <v>5.1725302704608053E-2</v>
      </c>
      <c r="Q52">
        <v>2.3132258600851469E-2</v>
      </c>
      <c r="R52">
        <v>2.6755069398833329E-3</v>
      </c>
      <c r="S52">
        <v>1.070202775953333E-2</v>
      </c>
      <c r="T52">
        <v>6.6666660000000002</v>
      </c>
      <c r="U52">
        <v>1.387935516051088</v>
      </c>
      <c r="V52">
        <v>373.76094417591207</v>
      </c>
      <c r="W52">
        <v>14.975846376811591</v>
      </c>
      <c r="X52">
        <v>1.035214504564145</v>
      </c>
      <c r="Y52">
        <v>7.4193536181062182E-3</v>
      </c>
      <c r="Z52" s="2">
        <f t="shared" si="5"/>
        <v>8.6250645866085066E-3</v>
      </c>
      <c r="AA52" s="2">
        <f t="shared" si="6"/>
        <v>6.7787886903212819E-3</v>
      </c>
      <c r="AB52">
        <v>8.6250645866085066E-3</v>
      </c>
      <c r="AC52">
        <v>6.7787886903212819E-3</v>
      </c>
      <c r="AD52" s="2">
        <f t="shared" si="0"/>
        <v>-0.17786525345210952</v>
      </c>
    </row>
    <row r="53" spans="1:30" x14ac:dyDescent="0.2">
      <c r="A53" t="s">
        <v>51</v>
      </c>
      <c r="B53" t="s">
        <v>72</v>
      </c>
      <c r="C53" t="s">
        <v>36</v>
      </c>
      <c r="D53" t="s">
        <v>53</v>
      </c>
      <c r="E53" t="s">
        <v>66</v>
      </c>
      <c r="F53" t="s">
        <v>73</v>
      </c>
      <c r="G53" t="s">
        <v>56</v>
      </c>
      <c r="H53">
        <v>23</v>
      </c>
      <c r="I53">
        <v>27</v>
      </c>
      <c r="J53" t="s">
        <v>32</v>
      </c>
      <c r="L53" t="s">
        <v>57</v>
      </c>
      <c r="M53" t="s">
        <v>71</v>
      </c>
      <c r="O53">
        <v>0.22364672222222209</v>
      </c>
      <c r="P53">
        <v>0.25938061311323352</v>
      </c>
      <c r="Q53">
        <v>0.1159985365933527</v>
      </c>
      <c r="R53">
        <v>6.7278302458996922E-2</v>
      </c>
      <c r="S53">
        <v>0.26911320983598769</v>
      </c>
      <c r="T53">
        <v>13.418803333333329</v>
      </c>
      <c r="U53">
        <v>6.959912195601162</v>
      </c>
      <c r="V53">
        <v>14.863633050335279</v>
      </c>
      <c r="W53">
        <v>15.16908212560387</v>
      </c>
      <c r="X53">
        <v>0.68547110149387103</v>
      </c>
      <c r="Y53">
        <v>1.474358964968152E-2</v>
      </c>
      <c r="Z53" s="2">
        <f t="shared" si="5"/>
        <v>8.6250645866085066E-3</v>
      </c>
      <c r="AA53" s="2">
        <f t="shared" si="6"/>
        <v>6.7787886903212819E-3</v>
      </c>
      <c r="AB53">
        <v>8.6250645866085066E-3</v>
      </c>
      <c r="AC53">
        <v>6.7787886903212819E-3</v>
      </c>
      <c r="AD53" s="2">
        <f t="shared" si="0"/>
        <v>0.9025985825179963</v>
      </c>
    </row>
    <row r="54" spans="1:30" s="2" customFormat="1" x14ac:dyDescent="0.2">
      <c r="A54" s="2" t="s">
        <v>74</v>
      </c>
      <c r="B54" s="2" t="s">
        <v>75</v>
      </c>
      <c r="C54" s="2" t="s">
        <v>36</v>
      </c>
      <c r="D54" s="2" t="s">
        <v>76</v>
      </c>
      <c r="E54" s="2" t="s">
        <v>38</v>
      </c>
      <c r="F54" s="2" t="s">
        <v>39</v>
      </c>
      <c r="G54" s="2" t="s">
        <v>31</v>
      </c>
      <c r="H54" s="2">
        <v>1</v>
      </c>
      <c r="I54" s="2">
        <v>26</v>
      </c>
      <c r="J54" s="2" t="s">
        <v>32</v>
      </c>
      <c r="M54" s="2" t="s">
        <v>77</v>
      </c>
      <c r="O54" s="2">
        <v>0.10814814814814799</v>
      </c>
      <c r="P54" s="2">
        <v>7.698003589195106E-3</v>
      </c>
      <c r="Q54" s="2">
        <v>4.4444444444445E-3</v>
      </c>
      <c r="R54" s="2">
        <v>5.9259259259260737E-5</v>
      </c>
      <c r="S54" s="2">
        <v>1.185185185185215E-4</v>
      </c>
      <c r="T54" s="2">
        <v>6.48888888888888</v>
      </c>
      <c r="U54" s="2">
        <v>0.26666666666667022</v>
      </c>
      <c r="V54" s="2">
        <v>16874.999999999582</v>
      </c>
      <c r="W54" s="2">
        <v>92.218060757386525</v>
      </c>
      <c r="X54" s="2">
        <v>4.8924351806618818</v>
      </c>
      <c r="Y54" s="2">
        <v>1.1727436823104689E-3</v>
      </c>
      <c r="Z54" s="2">
        <f>AVERAGE($Y$54:$Y$63)</f>
        <v>4.0268244825002212E-3</v>
      </c>
      <c r="AA54" s="2">
        <f>_xlfn.STDEV.S($Y$54:$Y$63)</f>
        <v>4.2143287797578527E-3</v>
      </c>
      <c r="AB54" s="2">
        <v>4.0268244825002212E-3</v>
      </c>
      <c r="AC54" s="2">
        <v>4.2143287797578527E-3</v>
      </c>
      <c r="AD54" s="2">
        <f t="shared" si="0"/>
        <v>-0.67723259131997349</v>
      </c>
    </row>
    <row r="55" spans="1:30" x14ac:dyDescent="0.2">
      <c r="A55" t="s">
        <v>74</v>
      </c>
      <c r="B55" t="s">
        <v>75</v>
      </c>
      <c r="C55" t="s">
        <v>36</v>
      </c>
      <c r="D55" t="s">
        <v>76</v>
      </c>
      <c r="E55" t="s">
        <v>38</v>
      </c>
      <c r="F55" t="s">
        <v>39</v>
      </c>
      <c r="G55" t="s">
        <v>31</v>
      </c>
      <c r="H55">
        <v>7</v>
      </c>
      <c r="I55">
        <v>26</v>
      </c>
      <c r="J55" t="s">
        <v>32</v>
      </c>
      <c r="M55" t="s">
        <v>77</v>
      </c>
      <c r="O55">
        <v>0.1237037037037037</v>
      </c>
      <c r="P55">
        <v>1.796200837478832E-2</v>
      </c>
      <c r="Q55">
        <v>1.0370370370370349E-2</v>
      </c>
      <c r="R55">
        <v>3.2263374485596587E-4</v>
      </c>
      <c r="S55">
        <v>6.4526748971193175E-4</v>
      </c>
      <c r="T55">
        <v>7.4222222222222198</v>
      </c>
      <c r="U55">
        <v>0.6222222222222209</v>
      </c>
      <c r="V55">
        <v>3099.4897959183791</v>
      </c>
      <c r="W55">
        <v>85.661039642475799</v>
      </c>
      <c r="X55">
        <v>4.1469901753243441</v>
      </c>
      <c r="Y55">
        <v>1.444106961811424E-3</v>
      </c>
      <c r="Z55" s="2">
        <f t="shared" ref="Z55:Z63" si="7">AVERAGE($Y$54:$Y$63)</f>
        <v>4.0268244825002212E-3</v>
      </c>
      <c r="AA55" s="2">
        <f t="shared" ref="AA55:AA63" si="8">_xlfn.STDEV.S($Y$54:$Y$63)</f>
        <v>4.2143287797578527E-3</v>
      </c>
      <c r="AB55">
        <v>4.0268244825002212E-3</v>
      </c>
      <c r="AC55">
        <v>4.2143287797578527E-3</v>
      </c>
      <c r="AD55" s="2">
        <f t="shared" si="0"/>
        <v>-0.61284196266177293</v>
      </c>
    </row>
    <row r="56" spans="1:30" x14ac:dyDescent="0.2">
      <c r="A56" t="s">
        <v>74</v>
      </c>
      <c r="B56" t="s">
        <v>75</v>
      </c>
      <c r="C56" t="s">
        <v>36</v>
      </c>
      <c r="D56" t="s">
        <v>76</v>
      </c>
      <c r="E56" t="s">
        <v>38</v>
      </c>
      <c r="F56" t="s">
        <v>39</v>
      </c>
      <c r="G56" t="s">
        <v>31</v>
      </c>
      <c r="H56">
        <v>14</v>
      </c>
      <c r="I56">
        <v>26</v>
      </c>
      <c r="J56" t="s">
        <v>32</v>
      </c>
      <c r="M56" t="s">
        <v>77</v>
      </c>
      <c r="O56">
        <v>0.1199999999999998</v>
      </c>
      <c r="P56">
        <v>4.1056019142373612E-2</v>
      </c>
      <c r="Q56">
        <v>2.3703703703703831E-2</v>
      </c>
      <c r="R56">
        <v>1.685596707818949E-3</v>
      </c>
      <c r="S56">
        <v>3.3711934156378971E-3</v>
      </c>
      <c r="T56">
        <v>7.1999999999999904</v>
      </c>
      <c r="U56">
        <v>1.42222222222223</v>
      </c>
      <c r="V56">
        <v>593.26171874999352</v>
      </c>
      <c r="W56">
        <v>68.204599323309552</v>
      </c>
      <c r="X56">
        <v>4.1397528451753676</v>
      </c>
      <c r="Y56">
        <v>1.7594121392190149E-3</v>
      </c>
      <c r="Z56" s="2">
        <f t="shared" si="7"/>
        <v>4.0268244825002212E-3</v>
      </c>
      <c r="AA56" s="2">
        <f t="shared" si="8"/>
        <v>4.2143287797578527E-3</v>
      </c>
      <c r="AB56">
        <v>4.0268244825002212E-3</v>
      </c>
      <c r="AC56">
        <v>4.2143287797578527E-3</v>
      </c>
      <c r="AD56" s="2">
        <f t="shared" si="0"/>
        <v>-0.53802454952541401</v>
      </c>
    </row>
    <row r="57" spans="1:30" x14ac:dyDescent="0.2">
      <c r="A57" t="s">
        <v>74</v>
      </c>
      <c r="B57" t="s">
        <v>75</v>
      </c>
      <c r="C57" t="s">
        <v>36</v>
      </c>
      <c r="D57" t="s">
        <v>76</v>
      </c>
      <c r="E57" t="s">
        <v>38</v>
      </c>
      <c r="F57" t="s">
        <v>39</v>
      </c>
      <c r="G57" t="s">
        <v>31</v>
      </c>
      <c r="H57">
        <v>21</v>
      </c>
      <c r="I57">
        <v>26</v>
      </c>
      <c r="J57" t="s">
        <v>32</v>
      </c>
      <c r="M57" t="s">
        <v>77</v>
      </c>
      <c r="O57">
        <v>0.1133333333333332</v>
      </c>
      <c r="P57">
        <v>4.1056019142373612E-2</v>
      </c>
      <c r="Q57">
        <v>2.3703703703703831E-2</v>
      </c>
      <c r="R57">
        <v>1.685596707818949E-3</v>
      </c>
      <c r="S57">
        <v>3.3711934156378971E-3</v>
      </c>
      <c r="T57">
        <v>6.7999999999999901</v>
      </c>
      <c r="U57">
        <v>1.42222222222223</v>
      </c>
      <c r="V57">
        <v>593.26171874999352</v>
      </c>
      <c r="W57">
        <v>60.149450867574778</v>
      </c>
      <c r="X57">
        <v>3.3870705096889888</v>
      </c>
      <c r="Y57">
        <v>1.884195644326798E-3</v>
      </c>
      <c r="Z57" s="2">
        <f t="shared" si="7"/>
        <v>4.0268244825002212E-3</v>
      </c>
      <c r="AA57" s="2">
        <f t="shared" si="8"/>
        <v>4.2143287797578527E-3</v>
      </c>
      <c r="AB57">
        <v>4.0268244825002212E-3</v>
      </c>
      <c r="AC57">
        <v>4.2143287797578527E-3</v>
      </c>
      <c r="AD57" s="2">
        <f t="shared" si="0"/>
        <v>-0.50841520682127095</v>
      </c>
    </row>
    <row r="58" spans="1:30" x14ac:dyDescent="0.2">
      <c r="A58" t="s">
        <v>74</v>
      </c>
      <c r="B58" t="s">
        <v>75</v>
      </c>
      <c r="C58" t="s">
        <v>36</v>
      </c>
      <c r="D58" t="s">
        <v>76</v>
      </c>
      <c r="E58" t="s">
        <v>38</v>
      </c>
      <c r="F58" t="s">
        <v>39</v>
      </c>
      <c r="G58" t="s">
        <v>31</v>
      </c>
      <c r="H58">
        <v>30</v>
      </c>
      <c r="I58">
        <v>26</v>
      </c>
      <c r="J58" t="s">
        <v>32</v>
      </c>
      <c r="M58" t="s">
        <v>77</v>
      </c>
      <c r="O58">
        <v>0.16962962962962841</v>
      </c>
      <c r="P58">
        <v>3.4641016151377553E-2</v>
      </c>
      <c r="Q58">
        <v>0.02</v>
      </c>
      <c r="R58">
        <v>1.1999999999999999E-3</v>
      </c>
      <c r="S58">
        <v>2.3999999999999998E-3</v>
      </c>
      <c r="T58">
        <v>10.177777777777701</v>
      </c>
      <c r="U58">
        <v>1.1999999999999991</v>
      </c>
      <c r="V58">
        <v>833.33333333333326</v>
      </c>
      <c r="W58">
        <v>46.984747326711023</v>
      </c>
      <c r="X58">
        <v>5.2687763484050656</v>
      </c>
      <c r="Y58">
        <v>3.6103126925446549E-3</v>
      </c>
      <c r="Z58" s="2">
        <f t="shared" si="7"/>
        <v>4.0268244825002212E-3</v>
      </c>
      <c r="AA58" s="2">
        <f t="shared" si="8"/>
        <v>4.2143287797578527E-3</v>
      </c>
      <c r="AB58">
        <v>4.0268244825002212E-3</v>
      </c>
      <c r="AC58">
        <v>4.2143287797578527E-3</v>
      </c>
      <c r="AD58" s="2">
        <f t="shared" si="0"/>
        <v>-9.883229613127105E-2</v>
      </c>
    </row>
    <row r="59" spans="1:30" x14ac:dyDescent="0.2">
      <c r="A59" t="s">
        <v>74</v>
      </c>
      <c r="B59" t="s">
        <v>78</v>
      </c>
      <c r="C59" t="s">
        <v>36</v>
      </c>
      <c r="D59" t="s">
        <v>76</v>
      </c>
      <c r="E59" t="s">
        <v>66</v>
      </c>
      <c r="F59" t="s">
        <v>79</v>
      </c>
      <c r="G59" t="s">
        <v>56</v>
      </c>
      <c r="H59">
        <v>1</v>
      </c>
      <c r="I59">
        <v>26</v>
      </c>
      <c r="J59" t="s">
        <v>32</v>
      </c>
      <c r="M59" t="s">
        <v>80</v>
      </c>
      <c r="O59">
        <v>2.4031007751937832E-2</v>
      </c>
      <c r="P59">
        <v>7.3847127454489299E-3</v>
      </c>
      <c r="Q59">
        <v>4.263565891473E-3</v>
      </c>
      <c r="R59">
        <v>5.4533982332795871E-5</v>
      </c>
      <c r="S59">
        <v>1.090679646655917E-4</v>
      </c>
      <c r="T59">
        <v>1.4418604651162701</v>
      </c>
      <c r="U59">
        <v>0.25581395348837987</v>
      </c>
      <c r="V59">
        <v>18337.19008264349</v>
      </c>
      <c r="W59">
        <v>20.052591717112161</v>
      </c>
      <c r="X59">
        <v>0.65216682427358885</v>
      </c>
      <c r="Y59">
        <v>1.1983990942891749E-3</v>
      </c>
      <c r="Z59" s="2">
        <f t="shared" si="7"/>
        <v>4.0268244825002212E-3</v>
      </c>
      <c r="AA59" s="2">
        <f t="shared" si="8"/>
        <v>4.2143287797578527E-3</v>
      </c>
      <c r="AB59">
        <v>4.0268244825002212E-3</v>
      </c>
      <c r="AC59">
        <v>4.2143287797578527E-3</v>
      </c>
      <c r="AD59" s="2">
        <f t="shared" si="0"/>
        <v>-0.67114492865304221</v>
      </c>
    </row>
    <row r="60" spans="1:30" x14ac:dyDescent="0.2">
      <c r="A60" t="s">
        <v>74</v>
      </c>
      <c r="B60" t="s">
        <v>78</v>
      </c>
      <c r="C60" t="s">
        <v>36</v>
      </c>
      <c r="D60" t="s">
        <v>76</v>
      </c>
      <c r="E60" t="s">
        <v>66</v>
      </c>
      <c r="F60" t="s">
        <v>79</v>
      </c>
      <c r="G60" t="s">
        <v>56</v>
      </c>
      <c r="H60">
        <v>5</v>
      </c>
      <c r="I60">
        <v>26</v>
      </c>
      <c r="J60" t="s">
        <v>32</v>
      </c>
      <c r="M60" t="s">
        <v>80</v>
      </c>
      <c r="O60">
        <v>5.2713178294573497E-2</v>
      </c>
      <c r="P60">
        <v>1.611210053552441E-2</v>
      </c>
      <c r="Q60">
        <v>9.3023255813953331E-3</v>
      </c>
      <c r="R60">
        <v>2.5959978366684599E-4</v>
      </c>
      <c r="S60">
        <v>5.1919956733369199E-4</v>
      </c>
      <c r="T60">
        <v>3.16279069767441</v>
      </c>
      <c r="U60">
        <v>0.55813953488372015</v>
      </c>
      <c r="V60">
        <v>3852.083333333348</v>
      </c>
      <c r="Z60" s="2">
        <f t="shared" si="7"/>
        <v>4.0268244825002212E-3</v>
      </c>
      <c r="AA60" s="2">
        <f t="shared" si="8"/>
        <v>4.2143287797578527E-3</v>
      </c>
      <c r="AB60">
        <v>4.0268244825002212E-3</v>
      </c>
      <c r="AC60">
        <v>4.2143287797578527E-3</v>
      </c>
      <c r="AD60" s="2">
        <f t="shared" si="0"/>
        <v>-0.95550790954938136</v>
      </c>
    </row>
    <row r="61" spans="1:30" x14ac:dyDescent="0.2">
      <c r="A61" t="s">
        <v>74</v>
      </c>
      <c r="B61" t="s">
        <v>78</v>
      </c>
      <c r="C61" t="s">
        <v>36</v>
      </c>
      <c r="D61" t="s">
        <v>76</v>
      </c>
      <c r="E61" t="s">
        <v>66</v>
      </c>
      <c r="F61" t="s">
        <v>79</v>
      </c>
      <c r="G61" t="s">
        <v>56</v>
      </c>
      <c r="H61">
        <v>7</v>
      </c>
      <c r="I61">
        <v>26</v>
      </c>
      <c r="J61" t="s">
        <v>32</v>
      </c>
      <c r="M61" t="s">
        <v>80</v>
      </c>
      <c r="O61">
        <v>5.89147286821705E-2</v>
      </c>
      <c r="P61">
        <v>1.007006283470261E-2</v>
      </c>
      <c r="Q61">
        <v>5.8139534883720001E-3</v>
      </c>
      <c r="R61">
        <v>1.014061654948588E-4</v>
      </c>
      <c r="S61">
        <v>2.028123309897177E-4</v>
      </c>
      <c r="T61">
        <v>3.53488372093023</v>
      </c>
      <c r="U61">
        <v>0.34883720930231998</v>
      </c>
      <c r="V61">
        <v>9861.3333333336504</v>
      </c>
      <c r="Z61" s="2">
        <f t="shared" si="7"/>
        <v>4.0268244825002212E-3</v>
      </c>
      <c r="AA61" s="2">
        <f t="shared" si="8"/>
        <v>4.2143287797578527E-3</v>
      </c>
      <c r="AB61">
        <v>4.0268244825002212E-3</v>
      </c>
      <c r="AC61">
        <v>4.2143287797578527E-3</v>
      </c>
      <c r="AD61" s="2">
        <f t="shared" si="0"/>
        <v>-0.95550790954938136</v>
      </c>
    </row>
    <row r="62" spans="1:30" x14ac:dyDescent="0.2">
      <c r="A62" t="s">
        <v>74</v>
      </c>
      <c r="B62" t="s">
        <v>78</v>
      </c>
      <c r="C62" t="s">
        <v>36</v>
      </c>
      <c r="D62" t="s">
        <v>76</v>
      </c>
      <c r="E62" t="s">
        <v>66</v>
      </c>
      <c r="F62" t="s">
        <v>79</v>
      </c>
      <c r="G62" t="s">
        <v>56</v>
      </c>
      <c r="H62">
        <v>14</v>
      </c>
      <c r="I62">
        <v>26</v>
      </c>
      <c r="J62" t="s">
        <v>32</v>
      </c>
      <c r="M62" t="s">
        <v>80</v>
      </c>
      <c r="O62">
        <v>8.604651162790683E-2</v>
      </c>
      <c r="P62">
        <v>1.00700628347029E-2</v>
      </c>
      <c r="Q62">
        <v>5.8139534883721667E-3</v>
      </c>
      <c r="R62">
        <v>1.014061654948646E-4</v>
      </c>
      <c r="S62">
        <v>2.028123309897293E-4</v>
      </c>
      <c r="T62">
        <v>5.16279069767441</v>
      </c>
      <c r="U62">
        <v>0.34883720930232981</v>
      </c>
      <c r="V62">
        <v>9861.3333333330847</v>
      </c>
      <c r="W62">
        <v>9.7179009333983828</v>
      </c>
      <c r="X62">
        <v>0.40760426517103848</v>
      </c>
      <c r="Y62">
        <v>8.8544339171212436E-3</v>
      </c>
      <c r="Z62" s="2">
        <f t="shared" si="7"/>
        <v>4.0268244825002212E-3</v>
      </c>
      <c r="AA62" s="2">
        <f t="shared" si="8"/>
        <v>4.2143287797578527E-3</v>
      </c>
      <c r="AB62">
        <v>4.0268244825002212E-3</v>
      </c>
      <c r="AC62">
        <v>4.2143287797578527E-3</v>
      </c>
      <c r="AD62" s="2">
        <f t="shared" si="0"/>
        <v>1.1455227361018585</v>
      </c>
    </row>
    <row r="63" spans="1:30" x14ac:dyDescent="0.2">
      <c r="A63" t="s">
        <v>74</v>
      </c>
      <c r="B63" t="s">
        <v>78</v>
      </c>
      <c r="C63" t="s">
        <v>36</v>
      </c>
      <c r="D63" t="s">
        <v>76</v>
      </c>
      <c r="E63" t="s">
        <v>66</v>
      </c>
      <c r="F63" t="s">
        <v>79</v>
      </c>
      <c r="G63" t="s">
        <v>56</v>
      </c>
      <c r="H63">
        <v>21</v>
      </c>
      <c r="I63">
        <v>26</v>
      </c>
      <c r="J63" t="s">
        <v>32</v>
      </c>
      <c r="M63" t="s">
        <v>80</v>
      </c>
      <c r="O63">
        <v>8.7984496124030837E-2</v>
      </c>
      <c r="P63">
        <v>8.7273877900757423E-3</v>
      </c>
      <c r="Q63">
        <v>5.0387596899224832E-3</v>
      </c>
      <c r="R63">
        <v>7.6167297638363152E-5</v>
      </c>
      <c r="S63">
        <v>1.523345952767263E-4</v>
      </c>
      <c r="T63">
        <v>5.2790697674418503</v>
      </c>
      <c r="U63">
        <v>0.30232558139534937</v>
      </c>
      <c r="V63">
        <v>13128.99408284023</v>
      </c>
      <c r="W63">
        <v>7.1584537739848226</v>
      </c>
      <c r="X63">
        <v>0.40760426517102272</v>
      </c>
      <c r="Y63">
        <v>1.229099172837899E-2</v>
      </c>
      <c r="Z63" s="2">
        <f t="shared" si="7"/>
        <v>4.0268244825002212E-3</v>
      </c>
      <c r="AA63" s="2">
        <f t="shared" si="8"/>
        <v>4.2143287797578527E-3</v>
      </c>
      <c r="AB63">
        <v>4.0268244825002212E-3</v>
      </c>
      <c r="AC63">
        <v>4.2143287797578527E-3</v>
      </c>
      <c r="AD63" s="2">
        <f t="shared" si="0"/>
        <v>1.9609687990108857</v>
      </c>
    </row>
    <row r="64" spans="1:30" s="2" customFormat="1" x14ac:dyDescent="0.2">
      <c r="A64" s="2" t="s">
        <v>81</v>
      </c>
      <c r="B64" s="2" t="s">
        <v>75</v>
      </c>
      <c r="C64" s="2" t="s">
        <v>36</v>
      </c>
      <c r="D64" s="2" t="s">
        <v>82</v>
      </c>
      <c r="E64" s="2" t="s">
        <v>38</v>
      </c>
      <c r="F64" s="2" t="s">
        <v>39</v>
      </c>
      <c r="G64" s="2" t="s">
        <v>31</v>
      </c>
      <c r="H64" s="2">
        <v>1</v>
      </c>
      <c r="I64" s="2">
        <v>29.1</v>
      </c>
      <c r="M64" s="2" t="s">
        <v>83</v>
      </c>
      <c r="O64" s="2">
        <v>0.20149</v>
      </c>
      <c r="P64" s="2">
        <v>2.0899999999999971E-2</v>
      </c>
      <c r="Q64" s="2">
        <v>1.0449999999999991E-2</v>
      </c>
      <c r="R64" s="2">
        <v>4.368099999999989E-4</v>
      </c>
      <c r="S64" s="2">
        <v>1.310429999999997E-3</v>
      </c>
      <c r="V64" s="2">
        <v>2289.3248780934559</v>
      </c>
      <c r="W64" s="2">
        <v>150</v>
      </c>
      <c r="Y64" s="2">
        <v>1.343266666666667E-3</v>
      </c>
      <c r="Z64" s="2">
        <f>AVERAGE($Y$64:$Y$69)</f>
        <v>1.4162555555555557E-3</v>
      </c>
      <c r="AA64" s="2">
        <f>_xlfn.STDEV.S($Y$64:$Y$69)</f>
        <v>1.0161007313727809E-4</v>
      </c>
      <c r="AB64" s="2">
        <v>1.4162555555555557E-3</v>
      </c>
      <c r="AC64" s="2">
        <v>1.0161007313727809E-4</v>
      </c>
      <c r="AD64" s="2">
        <f t="shared" si="0"/>
        <v>-0.71832335747144482</v>
      </c>
    </row>
    <row r="65" spans="1:30" x14ac:dyDescent="0.2">
      <c r="A65" t="s">
        <v>81</v>
      </c>
      <c r="B65" t="s">
        <v>75</v>
      </c>
      <c r="C65" t="s">
        <v>36</v>
      </c>
      <c r="D65" t="s">
        <v>82</v>
      </c>
      <c r="E65" t="s">
        <v>38</v>
      </c>
      <c r="F65" t="s">
        <v>39</v>
      </c>
      <c r="G65" t="s">
        <v>31</v>
      </c>
      <c r="H65">
        <v>2</v>
      </c>
      <c r="I65">
        <v>29.1</v>
      </c>
      <c r="M65" t="s">
        <v>83</v>
      </c>
      <c r="O65">
        <v>0.22090000000000001</v>
      </c>
      <c r="P65">
        <v>2.6859999999999992E-2</v>
      </c>
      <c r="Q65">
        <v>1.3429999999999999E-2</v>
      </c>
      <c r="R65">
        <v>7.214595999999997E-4</v>
      </c>
      <c r="S65">
        <v>2.1643787999999992E-3</v>
      </c>
      <c r="V65">
        <v>1386.0789987408859</v>
      </c>
      <c r="W65">
        <v>150</v>
      </c>
      <c r="Y65">
        <v>1.472666666666667E-3</v>
      </c>
      <c r="Z65" s="2">
        <f t="shared" ref="Z65:Z69" si="9">AVERAGE($Y$64:$Y$69)</f>
        <v>1.4162555555555557E-3</v>
      </c>
      <c r="AA65" s="2">
        <f t="shared" ref="AA65:AA69" si="10">_xlfn.STDEV.S($Y$64:$Y$69)</f>
        <v>1.0161007313727809E-4</v>
      </c>
      <c r="AB65">
        <v>1.4162555555555557E-3</v>
      </c>
      <c r="AC65">
        <v>1.0161007313727809E-4</v>
      </c>
      <c r="AD65" s="2">
        <f t="shared" si="0"/>
        <v>0.55517242896674546</v>
      </c>
    </row>
    <row r="66" spans="1:30" x14ac:dyDescent="0.2">
      <c r="A66" t="s">
        <v>81</v>
      </c>
      <c r="B66" t="s">
        <v>75</v>
      </c>
      <c r="C66" t="s">
        <v>36</v>
      </c>
      <c r="D66" t="s">
        <v>82</v>
      </c>
      <c r="E66" t="s">
        <v>38</v>
      </c>
      <c r="F66" t="s">
        <v>39</v>
      </c>
      <c r="G66" t="s">
        <v>31</v>
      </c>
      <c r="H66">
        <v>3</v>
      </c>
      <c r="I66">
        <v>29.1</v>
      </c>
      <c r="M66" t="s">
        <v>83</v>
      </c>
      <c r="O66">
        <v>0.22536999999999999</v>
      </c>
      <c r="P66">
        <v>2.6880000000000012E-2</v>
      </c>
      <c r="Q66">
        <v>1.3440000000000009E-2</v>
      </c>
      <c r="R66">
        <v>7.2253440000000083E-4</v>
      </c>
      <c r="S66">
        <v>2.167603200000002E-3</v>
      </c>
      <c r="V66">
        <v>1384.017148526076</v>
      </c>
      <c r="W66">
        <v>150</v>
      </c>
      <c r="Y66">
        <v>1.502466666666667E-3</v>
      </c>
      <c r="Z66" s="2">
        <f t="shared" si="9"/>
        <v>1.4162555555555557E-3</v>
      </c>
      <c r="AA66" s="2">
        <f t="shared" si="10"/>
        <v>1.0161007313727809E-4</v>
      </c>
      <c r="AB66">
        <v>1.4162555555555557E-3</v>
      </c>
      <c r="AC66">
        <v>1.0161007313727809E-4</v>
      </c>
      <c r="AD66" s="2">
        <f t="shared" si="0"/>
        <v>0.84845043851742574</v>
      </c>
    </row>
    <row r="67" spans="1:30" x14ac:dyDescent="0.2">
      <c r="A67" t="s">
        <v>81</v>
      </c>
      <c r="B67" t="s">
        <v>75</v>
      </c>
      <c r="C67" t="s">
        <v>36</v>
      </c>
      <c r="D67" t="s">
        <v>82</v>
      </c>
      <c r="E67" t="s">
        <v>38</v>
      </c>
      <c r="F67" t="s">
        <v>39</v>
      </c>
      <c r="G67" t="s">
        <v>31</v>
      </c>
      <c r="H67">
        <v>4</v>
      </c>
      <c r="I67">
        <v>29.1</v>
      </c>
      <c r="M67" t="s">
        <v>83</v>
      </c>
      <c r="O67">
        <v>0.22686999999999999</v>
      </c>
      <c r="P67">
        <v>2.3880000000000009E-2</v>
      </c>
      <c r="Q67">
        <v>1.194000000000001E-2</v>
      </c>
      <c r="R67">
        <v>5.7025440000000053E-4</v>
      </c>
      <c r="S67">
        <v>1.7107632000000011E-3</v>
      </c>
      <c r="V67">
        <v>1753.6033040692</v>
      </c>
      <c r="W67">
        <v>150</v>
      </c>
      <c r="Y67">
        <v>1.512466666666667E-3</v>
      </c>
      <c r="Z67" s="2">
        <f t="shared" si="9"/>
        <v>1.4162555555555557E-3</v>
      </c>
      <c r="AA67" s="2">
        <f t="shared" si="10"/>
        <v>1.0161007313727809E-4</v>
      </c>
      <c r="AB67">
        <v>1.4162555555555557E-3</v>
      </c>
      <c r="AC67">
        <v>1.0161007313727809E-4</v>
      </c>
      <c r="AD67" s="2">
        <f t="shared" ref="AD67:AD84" si="11">(Y67-AB67)/AC67</f>
        <v>0.94686587796396315</v>
      </c>
    </row>
    <row r="68" spans="1:30" x14ac:dyDescent="0.2">
      <c r="A68" t="s">
        <v>81</v>
      </c>
      <c r="B68" t="s">
        <v>75</v>
      </c>
      <c r="C68" t="s">
        <v>36</v>
      </c>
      <c r="D68" t="s">
        <v>82</v>
      </c>
      <c r="E68" t="s">
        <v>38</v>
      </c>
      <c r="F68" t="s">
        <v>39</v>
      </c>
      <c r="G68" t="s">
        <v>31</v>
      </c>
      <c r="H68">
        <v>5</v>
      </c>
      <c r="I68">
        <v>29.1</v>
      </c>
      <c r="M68" t="s">
        <v>83</v>
      </c>
      <c r="O68">
        <v>0.21193999999999999</v>
      </c>
      <c r="P68">
        <v>4.7760000000000018E-2</v>
      </c>
      <c r="Q68">
        <v>2.3880000000000009E-2</v>
      </c>
      <c r="R68">
        <v>2.2810176000000021E-3</v>
      </c>
      <c r="S68">
        <v>6.843052800000006E-3</v>
      </c>
      <c r="V68">
        <v>438.40082601729989</v>
      </c>
      <c r="W68">
        <v>150</v>
      </c>
      <c r="Y68">
        <v>1.4129333333333331E-3</v>
      </c>
      <c r="Z68" s="2">
        <f t="shared" si="9"/>
        <v>1.4162555555555557E-3</v>
      </c>
      <c r="AA68" s="2">
        <f t="shared" si="10"/>
        <v>1.0161007313727809E-4</v>
      </c>
      <c r="AB68">
        <v>1.4162555555555557E-3</v>
      </c>
      <c r="AC68">
        <v>1.0161007313727809E-4</v>
      </c>
      <c r="AD68" s="2">
        <f t="shared" si="11"/>
        <v>-3.2695795993909399E-2</v>
      </c>
    </row>
    <row r="69" spans="1:30" x14ac:dyDescent="0.2">
      <c r="A69" t="s">
        <v>81</v>
      </c>
      <c r="B69" t="s">
        <v>75</v>
      </c>
      <c r="C69" t="s">
        <v>36</v>
      </c>
      <c r="D69" t="s">
        <v>82</v>
      </c>
      <c r="E69" t="s">
        <v>38</v>
      </c>
      <c r="F69" t="s">
        <v>39</v>
      </c>
      <c r="G69" t="s">
        <v>31</v>
      </c>
      <c r="H69">
        <v>6</v>
      </c>
      <c r="I69">
        <v>29.1</v>
      </c>
      <c r="M69" t="s">
        <v>83</v>
      </c>
      <c r="O69">
        <v>0.18806</v>
      </c>
      <c r="P69">
        <v>1.7899999999999971E-2</v>
      </c>
      <c r="Q69">
        <v>8.9499999999999857E-3</v>
      </c>
      <c r="R69">
        <v>3.20409999999999E-4</v>
      </c>
      <c r="S69">
        <v>9.6122999999999695E-4</v>
      </c>
      <c r="V69">
        <v>3121.001217190485</v>
      </c>
      <c r="W69">
        <v>150</v>
      </c>
      <c r="Y69">
        <v>1.2537333333333331E-3</v>
      </c>
      <c r="Z69" s="2">
        <f t="shared" si="9"/>
        <v>1.4162555555555557E-3</v>
      </c>
      <c r="AA69" s="2">
        <f t="shared" si="10"/>
        <v>1.0161007313727809E-4</v>
      </c>
      <c r="AB69">
        <v>1.4162555555555557E-3</v>
      </c>
      <c r="AC69">
        <v>1.0161007313727809E-4</v>
      </c>
      <c r="AD69" s="2">
        <f t="shared" si="11"/>
        <v>-1.5994695919827799</v>
      </c>
    </row>
    <row r="70" spans="1:30" s="2" customFormat="1" x14ac:dyDescent="0.2">
      <c r="A70" s="2" t="s">
        <v>84</v>
      </c>
      <c r="B70" s="2" t="s">
        <v>85</v>
      </c>
      <c r="C70" s="2" t="s">
        <v>36</v>
      </c>
      <c r="D70" s="2" t="s">
        <v>86</v>
      </c>
      <c r="E70" s="2" t="s">
        <v>66</v>
      </c>
      <c r="F70" s="2" t="s">
        <v>87</v>
      </c>
      <c r="G70" s="2" t="s">
        <v>56</v>
      </c>
      <c r="H70" s="2">
        <v>6</v>
      </c>
      <c r="I70" s="2">
        <v>27</v>
      </c>
      <c r="J70" s="2" t="s">
        <v>32</v>
      </c>
      <c r="M70" s="2" t="s">
        <v>88</v>
      </c>
      <c r="O70" s="2">
        <v>6.4499999999999992E-6</v>
      </c>
      <c r="P70" s="2">
        <v>2.1988001778747929E-6</v>
      </c>
      <c r="Q70" s="2">
        <v>9.8333333333333338E-7</v>
      </c>
      <c r="R70" s="2">
        <v>4.8347222222222224E-12</v>
      </c>
      <c r="S70" s="2">
        <v>1.933888888888889E-11</v>
      </c>
      <c r="T70" s="2">
        <v>3.8699999999999997E-4</v>
      </c>
      <c r="U70" s="2">
        <v>5.8999999999999998E-5</v>
      </c>
      <c r="V70" s="2">
        <v>206837115771.33011</v>
      </c>
      <c r="W70" s="2">
        <v>43</v>
      </c>
      <c r="Y70" s="2">
        <v>1.4999999999999999E-7</v>
      </c>
      <c r="Z70" s="2">
        <f>AVERAGE($Y$70:$Y$72)</f>
        <v>1.1614987080103359E-7</v>
      </c>
      <c r="AA70" s="2">
        <f>_xlfn.STDEV.S($Y$70:$Y$72)</f>
        <v>4.0742561686183143E-8</v>
      </c>
      <c r="AB70" s="2">
        <v>1.1614987080103359E-7</v>
      </c>
      <c r="AC70" s="2">
        <v>4.0742561686183143E-8</v>
      </c>
      <c r="AD70" s="2">
        <f t="shared" si="11"/>
        <v>0.83082967290311205</v>
      </c>
    </row>
    <row r="71" spans="1:30" x14ac:dyDescent="0.2">
      <c r="A71" t="s">
        <v>84</v>
      </c>
      <c r="B71" t="s">
        <v>85</v>
      </c>
      <c r="C71" t="s">
        <v>36</v>
      </c>
      <c r="D71" t="s">
        <v>86</v>
      </c>
      <c r="E71" t="s">
        <v>66</v>
      </c>
      <c r="F71" t="s">
        <v>87</v>
      </c>
      <c r="G71" t="s">
        <v>56</v>
      </c>
      <c r="H71">
        <v>9</v>
      </c>
      <c r="I71">
        <v>27</v>
      </c>
      <c r="J71" t="s">
        <v>32</v>
      </c>
      <c r="M71" t="s">
        <v>88</v>
      </c>
      <c r="O71">
        <v>5.4833333333333331E-6</v>
      </c>
      <c r="P71">
        <v>1.677050983124842E-6</v>
      </c>
      <c r="Q71">
        <v>7.5000000000000002E-7</v>
      </c>
      <c r="R71">
        <v>2.8125000000000012E-12</v>
      </c>
      <c r="S71">
        <v>1.125E-11</v>
      </c>
      <c r="T71">
        <v>3.2899999999999997E-4</v>
      </c>
      <c r="U71">
        <v>4.5000000000000003E-5</v>
      </c>
      <c r="V71">
        <v>355555555555.55548</v>
      </c>
      <c r="W71">
        <v>43</v>
      </c>
      <c r="Y71">
        <v>1.275193798449612E-7</v>
      </c>
      <c r="Z71" s="2">
        <f t="shared" ref="Z71:Z72" si="12">AVERAGE($Y$70:$Y$72)</f>
        <v>1.1614987080103359E-7</v>
      </c>
      <c r="AA71" s="2">
        <f t="shared" ref="AA71:AA72" si="13">_xlfn.STDEV.S($Y$70:$Y$72)</f>
        <v>4.0742561686183143E-8</v>
      </c>
      <c r="AB71">
        <v>1.1614987080103359E-7</v>
      </c>
      <c r="AC71">
        <v>4.0742561686183143E-8</v>
      </c>
      <c r="AD71" s="2">
        <f t="shared" si="11"/>
        <v>0.27905729471554824</v>
      </c>
    </row>
    <row r="72" spans="1:30" x14ac:dyDescent="0.2">
      <c r="A72" t="s">
        <v>84</v>
      </c>
      <c r="B72" t="s">
        <v>85</v>
      </c>
      <c r="C72" t="s">
        <v>36</v>
      </c>
      <c r="D72" t="s">
        <v>86</v>
      </c>
      <c r="E72" t="s">
        <v>66</v>
      </c>
      <c r="F72" t="s">
        <v>87</v>
      </c>
      <c r="G72" t="s">
        <v>56</v>
      </c>
      <c r="H72">
        <v>13</v>
      </c>
      <c r="I72">
        <v>27</v>
      </c>
      <c r="J72" t="s">
        <v>32</v>
      </c>
      <c r="M72" t="s">
        <v>88</v>
      </c>
      <c r="O72">
        <v>3.05E-6</v>
      </c>
      <c r="P72">
        <v>1.9379255804998182E-6</v>
      </c>
      <c r="Q72">
        <v>8.6666666666666659E-7</v>
      </c>
      <c r="R72">
        <v>3.7555555555555559E-12</v>
      </c>
      <c r="S72">
        <v>1.502222222222222E-11</v>
      </c>
      <c r="T72">
        <v>1.83E-4</v>
      </c>
      <c r="U72">
        <v>5.1999999999999997E-5</v>
      </c>
      <c r="V72">
        <v>266272189349.1124</v>
      </c>
      <c r="W72">
        <v>43</v>
      </c>
      <c r="Y72">
        <v>7.0930232558139531E-8</v>
      </c>
      <c r="Z72" s="2">
        <f t="shared" si="12"/>
        <v>1.1614987080103359E-7</v>
      </c>
      <c r="AA72" s="2">
        <f t="shared" si="13"/>
        <v>4.0742561686183143E-8</v>
      </c>
      <c r="AB72">
        <v>1.1614987080103359E-7</v>
      </c>
      <c r="AC72">
        <v>4.0742561686183143E-8</v>
      </c>
      <c r="AD72" s="2">
        <f t="shared" si="11"/>
        <v>-1.1098869676186611</v>
      </c>
    </row>
    <row r="73" spans="1:30" s="2" customFormat="1" x14ac:dyDescent="0.2">
      <c r="A73" s="2" t="s">
        <v>89</v>
      </c>
      <c r="B73" s="2" t="s">
        <v>90</v>
      </c>
      <c r="C73" s="2" t="s">
        <v>36</v>
      </c>
      <c r="D73" s="2" t="s">
        <v>91</v>
      </c>
      <c r="E73" s="2" t="s">
        <v>66</v>
      </c>
      <c r="F73" s="2" t="s">
        <v>92</v>
      </c>
      <c r="G73" s="2" t="s">
        <v>56</v>
      </c>
      <c r="H73" s="2">
        <v>5</v>
      </c>
      <c r="I73" s="2">
        <v>27</v>
      </c>
      <c r="J73" s="2" t="s">
        <v>93</v>
      </c>
      <c r="M73" s="2" t="s">
        <v>88</v>
      </c>
      <c r="O73" s="2">
        <v>3.9354950666865007E-2</v>
      </c>
      <c r="P73" s="2">
        <v>1.6436114829689121E-2</v>
      </c>
      <c r="Q73" s="2">
        <v>6.2122674799225943E-3</v>
      </c>
      <c r="R73" s="2">
        <v>2.7014587069472678E-4</v>
      </c>
      <c r="S73" s="2">
        <v>1.6208752241683611E-3</v>
      </c>
      <c r="T73" s="2">
        <v>5.2916666666666702E-5</v>
      </c>
      <c r="U73" s="2">
        <v>2.2083333333333309E-5</v>
      </c>
      <c r="V73" s="2">
        <v>3701.7038144182152</v>
      </c>
      <c r="W73" s="2">
        <v>43</v>
      </c>
      <c r="Y73" s="2">
        <v>9.1523141085732588E-4</v>
      </c>
      <c r="Z73" s="2">
        <f>AVERAGE($Y$73:$Y$81)</f>
        <v>5.2287498800510275E-4</v>
      </c>
      <c r="AA73" s="2">
        <f>_xlfn.STDEV.S($Y$73:$Y$81)</f>
        <v>2.020762140057458E-4</v>
      </c>
      <c r="AB73" s="2">
        <v>5.2287498800510275E-4</v>
      </c>
      <c r="AC73" s="2">
        <v>2.020762140057458E-4</v>
      </c>
      <c r="AD73" s="2">
        <f t="shared" si="11"/>
        <v>1.9416259592089693</v>
      </c>
    </row>
    <row r="74" spans="1:30" x14ac:dyDescent="0.2">
      <c r="A74" t="s">
        <v>89</v>
      </c>
      <c r="B74" t="s">
        <v>90</v>
      </c>
      <c r="C74" t="s">
        <v>36</v>
      </c>
      <c r="D74" t="s">
        <v>91</v>
      </c>
      <c r="E74" t="s">
        <v>66</v>
      </c>
      <c r="F74" t="s">
        <v>92</v>
      </c>
      <c r="G74" t="s">
        <v>56</v>
      </c>
      <c r="H74">
        <v>6</v>
      </c>
      <c r="I74">
        <v>27</v>
      </c>
      <c r="J74" t="s">
        <v>93</v>
      </c>
      <c r="M74" t="s">
        <v>88</v>
      </c>
      <c r="O74">
        <v>3.129803163270363E-2</v>
      </c>
      <c r="P74">
        <v>1.177524914472706E-2</v>
      </c>
      <c r="Q74">
        <v>3.9250830482423522E-3</v>
      </c>
      <c r="R74">
        <v>1.3865649242039531E-4</v>
      </c>
      <c r="S74">
        <v>1.109251939363162E-3</v>
      </c>
      <c r="T74">
        <v>4.208333333333331E-5</v>
      </c>
      <c r="U74">
        <v>1.5833333333333391E-5</v>
      </c>
      <c r="V74">
        <v>7212.0676251356545</v>
      </c>
      <c r="W74">
        <v>43</v>
      </c>
      <c r="Y74">
        <v>7.2786120076054957E-4</v>
      </c>
      <c r="Z74" s="2">
        <f t="shared" ref="Z74:Z81" si="14">AVERAGE($Y$73:$Y$81)</f>
        <v>5.2287498800510275E-4</v>
      </c>
      <c r="AA74" s="2">
        <f t="shared" ref="AA74:AA81" si="15">_xlfn.STDEV.S($Y$73:$Y$81)</f>
        <v>2.020762140057458E-4</v>
      </c>
      <c r="AB74">
        <v>5.2287498800510275E-4</v>
      </c>
      <c r="AC74">
        <v>2.020762140057458E-4</v>
      </c>
      <c r="AD74" s="2">
        <f t="shared" si="11"/>
        <v>1.0144005011377453</v>
      </c>
    </row>
    <row r="75" spans="1:30" x14ac:dyDescent="0.2">
      <c r="A75" t="s">
        <v>89</v>
      </c>
      <c r="B75" t="s">
        <v>90</v>
      </c>
      <c r="C75" t="s">
        <v>36</v>
      </c>
      <c r="D75" t="s">
        <v>91</v>
      </c>
      <c r="E75" t="s">
        <v>66</v>
      </c>
      <c r="F75" t="s">
        <v>92</v>
      </c>
      <c r="G75" t="s">
        <v>56</v>
      </c>
      <c r="H75">
        <v>7</v>
      </c>
      <c r="I75">
        <v>27</v>
      </c>
      <c r="J75" t="s">
        <v>93</v>
      </c>
      <c r="M75" t="s">
        <v>88</v>
      </c>
      <c r="O75">
        <v>1.425454906043924E-2</v>
      </c>
      <c r="P75">
        <v>1.6113862858842781E-2</v>
      </c>
      <c r="Q75">
        <v>4.8585124569113722E-3</v>
      </c>
      <c r="R75">
        <v>2.5965657623359272E-4</v>
      </c>
      <c r="S75">
        <v>2.5965657623359269E-3</v>
      </c>
      <c r="T75">
        <v>1.9166666666666599E-5</v>
      </c>
      <c r="U75">
        <v>2.1666666666666711E-5</v>
      </c>
      <c r="V75">
        <v>3851.2407985399068</v>
      </c>
      <c r="W75">
        <v>43</v>
      </c>
      <c r="Y75">
        <v>3.3150114094044741E-4</v>
      </c>
      <c r="Z75" s="2">
        <f t="shared" si="14"/>
        <v>5.2287498800510275E-4</v>
      </c>
      <c r="AA75" s="2">
        <f t="shared" si="15"/>
        <v>2.020762140057458E-4</v>
      </c>
      <c r="AB75">
        <v>5.2287498800510275E-4</v>
      </c>
      <c r="AC75">
        <v>2.020762140057458E-4</v>
      </c>
      <c r="AD75" s="2">
        <f t="shared" si="11"/>
        <v>-0.94703796785906647</v>
      </c>
    </row>
    <row r="76" spans="1:30" x14ac:dyDescent="0.2">
      <c r="A76" t="s">
        <v>89</v>
      </c>
      <c r="B76" t="s">
        <v>90</v>
      </c>
      <c r="C76" t="s">
        <v>36</v>
      </c>
      <c r="D76" t="s">
        <v>91</v>
      </c>
      <c r="E76" t="s">
        <v>66</v>
      </c>
      <c r="F76" t="s">
        <v>92</v>
      </c>
      <c r="G76" t="s">
        <v>56</v>
      </c>
      <c r="H76">
        <v>8</v>
      </c>
      <c r="I76">
        <v>27</v>
      </c>
      <c r="J76" t="s">
        <v>93</v>
      </c>
      <c r="M76" t="s">
        <v>88</v>
      </c>
      <c r="O76">
        <v>1.611383806832262E-2</v>
      </c>
      <c r="P76">
        <v>1.084582775546631E-2</v>
      </c>
      <c r="Q76">
        <v>3.83457917673575E-3</v>
      </c>
      <c r="R76">
        <v>1.176319797012434E-4</v>
      </c>
      <c r="S76">
        <v>8.234238579087036E-4</v>
      </c>
      <c r="T76">
        <v>2.1666666666666599E-5</v>
      </c>
      <c r="U76">
        <v>1.4583333333333399E-5</v>
      </c>
      <c r="V76">
        <v>8501.0896062427655</v>
      </c>
      <c r="W76">
        <v>43</v>
      </c>
      <c r="Y76">
        <v>3.7474042019354942E-4</v>
      </c>
      <c r="Z76" s="2">
        <f t="shared" si="14"/>
        <v>5.2287498800510275E-4</v>
      </c>
      <c r="AA76" s="2">
        <f t="shared" si="15"/>
        <v>2.020762140057458E-4</v>
      </c>
      <c r="AB76">
        <v>5.2287498800510275E-4</v>
      </c>
      <c r="AC76">
        <v>2.020762140057458E-4</v>
      </c>
      <c r="AD76" s="2">
        <f t="shared" si="11"/>
        <v>-0.73306286215032357</v>
      </c>
    </row>
    <row r="77" spans="1:30" x14ac:dyDescent="0.2">
      <c r="A77" t="s">
        <v>89</v>
      </c>
      <c r="B77" t="s">
        <v>90</v>
      </c>
      <c r="C77" t="s">
        <v>36</v>
      </c>
      <c r="D77" t="s">
        <v>91</v>
      </c>
      <c r="E77" t="s">
        <v>66</v>
      </c>
      <c r="F77" t="s">
        <v>92</v>
      </c>
      <c r="G77" t="s">
        <v>56</v>
      </c>
      <c r="H77">
        <v>9</v>
      </c>
      <c r="I77">
        <v>27</v>
      </c>
      <c r="J77" t="s">
        <v>93</v>
      </c>
      <c r="M77" t="s">
        <v>88</v>
      </c>
      <c r="O77">
        <v>1.8902771580147699E-2</v>
      </c>
      <c r="P77">
        <v>9.6063267886360246E-3</v>
      </c>
      <c r="Q77">
        <v>2.567398827747455E-3</v>
      </c>
      <c r="R77">
        <v>9.2281514370066119E-5</v>
      </c>
      <c r="S77">
        <v>1.19965968681086E-3</v>
      </c>
      <c r="T77">
        <v>2.5416666666666599E-5</v>
      </c>
      <c r="U77">
        <v>1.29166666666667E-5</v>
      </c>
      <c r="V77">
        <v>10836.406476705761</v>
      </c>
      <c r="W77">
        <v>43</v>
      </c>
      <c r="Y77">
        <v>4.3959933907320229E-4</v>
      </c>
      <c r="Z77" s="2">
        <f t="shared" si="14"/>
        <v>5.2287498800510275E-4</v>
      </c>
      <c r="AA77" s="2">
        <f t="shared" si="15"/>
        <v>2.020762140057458E-4</v>
      </c>
      <c r="AB77">
        <v>5.2287498800510275E-4</v>
      </c>
      <c r="AC77">
        <v>2.020762140057458E-4</v>
      </c>
      <c r="AD77" s="2">
        <f t="shared" si="11"/>
        <v>-0.41210020358721</v>
      </c>
    </row>
    <row r="78" spans="1:30" x14ac:dyDescent="0.2">
      <c r="A78" t="s">
        <v>89</v>
      </c>
      <c r="B78" t="s">
        <v>90</v>
      </c>
      <c r="C78" t="s">
        <v>36</v>
      </c>
      <c r="D78" t="s">
        <v>91</v>
      </c>
      <c r="E78" t="s">
        <v>66</v>
      </c>
      <c r="F78" t="s">
        <v>92</v>
      </c>
      <c r="G78" t="s">
        <v>56</v>
      </c>
      <c r="H78">
        <v>10</v>
      </c>
      <c r="I78">
        <v>27</v>
      </c>
      <c r="J78" t="s">
        <v>93</v>
      </c>
      <c r="M78" t="s">
        <v>88</v>
      </c>
      <c r="O78">
        <v>2.386087560117009E-2</v>
      </c>
      <c r="P78">
        <v>1.053597352372453E-2</v>
      </c>
      <c r="Q78">
        <v>3.1767155435739E-3</v>
      </c>
      <c r="R78">
        <v>1.110067380926242E-4</v>
      </c>
      <c r="S78">
        <v>1.1100673809262419E-3</v>
      </c>
      <c r="T78">
        <v>3.2083333333333298E-5</v>
      </c>
      <c r="U78">
        <v>1.41666666666667E-5</v>
      </c>
      <c r="V78">
        <v>9008.4621634913547</v>
      </c>
      <c r="W78">
        <v>43</v>
      </c>
      <c r="Y78">
        <v>5.549040837481415E-4</v>
      </c>
      <c r="Z78" s="2">
        <f t="shared" si="14"/>
        <v>5.2287498800510275E-4</v>
      </c>
      <c r="AA78" s="2">
        <f t="shared" si="15"/>
        <v>2.020762140057458E-4</v>
      </c>
      <c r="AB78">
        <v>5.2287498800510275E-4</v>
      </c>
      <c r="AC78">
        <v>2.020762140057458E-4</v>
      </c>
      <c r="AD78" s="2">
        <f t="shared" si="11"/>
        <v>0.15850007830277366</v>
      </c>
    </row>
    <row r="79" spans="1:30" x14ac:dyDescent="0.2">
      <c r="A79" t="s">
        <v>89</v>
      </c>
      <c r="B79" t="s">
        <v>90</v>
      </c>
      <c r="C79" t="s">
        <v>36</v>
      </c>
      <c r="D79" t="s">
        <v>91</v>
      </c>
      <c r="E79" t="s">
        <v>66</v>
      </c>
      <c r="F79" t="s">
        <v>92</v>
      </c>
      <c r="G79" t="s">
        <v>56</v>
      </c>
      <c r="H79">
        <v>16</v>
      </c>
      <c r="I79">
        <v>27</v>
      </c>
      <c r="J79" t="s">
        <v>93</v>
      </c>
      <c r="M79" t="s">
        <v>88</v>
      </c>
      <c r="O79">
        <v>2.5410283107739549E-2</v>
      </c>
      <c r="P79">
        <v>1.084582775546631E-2</v>
      </c>
      <c r="Q79">
        <v>4.0993375719436736E-3</v>
      </c>
      <c r="R79">
        <v>1.176319797012434E-4</v>
      </c>
      <c r="S79">
        <v>7.057918782074602E-4</v>
      </c>
      <c r="T79">
        <v>3.4166666666666598E-5</v>
      </c>
      <c r="U79">
        <v>1.4583333333333399E-5</v>
      </c>
      <c r="V79">
        <v>8501.0896062427655</v>
      </c>
      <c r="W79">
        <v>43</v>
      </c>
      <c r="Y79">
        <v>5.9093681645905924E-4</v>
      </c>
      <c r="Z79" s="2">
        <f t="shared" si="14"/>
        <v>5.2287498800510275E-4</v>
      </c>
      <c r="AA79" s="2">
        <f t="shared" si="15"/>
        <v>2.020762140057458E-4</v>
      </c>
      <c r="AB79">
        <v>5.2287498800510275E-4</v>
      </c>
      <c r="AC79">
        <v>2.020762140057458E-4</v>
      </c>
      <c r="AD79" s="2">
        <f t="shared" si="11"/>
        <v>0.33681266639338975</v>
      </c>
    </row>
    <row r="80" spans="1:30" x14ac:dyDescent="0.2">
      <c r="A80" t="s">
        <v>89</v>
      </c>
      <c r="B80" t="s">
        <v>90</v>
      </c>
      <c r="C80" t="s">
        <v>36</v>
      </c>
      <c r="D80" t="s">
        <v>91</v>
      </c>
      <c r="E80" t="s">
        <v>66</v>
      </c>
      <c r="F80" t="s">
        <v>92</v>
      </c>
      <c r="G80" t="s">
        <v>56</v>
      </c>
      <c r="H80">
        <v>18</v>
      </c>
      <c r="I80">
        <v>27</v>
      </c>
      <c r="J80" t="s">
        <v>93</v>
      </c>
      <c r="M80" t="s">
        <v>88</v>
      </c>
      <c r="O80">
        <v>2.107194208934501E-2</v>
      </c>
      <c r="P80">
        <v>9.9162576230849321E-3</v>
      </c>
      <c r="Q80">
        <v>3.5059265046380752E-3</v>
      </c>
      <c r="R80">
        <v>9.8332165247390024E-5</v>
      </c>
      <c r="S80">
        <v>6.8832515673173018E-4</v>
      </c>
      <c r="T80">
        <v>2.8333333333333301E-5</v>
      </c>
      <c r="U80">
        <v>1.3333333333333399E-5</v>
      </c>
      <c r="V80">
        <v>10169.61232862247</v>
      </c>
      <c r="W80">
        <v>43</v>
      </c>
      <c r="Y80">
        <v>4.9004516486848859E-4</v>
      </c>
      <c r="Z80" s="2">
        <f t="shared" si="14"/>
        <v>5.2287498800510275E-4</v>
      </c>
      <c r="AA80" s="2">
        <f t="shared" si="15"/>
        <v>2.020762140057458E-4</v>
      </c>
      <c r="AB80">
        <v>5.2287498800510275E-4</v>
      </c>
      <c r="AC80">
        <v>2.020762140057458E-4</v>
      </c>
      <c r="AD80" s="2">
        <f t="shared" si="11"/>
        <v>-0.16246258026034022</v>
      </c>
    </row>
    <row r="81" spans="1:30" x14ac:dyDescent="0.2">
      <c r="A81" t="s">
        <v>89</v>
      </c>
      <c r="B81" t="s">
        <v>90</v>
      </c>
      <c r="C81" t="s">
        <v>36</v>
      </c>
      <c r="D81" t="s">
        <v>91</v>
      </c>
      <c r="E81" t="s">
        <v>66</v>
      </c>
      <c r="F81" t="s">
        <v>92</v>
      </c>
      <c r="G81" t="s">
        <v>56</v>
      </c>
      <c r="H81">
        <v>20</v>
      </c>
      <c r="I81">
        <v>27</v>
      </c>
      <c r="J81" t="s">
        <v>93</v>
      </c>
      <c r="M81" t="s">
        <v>88</v>
      </c>
      <c r="O81">
        <v>1.208537855124193E-2</v>
      </c>
      <c r="P81">
        <v>1.0535995835192619E-2</v>
      </c>
      <c r="Q81">
        <v>4.711840579629074E-3</v>
      </c>
      <c r="R81">
        <v>1.110072082391963E-4</v>
      </c>
      <c r="S81">
        <v>4.4402883295678499E-4</v>
      </c>
      <c r="T81">
        <v>1.62499999999999E-5</v>
      </c>
      <c r="U81">
        <v>1.41666666666667E-5</v>
      </c>
      <c r="V81">
        <v>9008.4240101347168</v>
      </c>
      <c r="W81">
        <v>43</v>
      </c>
      <c r="Y81">
        <v>2.8105531514516121E-4</v>
      </c>
      <c r="Z81" s="2">
        <f t="shared" si="14"/>
        <v>5.2287498800510275E-4</v>
      </c>
      <c r="AA81" s="2">
        <f t="shared" si="15"/>
        <v>2.020762140057458E-4</v>
      </c>
      <c r="AB81">
        <v>5.2287498800510275E-4</v>
      </c>
      <c r="AC81">
        <v>2.020762140057458E-4</v>
      </c>
      <c r="AD81" s="2">
        <f t="shared" si="11"/>
        <v>-1.1966755911859357</v>
      </c>
    </row>
    <row r="82" spans="1:30" s="2" customFormat="1" x14ac:dyDescent="0.2">
      <c r="A82" s="2" t="s">
        <v>94</v>
      </c>
      <c r="B82" s="2" t="s">
        <v>26</v>
      </c>
      <c r="C82" s="2" t="s">
        <v>27</v>
      </c>
      <c r="D82" s="2" t="s">
        <v>95</v>
      </c>
      <c r="E82" s="2" t="s">
        <v>29</v>
      </c>
      <c r="F82" s="2" t="s">
        <v>30</v>
      </c>
      <c r="G82" s="2" t="s">
        <v>31</v>
      </c>
      <c r="H82" s="2">
        <v>1</v>
      </c>
      <c r="I82" s="2">
        <v>27.3</v>
      </c>
      <c r="N82" s="2" t="s">
        <v>33</v>
      </c>
      <c r="O82" s="2">
        <v>0.13941176470588201</v>
      </c>
      <c r="P82" s="2">
        <v>3.9063429919725133E-2</v>
      </c>
      <c r="Q82" s="2">
        <v>1.235294117646998E-2</v>
      </c>
      <c r="R82" s="2">
        <v>1.525951557093276E-3</v>
      </c>
      <c r="S82" s="2">
        <v>1.3733564013839491E-2</v>
      </c>
      <c r="V82" s="2">
        <v>655.3287981860052</v>
      </c>
      <c r="W82" s="2">
        <v>20.88</v>
      </c>
      <c r="Y82" s="2">
        <v>6.6768086544962664E-3</v>
      </c>
      <c r="Z82" s="2">
        <f>AVERAGE($Y$82:$Y$84)</f>
        <v>6.0570205093531462E-3</v>
      </c>
      <c r="AA82" s="2">
        <f>_xlfn.STDEV.S($Y$82:$Y$84)</f>
        <v>6.1978814514312801E-4</v>
      </c>
      <c r="AB82" s="2">
        <v>6.0570205093531462E-3</v>
      </c>
      <c r="AC82" s="2">
        <v>6.1978814514312801E-4</v>
      </c>
      <c r="AD82" s="2">
        <f t="shared" si="11"/>
        <v>0.99999999999998745</v>
      </c>
    </row>
    <row r="83" spans="1:30" x14ac:dyDescent="0.2">
      <c r="A83" t="s">
        <v>94</v>
      </c>
      <c r="B83" t="s">
        <v>26</v>
      </c>
      <c r="C83" t="s">
        <v>27</v>
      </c>
      <c r="D83" t="s">
        <v>95</v>
      </c>
      <c r="E83" t="s">
        <v>29</v>
      </c>
      <c r="F83" t="s">
        <v>30</v>
      </c>
      <c r="G83" t="s">
        <v>31</v>
      </c>
      <c r="H83">
        <v>2</v>
      </c>
      <c r="I83">
        <v>27.3</v>
      </c>
      <c r="N83" t="s">
        <v>33</v>
      </c>
      <c r="O83">
        <v>0.113529411764705</v>
      </c>
      <c r="P83">
        <v>4.2783756578749027E-2</v>
      </c>
      <c r="Q83">
        <v>1.3529411764706E-2</v>
      </c>
      <c r="R83">
        <v>1.8304498269896511E-3</v>
      </c>
      <c r="S83">
        <v>1.6474048442906859E-2</v>
      </c>
      <c r="V83">
        <v>546.31379962191886</v>
      </c>
      <c r="W83">
        <v>20.88</v>
      </c>
      <c r="Y83">
        <v>5.4372323642100104E-3</v>
      </c>
      <c r="Z83" s="2">
        <f t="shared" ref="Z83:Z84" si="16">AVERAGE($Y$82:$Y$84)</f>
        <v>6.0570205093531462E-3</v>
      </c>
      <c r="AA83" s="2">
        <f t="shared" ref="AA83:AA84" si="17">_xlfn.STDEV.S($Y$82:$Y$84)</f>
        <v>6.1978814514312801E-4</v>
      </c>
      <c r="AB83">
        <v>6.0570205093531462E-3</v>
      </c>
      <c r="AC83">
        <v>6.1978814514312801E-4</v>
      </c>
      <c r="AD83" s="2">
        <f t="shared" si="11"/>
        <v>-1.0000000000000127</v>
      </c>
    </row>
    <row r="84" spans="1:30" x14ac:dyDescent="0.2">
      <c r="A84" t="s">
        <v>94</v>
      </c>
      <c r="B84" t="s">
        <v>26</v>
      </c>
      <c r="C84" t="s">
        <v>27</v>
      </c>
      <c r="D84" t="s">
        <v>95</v>
      </c>
      <c r="E84" t="s">
        <v>29</v>
      </c>
      <c r="F84" t="s">
        <v>30</v>
      </c>
      <c r="G84" t="s">
        <v>31</v>
      </c>
      <c r="H84">
        <v>3</v>
      </c>
      <c r="I84">
        <v>27.3</v>
      </c>
      <c r="N84" t="s">
        <v>33</v>
      </c>
      <c r="O84">
        <v>0.126470588235294</v>
      </c>
      <c r="P84">
        <v>4.0923593249237153E-2</v>
      </c>
      <c r="Q84">
        <v>1.294117647058801E-2</v>
      </c>
      <c r="R84">
        <v>1.6747404844290081E-3</v>
      </c>
      <c r="S84">
        <v>1.5072664359861069E-2</v>
      </c>
      <c r="V84">
        <v>597.10743801654951</v>
      </c>
      <c r="W84">
        <v>20.88</v>
      </c>
      <c r="Y84">
        <v>6.057020509353161E-3</v>
      </c>
      <c r="Z84" s="2">
        <f t="shared" si="16"/>
        <v>6.0570205093531462E-3</v>
      </c>
      <c r="AA84" s="2">
        <f t="shared" si="17"/>
        <v>6.1978814514312801E-4</v>
      </c>
      <c r="AB84">
        <v>6.0570205093531462E-3</v>
      </c>
      <c r="AC84">
        <v>6.1978814514312801E-4</v>
      </c>
      <c r="AD84" s="2">
        <f t="shared" si="11"/>
        <v>2.3790628558082143E-14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30"/>
  <sheetViews>
    <sheetView workbookViewId="0"/>
  </sheetViews>
  <sheetFormatPr baseColWidth="10" defaultColWidth="8.83203125" defaultRowHeight="15" x14ac:dyDescent="0.2"/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</v>
      </c>
      <c r="I1" s="1" t="s">
        <v>7</v>
      </c>
      <c r="J1" s="1" t="s">
        <v>8</v>
      </c>
      <c r="K1" s="1" t="s">
        <v>19</v>
      </c>
      <c r="L1" s="1" t="s">
        <v>20</v>
      </c>
      <c r="M1" s="1" t="s">
        <v>9</v>
      </c>
      <c r="N1" s="1" t="s">
        <v>10</v>
      </c>
      <c r="O1" s="1" t="s">
        <v>14</v>
      </c>
      <c r="P1" s="1" t="s">
        <v>16</v>
      </c>
      <c r="Q1" s="1" t="s">
        <v>11</v>
      </c>
      <c r="R1" s="1" t="s">
        <v>15</v>
      </c>
      <c r="S1" s="1" t="s">
        <v>17</v>
      </c>
      <c r="T1" s="1" t="s">
        <v>18</v>
      </c>
      <c r="U1" s="1" t="s">
        <v>21</v>
      </c>
      <c r="V1" s="1" t="s">
        <v>22</v>
      </c>
      <c r="W1" s="1" t="s">
        <v>23</v>
      </c>
      <c r="X1" s="1" t="s">
        <v>13</v>
      </c>
      <c r="Y1" s="1" t="s">
        <v>12</v>
      </c>
    </row>
    <row r="2" spans="1:25" x14ac:dyDescent="0.2">
      <c r="A2" t="s">
        <v>97</v>
      </c>
      <c r="B2" t="s">
        <v>90</v>
      </c>
      <c r="C2" t="s">
        <v>36</v>
      </c>
      <c r="D2" t="s">
        <v>98</v>
      </c>
      <c r="E2" t="s">
        <v>38</v>
      </c>
      <c r="F2" t="s">
        <v>39</v>
      </c>
      <c r="G2" t="s">
        <v>31</v>
      </c>
      <c r="H2">
        <v>6</v>
      </c>
      <c r="I2">
        <v>1</v>
      </c>
      <c r="J2">
        <v>27.5</v>
      </c>
      <c r="O2">
        <v>0.1</v>
      </c>
      <c r="P2">
        <v>7.555555555555607E-3</v>
      </c>
      <c r="R2">
        <v>1.850725583436191E-2</v>
      </c>
      <c r="S2">
        <v>3.4251851851852308E-4</v>
      </c>
      <c r="T2">
        <v>1.7125925925926149E-3</v>
      </c>
      <c r="U2">
        <v>2919.550173010341</v>
      </c>
    </row>
    <row r="3" spans="1:25" x14ac:dyDescent="0.2">
      <c r="A3" t="s">
        <v>97</v>
      </c>
      <c r="B3" t="s">
        <v>90</v>
      </c>
      <c r="C3" t="s">
        <v>36</v>
      </c>
      <c r="D3" t="s">
        <v>98</v>
      </c>
      <c r="E3" t="s">
        <v>38</v>
      </c>
      <c r="F3" t="s">
        <v>39</v>
      </c>
      <c r="G3" t="s">
        <v>31</v>
      </c>
      <c r="H3">
        <v>6</v>
      </c>
      <c r="I3">
        <v>1</v>
      </c>
      <c r="J3">
        <v>27.5</v>
      </c>
      <c r="O3">
        <v>0.13955555555555499</v>
      </c>
      <c r="P3">
        <v>1.0666666666666991E-2</v>
      </c>
      <c r="R3">
        <v>2.6127890589688021E-2</v>
      </c>
      <c r="S3">
        <v>6.8266666666670802E-4</v>
      </c>
      <c r="T3">
        <v>3.4133333333335402E-3</v>
      </c>
      <c r="U3">
        <v>1464.8437499999111</v>
      </c>
    </row>
    <row r="4" spans="1:25" x14ac:dyDescent="0.2">
      <c r="A4" t="s">
        <v>97</v>
      </c>
      <c r="B4" t="s">
        <v>90</v>
      </c>
      <c r="C4" t="s">
        <v>36</v>
      </c>
      <c r="D4" t="s">
        <v>98</v>
      </c>
      <c r="E4" t="s">
        <v>38</v>
      </c>
      <c r="F4" t="s">
        <v>39</v>
      </c>
      <c r="G4" t="s">
        <v>31</v>
      </c>
      <c r="H4">
        <v>6</v>
      </c>
      <c r="I4">
        <v>1</v>
      </c>
      <c r="J4">
        <v>27.5</v>
      </c>
      <c r="O4">
        <v>9.2888888888888896E-2</v>
      </c>
      <c r="P4">
        <v>3.1111111111110919E-3</v>
      </c>
      <c r="R4">
        <v>7.6206347553253962E-3</v>
      </c>
      <c r="S4">
        <v>5.8074074074073359E-5</v>
      </c>
      <c r="T4">
        <v>2.9037037037036678E-4</v>
      </c>
      <c r="U4">
        <v>17219.387755102249</v>
      </c>
    </row>
    <row r="5" spans="1:25" x14ac:dyDescent="0.2">
      <c r="A5" t="s">
        <v>34</v>
      </c>
      <c r="B5" t="s">
        <v>26</v>
      </c>
      <c r="C5" t="s">
        <v>36</v>
      </c>
      <c r="D5" t="s">
        <v>37</v>
      </c>
      <c r="E5" t="s">
        <v>38</v>
      </c>
      <c r="F5" t="s">
        <v>99</v>
      </c>
      <c r="G5" t="s">
        <v>31</v>
      </c>
      <c r="H5">
        <v>4</v>
      </c>
      <c r="I5">
        <v>1</v>
      </c>
      <c r="J5">
        <v>28</v>
      </c>
      <c r="O5">
        <v>2.9014084507042199E-2</v>
      </c>
      <c r="P5">
        <v>2.2535211267605999E-3</v>
      </c>
      <c r="R5">
        <v>4.5070422535211999E-3</v>
      </c>
      <c r="S5">
        <v>2.0313429875025459E-5</v>
      </c>
      <c r="T5">
        <v>6.0940289625076373E-5</v>
      </c>
      <c r="U5">
        <v>49228.515624998407</v>
      </c>
      <c r="V5">
        <v>99.045578496298816</v>
      </c>
      <c r="W5">
        <v>5.6486170627194152</v>
      </c>
      <c r="Y5" t="s">
        <v>100</v>
      </c>
    </row>
    <row r="6" spans="1:25" x14ac:dyDescent="0.2">
      <c r="A6" t="s">
        <v>34</v>
      </c>
      <c r="B6" t="s">
        <v>26</v>
      </c>
      <c r="C6" t="s">
        <v>36</v>
      </c>
      <c r="D6" t="s">
        <v>37</v>
      </c>
      <c r="E6" t="s">
        <v>38</v>
      </c>
      <c r="F6" t="s">
        <v>99</v>
      </c>
      <c r="G6" t="s">
        <v>31</v>
      </c>
      <c r="H6">
        <v>4</v>
      </c>
      <c r="I6">
        <v>1</v>
      </c>
      <c r="J6">
        <v>28</v>
      </c>
      <c r="O6">
        <v>3.5774647887323902E-2</v>
      </c>
      <c r="P6">
        <v>5.6338028169014009E-3</v>
      </c>
      <c r="R6">
        <v>1.12676056338028E-2</v>
      </c>
      <c r="S6">
        <v>1.269589367189046E-4</v>
      </c>
      <c r="T6">
        <v>3.808768101567139E-4</v>
      </c>
      <c r="U6">
        <v>7876.5625000000218</v>
      </c>
      <c r="V6">
        <v>95.734320218152931</v>
      </c>
      <c r="W6">
        <v>20.111024542267629</v>
      </c>
      <c r="Y6" t="s">
        <v>100</v>
      </c>
    </row>
    <row r="7" spans="1:25" x14ac:dyDescent="0.2">
      <c r="A7" t="s">
        <v>34</v>
      </c>
      <c r="B7" t="s">
        <v>26</v>
      </c>
      <c r="C7" t="s">
        <v>36</v>
      </c>
      <c r="D7" t="s">
        <v>37</v>
      </c>
      <c r="E7" t="s">
        <v>38</v>
      </c>
      <c r="F7" t="s">
        <v>99</v>
      </c>
      <c r="G7" t="s">
        <v>31</v>
      </c>
      <c r="H7">
        <v>4</v>
      </c>
      <c r="I7">
        <v>1</v>
      </c>
      <c r="J7">
        <v>28</v>
      </c>
      <c r="O7">
        <v>4.5352112676056301E-2</v>
      </c>
      <c r="P7">
        <v>3.9436619718309987E-3</v>
      </c>
      <c r="R7">
        <v>7.8873239436619974E-3</v>
      </c>
      <c r="S7">
        <v>6.220987899226385E-5</v>
      </c>
      <c r="T7">
        <v>1.8662963697679149E-4</v>
      </c>
      <c r="U7">
        <v>16074.61734693867</v>
      </c>
      <c r="V7">
        <v>136.10245422672349</v>
      </c>
      <c r="W7">
        <v>8.9598753408647127</v>
      </c>
      <c r="Y7" t="s">
        <v>100</v>
      </c>
    </row>
    <row r="8" spans="1:25" x14ac:dyDescent="0.2">
      <c r="A8" t="s">
        <v>34</v>
      </c>
      <c r="B8" t="s">
        <v>26</v>
      </c>
      <c r="C8" t="s">
        <v>36</v>
      </c>
      <c r="D8" t="s">
        <v>37</v>
      </c>
      <c r="E8" t="s">
        <v>38</v>
      </c>
      <c r="F8" t="s">
        <v>99</v>
      </c>
      <c r="G8" t="s">
        <v>31</v>
      </c>
      <c r="H8">
        <v>4</v>
      </c>
      <c r="I8">
        <v>1</v>
      </c>
      <c r="J8">
        <v>28</v>
      </c>
      <c r="O8">
        <v>4.8732394366197099E-2</v>
      </c>
      <c r="P8">
        <v>2.8169014084507E-3</v>
      </c>
      <c r="R8">
        <v>5.6338028169014009E-3</v>
      </c>
      <c r="S8">
        <v>3.1739734179726158E-5</v>
      </c>
      <c r="T8">
        <v>9.5219202539178474E-5</v>
      </c>
      <c r="U8">
        <v>31506.250000000091</v>
      </c>
      <c r="V8">
        <v>117.01402415270709</v>
      </c>
      <c r="W8">
        <v>6.7199065056488188</v>
      </c>
      <c r="Y8" t="s">
        <v>100</v>
      </c>
    </row>
    <row r="9" spans="1:25" x14ac:dyDescent="0.2">
      <c r="A9" t="s">
        <v>34</v>
      </c>
      <c r="B9" t="s">
        <v>26</v>
      </c>
      <c r="C9" t="s">
        <v>36</v>
      </c>
      <c r="D9" t="s">
        <v>37</v>
      </c>
      <c r="E9" t="s">
        <v>38</v>
      </c>
      <c r="F9" t="s">
        <v>99</v>
      </c>
      <c r="G9" t="s">
        <v>31</v>
      </c>
      <c r="H9">
        <v>4</v>
      </c>
      <c r="I9">
        <v>1</v>
      </c>
      <c r="J9">
        <v>28</v>
      </c>
      <c r="O9">
        <v>5.1549295774647799E-2</v>
      </c>
      <c r="P9">
        <v>1.12676056338028E-2</v>
      </c>
      <c r="R9">
        <v>2.25352112676056E-2</v>
      </c>
      <c r="S9">
        <v>5.0783574687561853E-4</v>
      </c>
      <c r="T9">
        <v>1.523507240626856E-3</v>
      </c>
      <c r="U9">
        <v>1969.140625000005</v>
      </c>
      <c r="Y9" t="s">
        <v>100</v>
      </c>
    </row>
    <row r="10" spans="1:25" x14ac:dyDescent="0.2">
      <c r="A10" t="s">
        <v>34</v>
      </c>
      <c r="B10" t="s">
        <v>26</v>
      </c>
      <c r="C10" t="s">
        <v>36</v>
      </c>
      <c r="D10" t="s">
        <v>37</v>
      </c>
      <c r="E10" t="s">
        <v>38</v>
      </c>
      <c r="F10" t="s">
        <v>39</v>
      </c>
      <c r="G10" t="s">
        <v>31</v>
      </c>
      <c r="H10">
        <v>4</v>
      </c>
      <c r="I10">
        <v>1</v>
      </c>
      <c r="J10">
        <v>28</v>
      </c>
      <c r="O10">
        <v>8.6478873239436496E-2</v>
      </c>
      <c r="P10">
        <v>6.1971830985916021E-3</v>
      </c>
      <c r="R10">
        <v>1.2394366197183201E-2</v>
      </c>
      <c r="S10">
        <v>1.536203134298776E-4</v>
      </c>
      <c r="T10">
        <v>4.6086094028963289E-4</v>
      </c>
      <c r="U10">
        <v>6509.5557851238564</v>
      </c>
      <c r="V10">
        <v>188.64433190494711</v>
      </c>
      <c r="W10">
        <v>23.51967276976999</v>
      </c>
      <c r="Y10" t="s">
        <v>40</v>
      </c>
    </row>
    <row r="11" spans="1:25" x14ac:dyDescent="0.2">
      <c r="A11" t="s">
        <v>34</v>
      </c>
      <c r="B11" t="s">
        <v>26</v>
      </c>
      <c r="C11" t="s">
        <v>36</v>
      </c>
      <c r="D11" t="s">
        <v>37</v>
      </c>
      <c r="E11" t="s">
        <v>38</v>
      </c>
      <c r="F11" t="s">
        <v>39</v>
      </c>
      <c r="G11" t="s">
        <v>31</v>
      </c>
      <c r="H11">
        <v>4</v>
      </c>
      <c r="I11">
        <v>1</v>
      </c>
      <c r="J11">
        <v>28</v>
      </c>
      <c r="O11">
        <v>8.6478873239436496E-2</v>
      </c>
      <c r="P11">
        <v>9.0140845070423026E-3</v>
      </c>
      <c r="R11">
        <v>1.8028169014084609E-2</v>
      </c>
      <c r="S11">
        <v>3.2501487800040029E-4</v>
      </c>
      <c r="T11">
        <v>9.7504463400120093E-4</v>
      </c>
      <c r="U11">
        <v>3076.7822265624659</v>
      </c>
      <c r="V11">
        <v>207.68406700428471</v>
      </c>
      <c r="W11">
        <v>41.439423451500033</v>
      </c>
      <c r="Y11" t="s">
        <v>40</v>
      </c>
    </row>
    <row r="12" spans="1:25" x14ac:dyDescent="0.2">
      <c r="A12" t="s">
        <v>34</v>
      </c>
      <c r="B12" t="s">
        <v>26</v>
      </c>
      <c r="C12" t="s">
        <v>36</v>
      </c>
      <c r="D12" t="s">
        <v>37</v>
      </c>
      <c r="E12" t="s">
        <v>38</v>
      </c>
      <c r="F12" t="s">
        <v>39</v>
      </c>
      <c r="G12" t="s">
        <v>31</v>
      </c>
      <c r="H12">
        <v>4</v>
      </c>
      <c r="I12">
        <v>1</v>
      </c>
      <c r="J12">
        <v>28</v>
      </c>
      <c r="O12">
        <v>7.1830985915492904E-2</v>
      </c>
      <c r="P12">
        <v>1.01408450704225E-2</v>
      </c>
      <c r="R12">
        <v>2.028169014084499E-2</v>
      </c>
      <c r="S12">
        <v>4.1134695496924901E-4</v>
      </c>
      <c r="T12">
        <v>1.234040864907747E-3</v>
      </c>
      <c r="U12">
        <v>2431.0378086419942</v>
      </c>
      <c r="V12">
        <v>263.78067783404703</v>
      </c>
      <c r="W12">
        <v>31.310868718348239</v>
      </c>
      <c r="Y12" t="s">
        <v>40</v>
      </c>
    </row>
    <row r="13" spans="1:25" x14ac:dyDescent="0.2">
      <c r="A13" t="s">
        <v>34</v>
      </c>
      <c r="B13" t="s">
        <v>26</v>
      </c>
      <c r="C13" t="s">
        <v>36</v>
      </c>
      <c r="D13" t="s">
        <v>37</v>
      </c>
      <c r="E13" t="s">
        <v>38</v>
      </c>
      <c r="F13" t="s">
        <v>39</v>
      </c>
      <c r="G13" t="s">
        <v>31</v>
      </c>
      <c r="H13">
        <v>4</v>
      </c>
      <c r="I13">
        <v>1</v>
      </c>
      <c r="J13">
        <v>28</v>
      </c>
      <c r="O13">
        <v>7.2394366197182994E-2</v>
      </c>
      <c r="P13">
        <v>3.9436619718310056E-3</v>
      </c>
      <c r="R13">
        <v>7.8873239436620113E-3</v>
      </c>
      <c r="S13">
        <v>6.2209878992264066E-5</v>
      </c>
      <c r="T13">
        <v>1.866296369767922E-4</v>
      </c>
      <c r="U13">
        <v>16074.61734693861</v>
      </c>
      <c r="V13">
        <v>257.0607713283988</v>
      </c>
      <c r="W13">
        <v>26.879626022594099</v>
      </c>
      <c r="Y13" t="s">
        <v>40</v>
      </c>
    </row>
    <row r="14" spans="1:25" x14ac:dyDescent="0.2">
      <c r="A14" t="s">
        <v>34</v>
      </c>
      <c r="B14" t="s">
        <v>26</v>
      </c>
      <c r="C14" t="s">
        <v>36</v>
      </c>
      <c r="D14" t="s">
        <v>37</v>
      </c>
      <c r="E14" t="s">
        <v>38</v>
      </c>
      <c r="F14" t="s">
        <v>39</v>
      </c>
      <c r="G14" t="s">
        <v>31</v>
      </c>
      <c r="H14">
        <v>4</v>
      </c>
      <c r="I14">
        <v>1</v>
      </c>
      <c r="J14">
        <v>28</v>
      </c>
      <c r="O14">
        <v>0.107323943661971</v>
      </c>
      <c r="P14">
        <v>4.5070422535209986E-3</v>
      </c>
      <c r="R14">
        <v>9.0140845070419973E-3</v>
      </c>
      <c r="S14">
        <v>8.1253719500094571E-5</v>
      </c>
      <c r="T14">
        <v>2.437611585002837E-4</v>
      </c>
      <c r="U14">
        <v>12307.1289062507</v>
      </c>
      <c r="V14">
        <v>189.8617062719124</v>
      </c>
      <c r="W14">
        <v>10.079859758472921</v>
      </c>
      <c r="Y14" t="s">
        <v>40</v>
      </c>
    </row>
    <row r="15" spans="1:25" x14ac:dyDescent="0.2">
      <c r="A15" t="s">
        <v>34</v>
      </c>
      <c r="B15" t="s">
        <v>101</v>
      </c>
      <c r="C15" t="s">
        <v>36</v>
      </c>
      <c r="D15" t="s">
        <v>37</v>
      </c>
      <c r="E15" t="s">
        <v>38</v>
      </c>
      <c r="F15" t="s">
        <v>39</v>
      </c>
      <c r="G15" t="s">
        <v>31</v>
      </c>
      <c r="H15">
        <v>4</v>
      </c>
      <c r="I15">
        <v>1</v>
      </c>
      <c r="J15">
        <v>28</v>
      </c>
      <c r="O15">
        <v>0.116633373934226</v>
      </c>
      <c r="P15">
        <v>9.4681282988230003E-3</v>
      </c>
      <c r="R15">
        <v>1.8936256597646001E-2</v>
      </c>
      <c r="S15">
        <v>3.5858181393189168E-4</v>
      </c>
      <c r="T15">
        <v>1.075745441795675E-3</v>
      </c>
      <c r="U15">
        <v>2788.763850109638</v>
      </c>
      <c r="V15">
        <v>150.28011204481771</v>
      </c>
      <c r="W15">
        <v>3.641456582632935</v>
      </c>
      <c r="Y15" t="s">
        <v>40</v>
      </c>
    </row>
    <row r="16" spans="1:25" x14ac:dyDescent="0.2">
      <c r="A16" t="s">
        <v>34</v>
      </c>
      <c r="B16" t="s">
        <v>101</v>
      </c>
      <c r="C16" t="s">
        <v>36</v>
      </c>
      <c r="D16" t="s">
        <v>37</v>
      </c>
      <c r="E16" t="s">
        <v>38</v>
      </c>
      <c r="F16" t="s">
        <v>39</v>
      </c>
      <c r="G16" t="s">
        <v>31</v>
      </c>
      <c r="H16">
        <v>4</v>
      </c>
      <c r="I16">
        <v>3</v>
      </c>
      <c r="J16">
        <v>28</v>
      </c>
      <c r="O16">
        <v>0.102585464880227</v>
      </c>
      <c r="P16">
        <v>7.0255785627279937E-3</v>
      </c>
      <c r="R16">
        <v>1.4051157125455989E-2</v>
      </c>
      <c r="S16">
        <v>1.9743501656425261E-4</v>
      </c>
      <c r="T16">
        <v>5.9230504969275772E-4</v>
      </c>
      <c r="U16">
        <v>5064.9576625358322</v>
      </c>
      <c r="V16">
        <v>137.39495798319291</v>
      </c>
      <c r="W16">
        <v>4.7619047619047157</v>
      </c>
      <c r="Y16" t="s">
        <v>40</v>
      </c>
    </row>
    <row r="17" spans="1:25" x14ac:dyDescent="0.2">
      <c r="A17" t="s">
        <v>34</v>
      </c>
      <c r="B17" t="s">
        <v>101</v>
      </c>
      <c r="C17" t="s">
        <v>36</v>
      </c>
      <c r="D17" t="s">
        <v>37</v>
      </c>
      <c r="E17" t="s">
        <v>38</v>
      </c>
      <c r="F17" t="s">
        <v>39</v>
      </c>
      <c r="G17" t="s">
        <v>31</v>
      </c>
      <c r="H17">
        <v>4</v>
      </c>
      <c r="I17">
        <v>5</v>
      </c>
      <c r="J17">
        <v>28</v>
      </c>
      <c r="O17">
        <v>9.31270807957775E-2</v>
      </c>
      <c r="P17">
        <v>3.0499390986600951E-3</v>
      </c>
      <c r="R17">
        <v>6.099878197320191E-3</v>
      </c>
      <c r="S17">
        <v>3.720851402214222E-5</v>
      </c>
      <c r="T17">
        <v>1.116255420664267E-4</v>
      </c>
      <c r="U17">
        <v>26875.569376538799</v>
      </c>
      <c r="V17">
        <v>135.43417366946761</v>
      </c>
      <c r="W17">
        <v>3.3613445378147091</v>
      </c>
      <c r="Y17" t="s">
        <v>40</v>
      </c>
    </row>
    <row r="18" spans="1:25" x14ac:dyDescent="0.2">
      <c r="A18" t="s">
        <v>34</v>
      </c>
      <c r="B18" t="s">
        <v>101</v>
      </c>
      <c r="C18" t="s">
        <v>36</v>
      </c>
      <c r="D18" t="s">
        <v>37</v>
      </c>
      <c r="E18" t="s">
        <v>38</v>
      </c>
      <c r="F18" t="s">
        <v>39</v>
      </c>
      <c r="G18" t="s">
        <v>31</v>
      </c>
      <c r="H18">
        <v>4</v>
      </c>
      <c r="I18">
        <v>7</v>
      </c>
      <c r="J18">
        <v>28</v>
      </c>
      <c r="O18">
        <v>0.103809987819732</v>
      </c>
      <c r="P18">
        <v>1.1595615103532009E-2</v>
      </c>
      <c r="R18">
        <v>2.3191230207064008E-2</v>
      </c>
      <c r="S18">
        <v>5.3783315851703829E-4</v>
      </c>
      <c r="T18">
        <v>1.613499475551115E-3</v>
      </c>
      <c r="U18">
        <v>1859.312658887171</v>
      </c>
      <c r="V18">
        <v>138.24463118580769</v>
      </c>
      <c r="W18">
        <v>7.838468720821167</v>
      </c>
      <c r="Y18" t="s">
        <v>40</v>
      </c>
    </row>
    <row r="19" spans="1:25" x14ac:dyDescent="0.2">
      <c r="A19" t="s">
        <v>34</v>
      </c>
      <c r="B19" t="s">
        <v>101</v>
      </c>
      <c r="C19" t="s">
        <v>36</v>
      </c>
      <c r="D19" t="s">
        <v>37</v>
      </c>
      <c r="E19" t="s">
        <v>38</v>
      </c>
      <c r="F19" t="s">
        <v>39</v>
      </c>
      <c r="G19" t="s">
        <v>31</v>
      </c>
      <c r="H19">
        <v>4</v>
      </c>
      <c r="I19">
        <v>9</v>
      </c>
      <c r="J19">
        <v>28</v>
      </c>
      <c r="O19">
        <v>8.3045066991473807E-2</v>
      </c>
      <c r="P19">
        <v>1.0374340235485099E-2</v>
      </c>
      <c r="R19">
        <v>2.0748680470970199E-2</v>
      </c>
      <c r="S19">
        <v>4.3050774128642011E-4</v>
      </c>
      <c r="T19">
        <v>1.2915232238592601E-3</v>
      </c>
      <c r="U19">
        <v>2322.8386021860001</v>
      </c>
      <c r="V19">
        <v>125.0840336134453</v>
      </c>
      <c r="W19">
        <v>8.3986928104570477</v>
      </c>
      <c r="Y19" t="s">
        <v>40</v>
      </c>
    </row>
    <row r="20" spans="1:25" x14ac:dyDescent="0.2">
      <c r="A20" t="s">
        <v>34</v>
      </c>
      <c r="B20" t="s">
        <v>101</v>
      </c>
      <c r="C20" t="s">
        <v>36</v>
      </c>
      <c r="D20" t="s">
        <v>37</v>
      </c>
      <c r="E20" t="s">
        <v>38</v>
      </c>
      <c r="F20" t="s">
        <v>39</v>
      </c>
      <c r="G20" t="s">
        <v>31</v>
      </c>
      <c r="H20">
        <v>4</v>
      </c>
      <c r="I20">
        <v>11</v>
      </c>
      <c r="J20">
        <v>28</v>
      </c>
      <c r="O20">
        <v>8.0602517255379605E-2</v>
      </c>
      <c r="P20">
        <v>5.1904181892000884E-3</v>
      </c>
      <c r="R20">
        <v>1.038083637840018E-2</v>
      </c>
      <c r="S20">
        <v>1.0776176391511649E-4</v>
      </c>
      <c r="T20">
        <v>3.2328529174534948E-4</v>
      </c>
      <c r="U20">
        <v>9279.7293183479815</v>
      </c>
      <c r="Y20" t="s">
        <v>40</v>
      </c>
    </row>
    <row r="21" spans="1:25" x14ac:dyDescent="0.2">
      <c r="A21" t="s">
        <v>34</v>
      </c>
      <c r="B21" t="s">
        <v>101</v>
      </c>
      <c r="C21" t="s">
        <v>36</v>
      </c>
      <c r="D21" t="s">
        <v>37</v>
      </c>
      <c r="E21" t="s">
        <v>38</v>
      </c>
      <c r="F21" t="s">
        <v>39</v>
      </c>
      <c r="G21" t="s">
        <v>31</v>
      </c>
      <c r="H21">
        <v>4</v>
      </c>
      <c r="I21">
        <v>1</v>
      </c>
      <c r="J21">
        <v>28</v>
      </c>
      <c r="O21">
        <v>9.2850994721883795E-2</v>
      </c>
      <c r="P21">
        <v>3.6638246041413029E-3</v>
      </c>
      <c r="R21">
        <v>7.327649208282605E-3</v>
      </c>
      <c r="S21">
        <v>5.3694442919644691E-5</v>
      </c>
      <c r="T21">
        <v>1.610833287589341E-4</v>
      </c>
      <c r="U21">
        <v>18623.901201406061</v>
      </c>
      <c r="V21">
        <v>166.52194211017709</v>
      </c>
      <c r="W21">
        <v>3.0812324929970552</v>
      </c>
      <c r="Y21" t="s">
        <v>40</v>
      </c>
    </row>
    <row r="22" spans="1:25" x14ac:dyDescent="0.2">
      <c r="A22" t="s">
        <v>34</v>
      </c>
      <c r="B22" t="s">
        <v>101</v>
      </c>
      <c r="C22" t="s">
        <v>36</v>
      </c>
      <c r="D22" t="s">
        <v>37</v>
      </c>
      <c r="E22" t="s">
        <v>38</v>
      </c>
      <c r="F22" t="s">
        <v>39</v>
      </c>
      <c r="G22" t="s">
        <v>31</v>
      </c>
      <c r="H22">
        <v>4</v>
      </c>
      <c r="I22">
        <v>3</v>
      </c>
      <c r="J22">
        <v>28</v>
      </c>
      <c r="O22">
        <v>0.102013804303694</v>
      </c>
      <c r="P22">
        <v>6.4116930572469949E-3</v>
      </c>
      <c r="R22">
        <v>1.282338611449399E-2</v>
      </c>
      <c r="S22">
        <v>1.644392314413973E-4</v>
      </c>
      <c r="T22">
        <v>4.9331769432419184E-4</v>
      </c>
      <c r="U22">
        <v>6081.2738616841516</v>
      </c>
      <c r="V22">
        <v>160.08870214752531</v>
      </c>
      <c r="W22">
        <v>4.7572362278247038</v>
      </c>
      <c r="Y22" t="s">
        <v>40</v>
      </c>
    </row>
    <row r="23" spans="1:25" x14ac:dyDescent="0.2">
      <c r="A23" t="s">
        <v>34</v>
      </c>
      <c r="B23" t="s">
        <v>101</v>
      </c>
      <c r="C23" t="s">
        <v>36</v>
      </c>
      <c r="D23" t="s">
        <v>37</v>
      </c>
      <c r="E23" t="s">
        <v>38</v>
      </c>
      <c r="F23" t="s">
        <v>39</v>
      </c>
      <c r="G23" t="s">
        <v>31</v>
      </c>
      <c r="H23">
        <v>4</v>
      </c>
      <c r="I23">
        <v>5</v>
      </c>
      <c r="J23">
        <v>28</v>
      </c>
      <c r="O23">
        <v>0.121853024766544</v>
      </c>
      <c r="P23">
        <v>8.8542427933419876E-3</v>
      </c>
      <c r="R23">
        <v>1.7708485586683979E-2</v>
      </c>
      <c r="S23">
        <v>3.135904617737941E-4</v>
      </c>
      <c r="T23">
        <v>9.407713853213823E-4</v>
      </c>
      <c r="U23">
        <v>3188.872500597106</v>
      </c>
      <c r="V23">
        <v>158.9635854341735</v>
      </c>
      <c r="W23">
        <v>5.60224089635825</v>
      </c>
      <c r="Y23" t="s">
        <v>40</v>
      </c>
    </row>
    <row r="24" spans="1:25" x14ac:dyDescent="0.2">
      <c r="A24" t="s">
        <v>34</v>
      </c>
      <c r="B24" t="s">
        <v>101</v>
      </c>
      <c r="C24" t="s">
        <v>36</v>
      </c>
      <c r="D24" t="s">
        <v>37</v>
      </c>
      <c r="E24" t="s">
        <v>38</v>
      </c>
      <c r="F24" t="s">
        <v>39</v>
      </c>
      <c r="G24" t="s">
        <v>31</v>
      </c>
      <c r="H24">
        <v>4</v>
      </c>
      <c r="I24">
        <v>7</v>
      </c>
      <c r="J24">
        <v>28</v>
      </c>
      <c r="O24">
        <v>0.10964352415753099</v>
      </c>
      <c r="P24">
        <v>7.0158343483560093E-3</v>
      </c>
      <c r="R24">
        <v>1.403166869671202E-2</v>
      </c>
      <c r="S24">
        <v>1.9688772641428799E-4</v>
      </c>
      <c r="T24">
        <v>5.9066317924286388E-4</v>
      </c>
      <c r="U24">
        <v>5079.0367597410122</v>
      </c>
      <c r="V24">
        <v>169.61251167133469</v>
      </c>
      <c r="W24">
        <v>2.2408963585435409</v>
      </c>
      <c r="Y24" t="s">
        <v>40</v>
      </c>
    </row>
    <row r="25" spans="1:25" x14ac:dyDescent="0.2">
      <c r="A25" t="s">
        <v>34</v>
      </c>
      <c r="B25" t="s">
        <v>101</v>
      </c>
      <c r="C25" t="s">
        <v>36</v>
      </c>
      <c r="D25" t="s">
        <v>37</v>
      </c>
      <c r="E25" t="s">
        <v>38</v>
      </c>
      <c r="F25" t="s">
        <v>39</v>
      </c>
      <c r="G25" t="s">
        <v>31</v>
      </c>
      <c r="H25">
        <v>4</v>
      </c>
      <c r="I25">
        <v>9</v>
      </c>
      <c r="J25">
        <v>28</v>
      </c>
      <c r="O25">
        <v>0.10811043442955701</v>
      </c>
      <c r="P25">
        <v>1.3131952902963999E-2</v>
      </c>
      <c r="R25">
        <v>2.6263905805927999E-2</v>
      </c>
      <c r="S25">
        <v>6.8979274818265824E-4</v>
      </c>
      <c r="T25">
        <v>2.0693782445479749E-3</v>
      </c>
      <c r="U25">
        <v>1449.710804636059</v>
      </c>
      <c r="Y25" t="s">
        <v>40</v>
      </c>
    </row>
    <row r="26" spans="1:25" x14ac:dyDescent="0.2">
      <c r="A26" t="s">
        <v>34</v>
      </c>
      <c r="B26" t="s">
        <v>101</v>
      </c>
      <c r="C26" t="s">
        <v>36</v>
      </c>
      <c r="D26" t="s">
        <v>37</v>
      </c>
      <c r="E26" t="s">
        <v>38</v>
      </c>
      <c r="F26" t="s">
        <v>39</v>
      </c>
      <c r="G26" t="s">
        <v>31</v>
      </c>
      <c r="H26">
        <v>4</v>
      </c>
      <c r="I26">
        <v>1</v>
      </c>
      <c r="J26">
        <v>28</v>
      </c>
      <c r="O26">
        <v>8.7335769386926498E-2</v>
      </c>
      <c r="P26">
        <v>7.636215996751905E-3</v>
      </c>
      <c r="R26">
        <v>1.527243199350381E-2</v>
      </c>
      <c r="S26">
        <v>2.3324717899619879E-4</v>
      </c>
      <c r="T26">
        <v>6.9974153698859631E-4</v>
      </c>
      <c r="U26">
        <v>4287.2972968144541</v>
      </c>
      <c r="V26">
        <v>171.59663865546179</v>
      </c>
      <c r="W26">
        <v>3.0859010270776381</v>
      </c>
      <c r="Y26" t="s">
        <v>40</v>
      </c>
    </row>
    <row r="27" spans="1:25" x14ac:dyDescent="0.2">
      <c r="A27" t="s">
        <v>34</v>
      </c>
      <c r="B27" t="s">
        <v>101</v>
      </c>
      <c r="C27" t="s">
        <v>36</v>
      </c>
      <c r="D27" t="s">
        <v>37</v>
      </c>
      <c r="E27" t="s">
        <v>38</v>
      </c>
      <c r="F27" t="s">
        <v>39</v>
      </c>
      <c r="G27" t="s">
        <v>31</v>
      </c>
      <c r="H27">
        <v>4</v>
      </c>
      <c r="I27">
        <v>3</v>
      </c>
      <c r="J27">
        <v>28</v>
      </c>
      <c r="O27">
        <v>0.13282825822168001</v>
      </c>
      <c r="P27">
        <v>1.4353227771010999E-2</v>
      </c>
      <c r="R27">
        <v>2.8706455542021999E-2</v>
      </c>
      <c r="S27">
        <v>8.2406058978608569E-4</v>
      </c>
      <c r="T27">
        <v>2.4721817693582572E-3</v>
      </c>
      <c r="U27">
        <v>1213.503002563908</v>
      </c>
      <c r="V27">
        <v>157.31559290382759</v>
      </c>
      <c r="W27">
        <v>8.963585434174103</v>
      </c>
      <c r="Y27" t="s">
        <v>40</v>
      </c>
    </row>
    <row r="28" spans="1:25" x14ac:dyDescent="0.2">
      <c r="A28" t="s">
        <v>34</v>
      </c>
      <c r="B28" t="s">
        <v>101</v>
      </c>
      <c r="C28" t="s">
        <v>36</v>
      </c>
      <c r="D28" t="s">
        <v>37</v>
      </c>
      <c r="E28" t="s">
        <v>38</v>
      </c>
      <c r="F28" t="s">
        <v>39</v>
      </c>
      <c r="G28" t="s">
        <v>31</v>
      </c>
      <c r="H28">
        <v>4</v>
      </c>
      <c r="I28">
        <v>5</v>
      </c>
      <c r="J28">
        <v>28</v>
      </c>
      <c r="O28">
        <v>0.122135606983353</v>
      </c>
      <c r="P28">
        <v>1.3135200974421991E-2</v>
      </c>
      <c r="R28">
        <v>2.6270401948843971E-2</v>
      </c>
      <c r="S28">
        <v>6.9013401855382527E-4</v>
      </c>
      <c r="T28">
        <v>2.0704020556614761E-3</v>
      </c>
      <c r="U28">
        <v>1448.9939245358439</v>
      </c>
      <c r="V28">
        <v>157.6003734827259</v>
      </c>
      <c r="W28">
        <v>12.885154061624711</v>
      </c>
      <c r="Y28" t="s">
        <v>40</v>
      </c>
    </row>
    <row r="29" spans="1:25" x14ac:dyDescent="0.2">
      <c r="A29" t="s">
        <v>34</v>
      </c>
      <c r="B29" t="s">
        <v>101</v>
      </c>
      <c r="C29" t="s">
        <v>36</v>
      </c>
      <c r="D29" t="s">
        <v>37</v>
      </c>
      <c r="E29" t="s">
        <v>38</v>
      </c>
      <c r="F29" t="s">
        <v>39</v>
      </c>
      <c r="G29" t="s">
        <v>31</v>
      </c>
      <c r="H29">
        <v>4</v>
      </c>
      <c r="I29">
        <v>7</v>
      </c>
      <c r="J29">
        <v>28</v>
      </c>
      <c r="O29">
        <v>0.13404628501827001</v>
      </c>
      <c r="P29">
        <v>2.7784003248070979E-2</v>
      </c>
      <c r="R29">
        <v>5.5568006496141957E-2</v>
      </c>
      <c r="S29">
        <v>3.0878033459552749E-3</v>
      </c>
      <c r="T29">
        <v>9.2634100378658265E-3</v>
      </c>
      <c r="U29">
        <v>323.85482103641851</v>
      </c>
      <c r="Y29" t="s">
        <v>40</v>
      </c>
    </row>
    <row r="30" spans="1:25" x14ac:dyDescent="0.2">
      <c r="A30" t="s">
        <v>102</v>
      </c>
      <c r="B30" t="s">
        <v>90</v>
      </c>
      <c r="C30" t="s">
        <v>36</v>
      </c>
      <c r="D30" t="s">
        <v>37</v>
      </c>
      <c r="E30" t="s">
        <v>38</v>
      </c>
      <c r="F30" t="s">
        <v>39</v>
      </c>
      <c r="G30" t="s">
        <v>31</v>
      </c>
      <c r="H30">
        <v>5</v>
      </c>
      <c r="I30">
        <v>1</v>
      </c>
      <c r="J30">
        <v>26.7</v>
      </c>
      <c r="O30">
        <v>7.1363636363636296E-2</v>
      </c>
      <c r="P30">
        <v>0.02</v>
      </c>
      <c r="R30">
        <v>4.4721359549995808E-2</v>
      </c>
      <c r="S30">
        <v>2.0000000000000009E-3</v>
      </c>
      <c r="T30">
        <v>8.0000000000000054E-3</v>
      </c>
      <c r="U30">
        <v>499.99999999999972</v>
      </c>
    </row>
    <row r="31" spans="1:25" x14ac:dyDescent="0.2">
      <c r="A31" t="s">
        <v>102</v>
      </c>
      <c r="B31" t="s">
        <v>90</v>
      </c>
      <c r="C31" t="s">
        <v>36</v>
      </c>
      <c r="D31" t="s">
        <v>37</v>
      </c>
      <c r="E31" t="s">
        <v>38</v>
      </c>
      <c r="F31" t="s">
        <v>39</v>
      </c>
      <c r="G31" t="s">
        <v>31</v>
      </c>
      <c r="H31">
        <v>5</v>
      </c>
      <c r="I31">
        <v>1</v>
      </c>
      <c r="J31">
        <v>26.7</v>
      </c>
      <c r="O31">
        <v>8.7727272727272695E-2</v>
      </c>
      <c r="P31">
        <v>7.7272727272727076E-3</v>
      </c>
      <c r="R31">
        <v>1.7278707098861971E-2</v>
      </c>
      <c r="S31">
        <v>2.9855371900826299E-4</v>
      </c>
      <c r="T31">
        <v>1.194214876033052E-3</v>
      </c>
      <c r="U31">
        <v>3349.4809688581481</v>
      </c>
    </row>
    <row r="32" spans="1:25" x14ac:dyDescent="0.2">
      <c r="A32" t="s">
        <v>102</v>
      </c>
      <c r="B32" t="s">
        <v>90</v>
      </c>
      <c r="C32" t="s">
        <v>36</v>
      </c>
      <c r="D32" t="s">
        <v>37</v>
      </c>
      <c r="E32" t="s">
        <v>38</v>
      </c>
      <c r="F32" t="s">
        <v>103</v>
      </c>
      <c r="G32" t="s">
        <v>31</v>
      </c>
      <c r="H32">
        <v>3</v>
      </c>
      <c r="I32">
        <v>1</v>
      </c>
      <c r="J32">
        <v>26.7</v>
      </c>
      <c r="O32">
        <v>2.9090909090909001E-2</v>
      </c>
      <c r="P32">
        <v>1.13636363636364E-2</v>
      </c>
      <c r="R32">
        <v>1.9682395540555491E-2</v>
      </c>
      <c r="S32">
        <v>3.8739669421487848E-4</v>
      </c>
      <c r="T32">
        <v>7.7479338842975707E-4</v>
      </c>
      <c r="U32">
        <v>2581.3333333333171</v>
      </c>
    </row>
    <row r="33" spans="1:25" x14ac:dyDescent="0.2">
      <c r="A33" t="s">
        <v>102</v>
      </c>
      <c r="B33" t="s">
        <v>90</v>
      </c>
      <c r="C33" t="s">
        <v>36</v>
      </c>
      <c r="D33" t="s">
        <v>37</v>
      </c>
      <c r="E33" t="s">
        <v>38</v>
      </c>
      <c r="F33" t="s">
        <v>103</v>
      </c>
      <c r="G33" t="s">
        <v>31</v>
      </c>
      <c r="H33">
        <v>3</v>
      </c>
      <c r="I33">
        <v>1</v>
      </c>
      <c r="J33">
        <v>26.7</v>
      </c>
      <c r="O33">
        <v>5.7272727272727197E-2</v>
      </c>
      <c r="P33">
        <v>7.7272727272728048E-3</v>
      </c>
      <c r="R33">
        <v>1.3384028967577819E-2</v>
      </c>
      <c r="S33">
        <v>1.791322314049622E-4</v>
      </c>
      <c r="T33">
        <v>3.5826446280992451E-4</v>
      </c>
      <c r="U33">
        <v>5582.4682814301086</v>
      </c>
    </row>
    <row r="34" spans="1:25" x14ac:dyDescent="0.2">
      <c r="A34" t="s">
        <v>102</v>
      </c>
      <c r="B34" t="s">
        <v>90</v>
      </c>
      <c r="C34" t="s">
        <v>36</v>
      </c>
      <c r="D34" t="s">
        <v>37</v>
      </c>
      <c r="E34" t="s">
        <v>38</v>
      </c>
      <c r="F34" t="s">
        <v>104</v>
      </c>
      <c r="G34" t="s">
        <v>31</v>
      </c>
      <c r="H34">
        <v>4</v>
      </c>
      <c r="I34">
        <v>1</v>
      </c>
      <c r="J34">
        <v>26.7</v>
      </c>
      <c r="O34">
        <v>8.7727272727272695E-2</v>
      </c>
      <c r="P34">
        <v>5.4545454545455044E-3</v>
      </c>
      <c r="R34">
        <v>1.0909090909091011E-2</v>
      </c>
      <c r="S34">
        <v>1.1900826446281211E-4</v>
      </c>
      <c r="T34">
        <v>3.5702479338843622E-4</v>
      </c>
      <c r="U34">
        <v>8402.7777777776264</v>
      </c>
    </row>
    <row r="35" spans="1:25" x14ac:dyDescent="0.2">
      <c r="A35" t="s">
        <v>74</v>
      </c>
      <c r="B35" t="s">
        <v>75</v>
      </c>
      <c r="C35" t="s">
        <v>36</v>
      </c>
      <c r="D35" t="s">
        <v>76</v>
      </c>
      <c r="E35" t="s">
        <v>38</v>
      </c>
      <c r="F35" t="s">
        <v>39</v>
      </c>
      <c r="G35" t="s">
        <v>31</v>
      </c>
      <c r="H35">
        <v>3</v>
      </c>
      <c r="I35">
        <v>1</v>
      </c>
      <c r="J35">
        <v>26</v>
      </c>
      <c r="K35">
        <v>6.48888888888888</v>
      </c>
      <c r="L35">
        <v>0.26666666666667022</v>
      </c>
      <c r="M35" t="s">
        <v>32</v>
      </c>
      <c r="O35">
        <v>0.10814814814814799</v>
      </c>
      <c r="P35">
        <v>4.4444444444445E-3</v>
      </c>
      <c r="R35">
        <v>7.698003589195106E-3</v>
      </c>
      <c r="S35">
        <v>5.9259259259260737E-5</v>
      </c>
      <c r="T35">
        <v>1.185185185185215E-4</v>
      </c>
      <c r="U35">
        <v>16874.999999999582</v>
      </c>
      <c r="V35">
        <v>92.218060757386525</v>
      </c>
      <c r="W35">
        <v>4.8924351806618818</v>
      </c>
      <c r="Y35" t="s">
        <v>77</v>
      </c>
    </row>
    <row r="36" spans="1:25" x14ac:dyDescent="0.2">
      <c r="A36" t="s">
        <v>74</v>
      </c>
      <c r="B36" t="s">
        <v>75</v>
      </c>
      <c r="C36" t="s">
        <v>36</v>
      </c>
      <c r="D36" t="s">
        <v>76</v>
      </c>
      <c r="E36" t="s">
        <v>38</v>
      </c>
      <c r="F36" t="s">
        <v>39</v>
      </c>
      <c r="G36" t="s">
        <v>31</v>
      </c>
      <c r="H36">
        <v>3</v>
      </c>
      <c r="I36">
        <v>7</v>
      </c>
      <c r="J36">
        <v>26</v>
      </c>
      <c r="K36">
        <v>7.4222222222222198</v>
      </c>
      <c r="L36">
        <v>0.6222222222222209</v>
      </c>
      <c r="M36" t="s">
        <v>32</v>
      </c>
      <c r="O36">
        <v>0.1237037037037037</v>
      </c>
      <c r="P36">
        <v>1.0370370370370349E-2</v>
      </c>
      <c r="R36">
        <v>1.796200837478832E-2</v>
      </c>
      <c r="S36">
        <v>3.2263374485596587E-4</v>
      </c>
      <c r="T36">
        <v>6.4526748971193175E-4</v>
      </c>
      <c r="U36">
        <v>3099.4897959183791</v>
      </c>
      <c r="V36">
        <v>85.661039642475799</v>
      </c>
      <c r="W36">
        <v>4.1469901753243441</v>
      </c>
      <c r="Y36" t="s">
        <v>77</v>
      </c>
    </row>
    <row r="37" spans="1:25" x14ac:dyDescent="0.2">
      <c r="A37" t="s">
        <v>74</v>
      </c>
      <c r="B37" t="s">
        <v>75</v>
      </c>
      <c r="C37" t="s">
        <v>36</v>
      </c>
      <c r="D37" t="s">
        <v>76</v>
      </c>
      <c r="E37" t="s">
        <v>38</v>
      </c>
      <c r="F37" t="s">
        <v>39</v>
      </c>
      <c r="G37" t="s">
        <v>31</v>
      </c>
      <c r="H37">
        <v>3</v>
      </c>
      <c r="I37">
        <v>14</v>
      </c>
      <c r="J37">
        <v>26</v>
      </c>
      <c r="K37">
        <v>7.1999999999999904</v>
      </c>
      <c r="L37">
        <v>1.42222222222223</v>
      </c>
      <c r="M37" t="s">
        <v>32</v>
      </c>
      <c r="O37">
        <v>0.1199999999999998</v>
      </c>
      <c r="P37">
        <v>2.3703703703703831E-2</v>
      </c>
      <c r="R37">
        <v>4.1056019142373612E-2</v>
      </c>
      <c r="S37">
        <v>1.685596707818949E-3</v>
      </c>
      <c r="T37">
        <v>3.3711934156378971E-3</v>
      </c>
      <c r="U37">
        <v>593.26171874999352</v>
      </c>
      <c r="V37">
        <v>68.204599323309552</v>
      </c>
      <c r="W37">
        <v>4.1397528451753676</v>
      </c>
      <c r="Y37" t="s">
        <v>77</v>
      </c>
    </row>
    <row r="38" spans="1:25" x14ac:dyDescent="0.2">
      <c r="A38" t="s">
        <v>74</v>
      </c>
      <c r="B38" t="s">
        <v>75</v>
      </c>
      <c r="C38" t="s">
        <v>36</v>
      </c>
      <c r="D38" t="s">
        <v>76</v>
      </c>
      <c r="E38" t="s">
        <v>38</v>
      </c>
      <c r="F38" t="s">
        <v>39</v>
      </c>
      <c r="G38" t="s">
        <v>31</v>
      </c>
      <c r="H38">
        <v>3</v>
      </c>
      <c r="I38">
        <v>21</v>
      </c>
      <c r="J38">
        <v>26</v>
      </c>
      <c r="K38">
        <v>6.7999999999999901</v>
      </c>
      <c r="L38">
        <v>1.42222222222223</v>
      </c>
      <c r="M38" t="s">
        <v>32</v>
      </c>
      <c r="O38">
        <v>0.1133333333333332</v>
      </c>
      <c r="P38">
        <v>2.3703703703703831E-2</v>
      </c>
      <c r="R38">
        <v>4.1056019142373612E-2</v>
      </c>
      <c r="S38">
        <v>1.685596707818949E-3</v>
      </c>
      <c r="T38">
        <v>3.3711934156378971E-3</v>
      </c>
      <c r="U38">
        <v>593.26171874999352</v>
      </c>
      <c r="V38">
        <v>60.149450867574778</v>
      </c>
      <c r="W38">
        <v>3.3870705096889888</v>
      </c>
      <c r="Y38" t="s">
        <v>77</v>
      </c>
    </row>
    <row r="39" spans="1:25" x14ac:dyDescent="0.2">
      <c r="A39" t="s">
        <v>74</v>
      </c>
      <c r="B39" t="s">
        <v>75</v>
      </c>
      <c r="C39" t="s">
        <v>36</v>
      </c>
      <c r="D39" t="s">
        <v>76</v>
      </c>
      <c r="E39" t="s">
        <v>38</v>
      </c>
      <c r="F39" t="s">
        <v>39</v>
      </c>
      <c r="G39" t="s">
        <v>31</v>
      </c>
      <c r="H39">
        <v>3</v>
      </c>
      <c r="I39">
        <v>30</v>
      </c>
      <c r="J39">
        <v>26</v>
      </c>
      <c r="K39">
        <v>10.177777777777701</v>
      </c>
      <c r="L39">
        <v>1.1999999999999991</v>
      </c>
      <c r="M39" t="s">
        <v>32</v>
      </c>
      <c r="O39">
        <v>0.16962962962962841</v>
      </c>
      <c r="P39">
        <v>0.02</v>
      </c>
      <c r="R39">
        <v>3.4641016151377553E-2</v>
      </c>
      <c r="S39">
        <v>1.1999999999999999E-3</v>
      </c>
      <c r="T39">
        <v>2.3999999999999998E-3</v>
      </c>
      <c r="U39">
        <v>833.33333333333326</v>
      </c>
      <c r="V39">
        <v>46.984747326711023</v>
      </c>
      <c r="W39">
        <v>5.2687763484050656</v>
      </c>
      <c r="Y39" t="s">
        <v>77</v>
      </c>
    </row>
    <row r="40" spans="1:25" x14ac:dyDescent="0.2">
      <c r="A40" t="s">
        <v>74</v>
      </c>
      <c r="B40" t="s">
        <v>78</v>
      </c>
      <c r="C40" t="s">
        <v>36</v>
      </c>
      <c r="D40" t="s">
        <v>76</v>
      </c>
      <c r="E40" t="s">
        <v>66</v>
      </c>
      <c r="F40" t="s">
        <v>79</v>
      </c>
      <c r="G40" t="s">
        <v>56</v>
      </c>
      <c r="H40">
        <v>3</v>
      </c>
      <c r="I40">
        <v>1</v>
      </c>
      <c r="J40">
        <v>26</v>
      </c>
      <c r="K40">
        <v>1.4418604651162701</v>
      </c>
      <c r="L40">
        <v>0.25581395348837987</v>
      </c>
      <c r="M40" t="s">
        <v>32</v>
      </c>
      <c r="O40">
        <v>2.4031007751937832E-2</v>
      </c>
      <c r="P40">
        <v>4.263565891473E-3</v>
      </c>
      <c r="R40">
        <v>7.3847127454489299E-3</v>
      </c>
      <c r="S40">
        <v>5.4533982332795871E-5</v>
      </c>
      <c r="T40">
        <v>1.090679646655917E-4</v>
      </c>
      <c r="U40">
        <v>18337.19008264349</v>
      </c>
      <c r="V40">
        <v>20.052591717112161</v>
      </c>
      <c r="W40">
        <v>0.65216682427358885</v>
      </c>
      <c r="Y40" t="s">
        <v>80</v>
      </c>
    </row>
    <row r="41" spans="1:25" x14ac:dyDescent="0.2">
      <c r="A41" t="s">
        <v>74</v>
      </c>
      <c r="B41" t="s">
        <v>78</v>
      </c>
      <c r="C41" t="s">
        <v>36</v>
      </c>
      <c r="D41" t="s">
        <v>76</v>
      </c>
      <c r="E41" t="s">
        <v>66</v>
      </c>
      <c r="F41" t="s">
        <v>79</v>
      </c>
      <c r="G41" t="s">
        <v>56</v>
      </c>
      <c r="H41">
        <v>3</v>
      </c>
      <c r="I41">
        <v>5</v>
      </c>
      <c r="J41">
        <v>26</v>
      </c>
      <c r="K41">
        <v>3.16279069767441</v>
      </c>
      <c r="L41">
        <v>0.55813953488372015</v>
      </c>
      <c r="M41" t="s">
        <v>32</v>
      </c>
      <c r="O41">
        <v>5.2713178294573497E-2</v>
      </c>
      <c r="P41">
        <v>9.3023255813953331E-3</v>
      </c>
      <c r="R41">
        <v>1.611210053552441E-2</v>
      </c>
      <c r="S41">
        <v>2.5959978366684599E-4</v>
      </c>
      <c r="T41">
        <v>5.1919956733369199E-4</v>
      </c>
      <c r="U41">
        <v>3852.083333333348</v>
      </c>
      <c r="Y41" t="s">
        <v>80</v>
      </c>
    </row>
    <row r="42" spans="1:25" x14ac:dyDescent="0.2">
      <c r="A42" t="s">
        <v>74</v>
      </c>
      <c r="B42" t="s">
        <v>78</v>
      </c>
      <c r="C42" t="s">
        <v>36</v>
      </c>
      <c r="D42" t="s">
        <v>76</v>
      </c>
      <c r="E42" t="s">
        <v>66</v>
      </c>
      <c r="F42" t="s">
        <v>79</v>
      </c>
      <c r="G42" t="s">
        <v>56</v>
      </c>
      <c r="H42">
        <v>3</v>
      </c>
      <c r="I42">
        <v>7</v>
      </c>
      <c r="J42">
        <v>26</v>
      </c>
      <c r="K42">
        <v>3.53488372093023</v>
      </c>
      <c r="L42">
        <v>0.34883720930231998</v>
      </c>
      <c r="M42" t="s">
        <v>32</v>
      </c>
      <c r="O42">
        <v>5.89147286821705E-2</v>
      </c>
      <c r="P42">
        <v>5.8139534883720001E-3</v>
      </c>
      <c r="R42">
        <v>1.007006283470261E-2</v>
      </c>
      <c r="S42">
        <v>1.014061654948588E-4</v>
      </c>
      <c r="T42">
        <v>2.028123309897177E-4</v>
      </c>
      <c r="U42">
        <v>9861.3333333336504</v>
      </c>
      <c r="Y42" t="s">
        <v>80</v>
      </c>
    </row>
    <row r="43" spans="1:25" x14ac:dyDescent="0.2">
      <c r="A43" t="s">
        <v>74</v>
      </c>
      <c r="B43" t="s">
        <v>78</v>
      </c>
      <c r="C43" t="s">
        <v>36</v>
      </c>
      <c r="D43" t="s">
        <v>76</v>
      </c>
      <c r="E43" t="s">
        <v>66</v>
      </c>
      <c r="F43" t="s">
        <v>79</v>
      </c>
      <c r="G43" t="s">
        <v>56</v>
      </c>
      <c r="H43">
        <v>3</v>
      </c>
      <c r="I43">
        <v>14</v>
      </c>
      <c r="J43">
        <v>26</v>
      </c>
      <c r="K43">
        <v>5.16279069767441</v>
      </c>
      <c r="L43">
        <v>0.34883720930232981</v>
      </c>
      <c r="M43" t="s">
        <v>32</v>
      </c>
      <c r="O43">
        <v>8.604651162790683E-2</v>
      </c>
      <c r="P43">
        <v>5.8139534883721667E-3</v>
      </c>
      <c r="R43">
        <v>1.00700628347029E-2</v>
      </c>
      <c r="S43">
        <v>1.014061654948646E-4</v>
      </c>
      <c r="T43">
        <v>2.028123309897293E-4</v>
      </c>
      <c r="U43">
        <v>9861.3333333330847</v>
      </c>
      <c r="V43">
        <v>9.7179009333983828</v>
      </c>
      <c r="W43">
        <v>0.40760426517103848</v>
      </c>
      <c r="Y43" t="s">
        <v>80</v>
      </c>
    </row>
    <row r="44" spans="1:25" x14ac:dyDescent="0.2">
      <c r="A44" t="s">
        <v>74</v>
      </c>
      <c r="B44" t="s">
        <v>78</v>
      </c>
      <c r="C44" t="s">
        <v>36</v>
      </c>
      <c r="D44" t="s">
        <v>76</v>
      </c>
      <c r="E44" t="s">
        <v>66</v>
      </c>
      <c r="F44" t="s">
        <v>79</v>
      </c>
      <c r="G44" t="s">
        <v>56</v>
      </c>
      <c r="H44">
        <v>3</v>
      </c>
      <c r="I44">
        <v>21</v>
      </c>
      <c r="J44">
        <v>26</v>
      </c>
      <c r="K44">
        <v>5.2790697674418503</v>
      </c>
      <c r="L44">
        <v>0.30232558139534937</v>
      </c>
      <c r="M44" t="s">
        <v>32</v>
      </c>
      <c r="O44">
        <v>8.7984496124030837E-2</v>
      </c>
      <c r="P44">
        <v>5.0387596899224832E-3</v>
      </c>
      <c r="R44">
        <v>8.7273877900757423E-3</v>
      </c>
      <c r="S44">
        <v>7.6167297638363152E-5</v>
      </c>
      <c r="T44">
        <v>1.523345952767263E-4</v>
      </c>
      <c r="U44">
        <v>13128.99408284023</v>
      </c>
      <c r="V44">
        <v>7.1584537739848226</v>
      </c>
      <c r="W44">
        <v>0.40760426517102272</v>
      </c>
      <c r="Y44" t="s">
        <v>80</v>
      </c>
    </row>
    <row r="45" spans="1:25" x14ac:dyDescent="0.2">
      <c r="A45" t="s">
        <v>105</v>
      </c>
      <c r="B45" t="s">
        <v>26</v>
      </c>
      <c r="C45" t="s">
        <v>36</v>
      </c>
      <c r="D45" t="s">
        <v>76</v>
      </c>
      <c r="E45" t="s">
        <v>66</v>
      </c>
      <c r="F45" t="s">
        <v>106</v>
      </c>
      <c r="G45" t="s">
        <v>56</v>
      </c>
      <c r="H45">
        <v>4</v>
      </c>
      <c r="I45">
        <v>10</v>
      </c>
      <c r="J45">
        <v>24</v>
      </c>
      <c r="K45">
        <v>2.6388975155279502</v>
      </c>
      <c r="L45">
        <v>0.24277950310558999</v>
      </c>
      <c r="M45" t="s">
        <v>32</v>
      </c>
      <c r="O45">
        <v>4.3981625258799173E-2</v>
      </c>
      <c r="P45">
        <v>4.0463250517598333E-3</v>
      </c>
      <c r="R45">
        <v>8.0926501035196666E-3</v>
      </c>
      <c r="S45">
        <v>6.5490985697996869E-5</v>
      </c>
      <c r="T45">
        <v>1.9647295709399059E-4</v>
      </c>
      <c r="U45">
        <v>15269.27697517593</v>
      </c>
    </row>
    <row r="46" spans="1:25" x14ac:dyDescent="0.2">
      <c r="A46" t="s">
        <v>105</v>
      </c>
      <c r="B46" t="s">
        <v>26</v>
      </c>
      <c r="C46" t="s">
        <v>36</v>
      </c>
      <c r="D46" t="s">
        <v>76</v>
      </c>
      <c r="E46" t="s">
        <v>66</v>
      </c>
      <c r="F46" t="s">
        <v>106</v>
      </c>
      <c r="G46" t="s">
        <v>56</v>
      </c>
      <c r="H46">
        <v>4</v>
      </c>
      <c r="I46">
        <v>10</v>
      </c>
      <c r="J46">
        <v>24</v>
      </c>
      <c r="K46">
        <v>2.2247670807453401</v>
      </c>
      <c r="L46">
        <v>0.4</v>
      </c>
      <c r="M46" t="s">
        <v>32</v>
      </c>
      <c r="O46">
        <v>3.7079451345755667E-2</v>
      </c>
      <c r="P46">
        <v>6.6666666666666671E-3</v>
      </c>
      <c r="R46">
        <v>1.3333333333333331E-2</v>
      </c>
      <c r="S46">
        <v>1.7777777777777781E-4</v>
      </c>
      <c r="T46">
        <v>5.3333333333333347E-4</v>
      </c>
      <c r="U46">
        <v>5624.9999999999991</v>
      </c>
    </row>
    <row r="47" spans="1:25" x14ac:dyDescent="0.2">
      <c r="A47" t="s">
        <v>105</v>
      </c>
      <c r="B47" t="s">
        <v>26</v>
      </c>
      <c r="C47" t="s">
        <v>36</v>
      </c>
      <c r="D47" t="s">
        <v>76</v>
      </c>
      <c r="E47" t="s">
        <v>66</v>
      </c>
      <c r="F47" t="s">
        <v>106</v>
      </c>
      <c r="G47" t="s">
        <v>56</v>
      </c>
      <c r="H47">
        <v>4</v>
      </c>
      <c r="I47">
        <v>10</v>
      </c>
      <c r="J47">
        <v>24</v>
      </c>
      <c r="K47">
        <v>2.2392080745341598</v>
      </c>
      <c r="L47">
        <v>0.17142857142856999</v>
      </c>
      <c r="M47" t="s">
        <v>32</v>
      </c>
      <c r="O47">
        <v>3.7320134575569333E-2</v>
      </c>
      <c r="P47">
        <v>2.8571428571428329E-3</v>
      </c>
      <c r="R47">
        <v>5.7142857142856666E-3</v>
      </c>
      <c r="S47">
        <v>3.2653061224489251E-5</v>
      </c>
      <c r="T47">
        <v>9.7959183673467754E-5</v>
      </c>
      <c r="U47">
        <v>30625.000000000509</v>
      </c>
    </row>
    <row r="48" spans="1:25" x14ac:dyDescent="0.2">
      <c r="A48" t="s">
        <v>94</v>
      </c>
      <c r="B48" t="s">
        <v>26</v>
      </c>
      <c r="C48" t="s">
        <v>27</v>
      </c>
      <c r="D48" t="s">
        <v>95</v>
      </c>
      <c r="E48" t="s">
        <v>29</v>
      </c>
      <c r="F48" t="s">
        <v>30</v>
      </c>
      <c r="G48" t="s">
        <v>31</v>
      </c>
      <c r="H48">
        <v>10</v>
      </c>
      <c r="I48">
        <v>1</v>
      </c>
      <c r="J48">
        <v>27.3</v>
      </c>
      <c r="O48">
        <v>0.13941176470588201</v>
      </c>
      <c r="P48">
        <v>1.235294117646998E-2</v>
      </c>
      <c r="R48">
        <v>3.9063429919725133E-2</v>
      </c>
      <c r="S48">
        <v>1.525951557093276E-3</v>
      </c>
      <c r="T48">
        <v>1.3733564013839491E-2</v>
      </c>
      <c r="U48">
        <v>655.3287981860052</v>
      </c>
      <c r="V48">
        <v>20.88</v>
      </c>
      <c r="X48" t="s">
        <v>33</v>
      </c>
    </row>
    <row r="49" spans="1:25" x14ac:dyDescent="0.2">
      <c r="A49" t="s">
        <v>94</v>
      </c>
      <c r="B49" t="s">
        <v>26</v>
      </c>
      <c r="C49" t="s">
        <v>27</v>
      </c>
      <c r="D49" t="s">
        <v>95</v>
      </c>
      <c r="E49" t="s">
        <v>29</v>
      </c>
      <c r="F49" t="s">
        <v>30</v>
      </c>
      <c r="G49" t="s">
        <v>31</v>
      </c>
      <c r="H49">
        <v>10</v>
      </c>
      <c r="I49">
        <v>2</v>
      </c>
      <c r="J49">
        <v>27.3</v>
      </c>
      <c r="O49">
        <v>0.113529411764705</v>
      </c>
      <c r="P49">
        <v>1.3529411764706E-2</v>
      </c>
      <c r="R49">
        <v>4.2783756578749027E-2</v>
      </c>
      <c r="S49">
        <v>1.8304498269896511E-3</v>
      </c>
      <c r="T49">
        <v>1.6474048442906859E-2</v>
      </c>
      <c r="U49">
        <v>546.31379962191886</v>
      </c>
      <c r="V49">
        <v>20.88</v>
      </c>
      <c r="X49" t="s">
        <v>33</v>
      </c>
    </row>
    <row r="50" spans="1:25" x14ac:dyDescent="0.2">
      <c r="A50" t="s">
        <v>94</v>
      </c>
      <c r="B50" t="s">
        <v>26</v>
      </c>
      <c r="C50" t="s">
        <v>27</v>
      </c>
      <c r="D50" t="s">
        <v>95</v>
      </c>
      <c r="E50" t="s">
        <v>29</v>
      </c>
      <c r="F50" t="s">
        <v>30</v>
      </c>
      <c r="G50" t="s">
        <v>31</v>
      </c>
      <c r="H50">
        <v>10</v>
      </c>
      <c r="I50">
        <v>3</v>
      </c>
      <c r="J50">
        <v>27.3</v>
      </c>
      <c r="O50">
        <v>0.126470588235294</v>
      </c>
      <c r="P50">
        <v>1.294117647058801E-2</v>
      </c>
      <c r="R50">
        <v>4.0923593249237153E-2</v>
      </c>
      <c r="S50">
        <v>1.6747404844290081E-3</v>
      </c>
      <c r="T50">
        <v>1.5072664359861069E-2</v>
      </c>
      <c r="U50">
        <v>597.10743801654951</v>
      </c>
      <c r="V50">
        <v>20.88</v>
      </c>
      <c r="X50" t="s">
        <v>33</v>
      </c>
    </row>
    <row r="51" spans="1:25" x14ac:dyDescent="0.2">
      <c r="A51" t="s">
        <v>107</v>
      </c>
      <c r="B51" t="s">
        <v>26</v>
      </c>
      <c r="C51" t="s">
        <v>27</v>
      </c>
      <c r="D51" t="s">
        <v>108</v>
      </c>
      <c r="E51" t="s">
        <v>29</v>
      </c>
      <c r="F51" t="s">
        <v>30</v>
      </c>
      <c r="G51" t="s">
        <v>31</v>
      </c>
      <c r="H51">
        <v>3</v>
      </c>
      <c r="I51">
        <v>2</v>
      </c>
      <c r="J51">
        <v>27.4</v>
      </c>
      <c r="O51">
        <v>0.158741944522275</v>
      </c>
      <c r="P51">
        <v>2.289156626506E-2</v>
      </c>
      <c r="R51">
        <v>3.9649355835913648E-2</v>
      </c>
      <c r="S51">
        <v>1.5720714182029E-3</v>
      </c>
      <c r="T51">
        <v>3.1441428364057992E-3</v>
      </c>
      <c r="U51">
        <v>636.10341643583956</v>
      </c>
    </row>
    <row r="52" spans="1:25" x14ac:dyDescent="0.2">
      <c r="A52" t="s">
        <v>89</v>
      </c>
      <c r="B52" t="s">
        <v>90</v>
      </c>
      <c r="C52" t="s">
        <v>36</v>
      </c>
      <c r="D52" t="s">
        <v>91</v>
      </c>
      <c r="E52" t="s">
        <v>66</v>
      </c>
      <c r="F52" t="s">
        <v>92</v>
      </c>
      <c r="G52" t="s">
        <v>56</v>
      </c>
      <c r="H52">
        <v>7</v>
      </c>
      <c r="I52">
        <v>5</v>
      </c>
      <c r="J52">
        <v>27</v>
      </c>
      <c r="K52">
        <v>5.2916666666666702E-5</v>
      </c>
      <c r="L52">
        <v>2.2083333333333309E-5</v>
      </c>
      <c r="M52" t="s">
        <v>93</v>
      </c>
      <c r="O52">
        <v>3.9354950666865007E-2</v>
      </c>
      <c r="P52">
        <v>6.2122674799225943E-3</v>
      </c>
      <c r="R52">
        <v>1.6436114829689121E-2</v>
      </c>
      <c r="S52">
        <v>2.7014587069472678E-4</v>
      </c>
      <c r="T52">
        <v>1.6208752241683611E-3</v>
      </c>
      <c r="U52">
        <v>3701.7038144182152</v>
      </c>
      <c r="V52">
        <v>43</v>
      </c>
      <c r="Y52" t="s">
        <v>88</v>
      </c>
    </row>
    <row r="53" spans="1:25" x14ac:dyDescent="0.2">
      <c r="A53" t="s">
        <v>89</v>
      </c>
      <c r="B53" t="s">
        <v>90</v>
      </c>
      <c r="C53" t="s">
        <v>36</v>
      </c>
      <c r="D53" t="s">
        <v>91</v>
      </c>
      <c r="E53" t="s">
        <v>66</v>
      </c>
      <c r="F53" t="s">
        <v>92</v>
      </c>
      <c r="G53" t="s">
        <v>56</v>
      </c>
      <c r="H53">
        <v>9</v>
      </c>
      <c r="I53">
        <v>6</v>
      </c>
      <c r="J53">
        <v>27</v>
      </c>
      <c r="K53">
        <v>4.208333333333331E-5</v>
      </c>
      <c r="L53">
        <v>1.5833333333333391E-5</v>
      </c>
      <c r="M53" t="s">
        <v>93</v>
      </c>
      <c r="O53">
        <v>3.129803163270363E-2</v>
      </c>
      <c r="P53">
        <v>3.9250830482423522E-3</v>
      </c>
      <c r="R53">
        <v>1.177524914472706E-2</v>
      </c>
      <c r="S53">
        <v>1.3865649242039531E-4</v>
      </c>
      <c r="T53">
        <v>1.109251939363162E-3</v>
      </c>
      <c r="U53">
        <v>7212.0676251356545</v>
      </c>
      <c r="V53">
        <v>43</v>
      </c>
      <c r="Y53" t="s">
        <v>88</v>
      </c>
    </row>
    <row r="54" spans="1:25" x14ac:dyDescent="0.2">
      <c r="A54" t="s">
        <v>89</v>
      </c>
      <c r="B54" t="s">
        <v>90</v>
      </c>
      <c r="C54" t="s">
        <v>36</v>
      </c>
      <c r="D54" t="s">
        <v>91</v>
      </c>
      <c r="E54" t="s">
        <v>66</v>
      </c>
      <c r="F54" t="s">
        <v>92</v>
      </c>
      <c r="G54" t="s">
        <v>56</v>
      </c>
      <c r="H54">
        <v>11</v>
      </c>
      <c r="I54">
        <v>7</v>
      </c>
      <c r="J54">
        <v>27</v>
      </c>
      <c r="K54">
        <v>1.9166666666666599E-5</v>
      </c>
      <c r="L54">
        <v>2.1666666666666711E-5</v>
      </c>
      <c r="M54" t="s">
        <v>93</v>
      </c>
      <c r="O54">
        <v>1.425454906043924E-2</v>
      </c>
      <c r="P54">
        <v>4.8585124569113722E-3</v>
      </c>
      <c r="R54">
        <v>1.6113862858842781E-2</v>
      </c>
      <c r="S54">
        <v>2.5965657623359272E-4</v>
      </c>
      <c r="T54">
        <v>2.5965657623359269E-3</v>
      </c>
      <c r="U54">
        <v>3851.2407985399068</v>
      </c>
      <c r="V54">
        <v>43</v>
      </c>
      <c r="Y54" t="s">
        <v>88</v>
      </c>
    </row>
    <row r="55" spans="1:25" x14ac:dyDescent="0.2">
      <c r="A55" t="s">
        <v>89</v>
      </c>
      <c r="B55" t="s">
        <v>90</v>
      </c>
      <c r="C55" t="s">
        <v>36</v>
      </c>
      <c r="D55" t="s">
        <v>91</v>
      </c>
      <c r="E55" t="s">
        <v>66</v>
      </c>
      <c r="F55" t="s">
        <v>92</v>
      </c>
      <c r="G55" t="s">
        <v>56</v>
      </c>
      <c r="H55">
        <v>8</v>
      </c>
      <c r="I55">
        <v>8</v>
      </c>
      <c r="J55">
        <v>27</v>
      </c>
      <c r="K55">
        <v>2.1666666666666599E-5</v>
      </c>
      <c r="L55">
        <v>1.4583333333333399E-5</v>
      </c>
      <c r="M55" t="s">
        <v>93</v>
      </c>
      <c r="O55">
        <v>1.611383806832262E-2</v>
      </c>
      <c r="P55">
        <v>3.83457917673575E-3</v>
      </c>
      <c r="R55">
        <v>1.084582775546631E-2</v>
      </c>
      <c r="S55">
        <v>1.176319797012434E-4</v>
      </c>
      <c r="T55">
        <v>8.234238579087036E-4</v>
      </c>
      <c r="U55">
        <v>8501.0896062427655</v>
      </c>
      <c r="V55">
        <v>43</v>
      </c>
      <c r="Y55" t="s">
        <v>88</v>
      </c>
    </row>
    <row r="56" spans="1:25" x14ac:dyDescent="0.2">
      <c r="A56" t="s">
        <v>89</v>
      </c>
      <c r="B56" t="s">
        <v>90</v>
      </c>
      <c r="C56" t="s">
        <v>36</v>
      </c>
      <c r="D56" t="s">
        <v>91</v>
      </c>
      <c r="E56" t="s">
        <v>66</v>
      </c>
      <c r="F56" t="s">
        <v>92</v>
      </c>
      <c r="G56" t="s">
        <v>56</v>
      </c>
      <c r="H56">
        <v>14</v>
      </c>
      <c r="I56">
        <v>9</v>
      </c>
      <c r="J56">
        <v>27</v>
      </c>
      <c r="K56">
        <v>2.5416666666666599E-5</v>
      </c>
      <c r="L56">
        <v>1.29166666666667E-5</v>
      </c>
      <c r="M56" t="s">
        <v>93</v>
      </c>
      <c r="O56">
        <v>1.8902771580147699E-2</v>
      </c>
      <c r="P56">
        <v>2.567398827747455E-3</v>
      </c>
      <c r="R56">
        <v>9.6063267886360246E-3</v>
      </c>
      <c r="S56">
        <v>9.2281514370066119E-5</v>
      </c>
      <c r="T56">
        <v>1.19965968681086E-3</v>
      </c>
      <c r="U56">
        <v>10836.406476705761</v>
      </c>
      <c r="V56">
        <v>43</v>
      </c>
      <c r="Y56" t="s">
        <v>88</v>
      </c>
    </row>
    <row r="57" spans="1:25" x14ac:dyDescent="0.2">
      <c r="A57" t="s">
        <v>89</v>
      </c>
      <c r="B57" t="s">
        <v>90</v>
      </c>
      <c r="C57" t="s">
        <v>36</v>
      </c>
      <c r="D57" t="s">
        <v>91</v>
      </c>
      <c r="E57" t="s">
        <v>66</v>
      </c>
      <c r="F57" t="s">
        <v>92</v>
      </c>
      <c r="G57" t="s">
        <v>56</v>
      </c>
      <c r="H57">
        <v>11</v>
      </c>
      <c r="I57">
        <v>10</v>
      </c>
      <c r="J57">
        <v>27</v>
      </c>
      <c r="K57">
        <v>3.2083333333333298E-5</v>
      </c>
      <c r="L57">
        <v>1.41666666666667E-5</v>
      </c>
      <c r="M57" t="s">
        <v>93</v>
      </c>
      <c r="O57">
        <v>2.386087560117009E-2</v>
      </c>
      <c r="P57">
        <v>3.1767155435739E-3</v>
      </c>
      <c r="R57">
        <v>1.053597352372453E-2</v>
      </c>
      <c r="S57">
        <v>1.110067380926242E-4</v>
      </c>
      <c r="T57">
        <v>1.1100673809262419E-3</v>
      </c>
      <c r="U57">
        <v>9008.4621634913547</v>
      </c>
      <c r="V57">
        <v>43</v>
      </c>
      <c r="Y57" t="s">
        <v>88</v>
      </c>
    </row>
    <row r="58" spans="1:25" x14ac:dyDescent="0.2">
      <c r="A58" t="s">
        <v>89</v>
      </c>
      <c r="B58" t="s">
        <v>90</v>
      </c>
      <c r="C58" t="s">
        <v>36</v>
      </c>
      <c r="D58" t="s">
        <v>91</v>
      </c>
      <c r="E58" t="s">
        <v>66</v>
      </c>
      <c r="F58" t="s">
        <v>92</v>
      </c>
      <c r="G58" t="s">
        <v>56</v>
      </c>
      <c r="H58">
        <v>7</v>
      </c>
      <c r="I58">
        <v>16</v>
      </c>
      <c r="J58">
        <v>27</v>
      </c>
      <c r="K58">
        <v>3.4166666666666598E-5</v>
      </c>
      <c r="L58">
        <v>1.4583333333333399E-5</v>
      </c>
      <c r="M58" t="s">
        <v>93</v>
      </c>
      <c r="O58">
        <v>2.5410283107739549E-2</v>
      </c>
      <c r="P58">
        <v>4.0993375719436736E-3</v>
      </c>
      <c r="R58">
        <v>1.084582775546631E-2</v>
      </c>
      <c r="S58">
        <v>1.176319797012434E-4</v>
      </c>
      <c r="T58">
        <v>7.057918782074602E-4</v>
      </c>
      <c r="U58">
        <v>8501.0896062427655</v>
      </c>
      <c r="V58">
        <v>43</v>
      </c>
      <c r="Y58" t="s">
        <v>88</v>
      </c>
    </row>
    <row r="59" spans="1:25" x14ac:dyDescent="0.2">
      <c r="A59" t="s">
        <v>89</v>
      </c>
      <c r="B59" t="s">
        <v>90</v>
      </c>
      <c r="C59" t="s">
        <v>36</v>
      </c>
      <c r="D59" t="s">
        <v>91</v>
      </c>
      <c r="E59" t="s">
        <v>66</v>
      </c>
      <c r="F59" t="s">
        <v>92</v>
      </c>
      <c r="G59" t="s">
        <v>56</v>
      </c>
      <c r="H59">
        <v>8</v>
      </c>
      <c r="I59">
        <v>18</v>
      </c>
      <c r="J59">
        <v>27</v>
      </c>
      <c r="K59">
        <v>2.8333333333333301E-5</v>
      </c>
      <c r="L59">
        <v>1.3333333333333399E-5</v>
      </c>
      <c r="M59" t="s">
        <v>93</v>
      </c>
      <c r="O59">
        <v>2.107194208934501E-2</v>
      </c>
      <c r="P59">
        <v>3.5059265046380752E-3</v>
      </c>
      <c r="R59">
        <v>9.9162576230849321E-3</v>
      </c>
      <c r="S59">
        <v>9.8332165247390024E-5</v>
      </c>
      <c r="T59">
        <v>6.8832515673173018E-4</v>
      </c>
      <c r="U59">
        <v>10169.61232862247</v>
      </c>
      <c r="V59">
        <v>43</v>
      </c>
      <c r="Y59" t="s">
        <v>88</v>
      </c>
    </row>
    <row r="60" spans="1:25" x14ac:dyDescent="0.2">
      <c r="A60" t="s">
        <v>89</v>
      </c>
      <c r="B60" t="s">
        <v>90</v>
      </c>
      <c r="C60" t="s">
        <v>36</v>
      </c>
      <c r="D60" t="s">
        <v>91</v>
      </c>
      <c r="E60" t="s">
        <v>66</v>
      </c>
      <c r="F60" t="s">
        <v>92</v>
      </c>
      <c r="G60" t="s">
        <v>56</v>
      </c>
      <c r="H60">
        <v>5</v>
      </c>
      <c r="I60">
        <v>20</v>
      </c>
      <c r="J60">
        <v>27</v>
      </c>
      <c r="K60">
        <v>1.62499999999999E-5</v>
      </c>
      <c r="L60">
        <v>1.41666666666667E-5</v>
      </c>
      <c r="M60" t="s">
        <v>93</v>
      </c>
      <c r="O60">
        <v>1.208537855124193E-2</v>
      </c>
      <c r="P60">
        <v>4.711840579629074E-3</v>
      </c>
      <c r="R60">
        <v>1.0535995835192619E-2</v>
      </c>
      <c r="S60">
        <v>1.110072082391963E-4</v>
      </c>
      <c r="T60">
        <v>4.4402883295678499E-4</v>
      </c>
      <c r="U60">
        <v>9008.4240101347168</v>
      </c>
      <c r="V60">
        <v>43</v>
      </c>
      <c r="Y60" t="s">
        <v>88</v>
      </c>
    </row>
    <row r="61" spans="1:25" x14ac:dyDescent="0.2">
      <c r="A61" t="s">
        <v>51</v>
      </c>
      <c r="B61" t="s">
        <v>69</v>
      </c>
      <c r="C61" t="s">
        <v>36</v>
      </c>
      <c r="D61" t="s">
        <v>53</v>
      </c>
      <c r="E61" t="s">
        <v>66</v>
      </c>
      <c r="F61" t="s">
        <v>70</v>
      </c>
      <c r="G61" t="s">
        <v>56</v>
      </c>
      <c r="H61">
        <v>5</v>
      </c>
      <c r="I61">
        <v>4</v>
      </c>
      <c r="J61">
        <v>27</v>
      </c>
      <c r="K61">
        <v>23.849057999999999</v>
      </c>
      <c r="L61">
        <v>16.125796095460029</v>
      </c>
      <c r="M61" t="s">
        <v>32</v>
      </c>
      <c r="O61">
        <v>0.39748430000000001</v>
      </c>
      <c r="P61">
        <v>0.26876326825766722</v>
      </c>
      <c r="Q61" t="s">
        <v>57</v>
      </c>
      <c r="R61">
        <v>0.60097293767915527</v>
      </c>
      <c r="S61">
        <v>0.36116847182271378</v>
      </c>
      <c r="T61">
        <v>1.4446738872908551</v>
      </c>
      <c r="U61">
        <v>2.7687909604990888</v>
      </c>
      <c r="V61">
        <v>19.45699275362319</v>
      </c>
      <c r="W61">
        <v>1.529266183575948</v>
      </c>
      <c r="Y61" t="s">
        <v>71</v>
      </c>
    </row>
    <row r="62" spans="1:25" x14ac:dyDescent="0.2">
      <c r="A62" t="s">
        <v>51</v>
      </c>
      <c r="B62" t="s">
        <v>69</v>
      </c>
      <c r="C62" t="s">
        <v>36</v>
      </c>
      <c r="D62" t="s">
        <v>53</v>
      </c>
      <c r="E62" t="s">
        <v>66</v>
      </c>
      <c r="F62" t="s">
        <v>70</v>
      </c>
      <c r="G62" t="s">
        <v>56</v>
      </c>
      <c r="H62">
        <v>5</v>
      </c>
      <c r="I62">
        <v>5</v>
      </c>
      <c r="J62">
        <v>27</v>
      </c>
      <c r="K62">
        <v>12.377357999999999</v>
      </c>
      <c r="L62">
        <v>3.2775931270223282</v>
      </c>
      <c r="M62" t="s">
        <v>32</v>
      </c>
      <c r="O62">
        <v>0.20628930000000001</v>
      </c>
      <c r="P62">
        <v>5.4626552117038797E-2</v>
      </c>
      <c r="Q62" t="s">
        <v>57</v>
      </c>
      <c r="R62">
        <v>0.1221486839101338</v>
      </c>
      <c r="S62">
        <v>1.492030098097779E-2</v>
      </c>
      <c r="T62">
        <v>5.9681203923911137E-2</v>
      </c>
      <c r="U62">
        <v>67.022776636672518</v>
      </c>
      <c r="V62">
        <v>15.62205797101449</v>
      </c>
      <c r="W62">
        <v>0.89031142050287149</v>
      </c>
      <c r="Y62" t="s">
        <v>71</v>
      </c>
    </row>
    <row r="63" spans="1:25" x14ac:dyDescent="0.2">
      <c r="A63" t="s">
        <v>51</v>
      </c>
      <c r="B63" t="s">
        <v>69</v>
      </c>
      <c r="C63" t="s">
        <v>36</v>
      </c>
      <c r="D63" t="s">
        <v>53</v>
      </c>
      <c r="E63" t="s">
        <v>66</v>
      </c>
      <c r="F63" t="s">
        <v>70</v>
      </c>
      <c r="G63" t="s">
        <v>56</v>
      </c>
      <c r="H63">
        <v>5</v>
      </c>
      <c r="I63">
        <v>6</v>
      </c>
      <c r="J63">
        <v>27</v>
      </c>
      <c r="K63">
        <v>6.1635200000000001</v>
      </c>
      <c r="L63">
        <v>3.0057366666592729</v>
      </c>
      <c r="M63" t="s">
        <v>32</v>
      </c>
      <c r="O63">
        <v>0.10272533333333329</v>
      </c>
      <c r="P63">
        <v>5.0095611110987877E-2</v>
      </c>
      <c r="Q63" t="s">
        <v>57</v>
      </c>
      <c r="R63">
        <v>0.11201719181856271</v>
      </c>
      <c r="S63">
        <v>1.2547851262916659E-2</v>
      </c>
      <c r="T63">
        <v>5.0191405051666658E-2</v>
      </c>
      <c r="U63">
        <v>79.694919795180667</v>
      </c>
      <c r="V63">
        <v>12.140036231884061</v>
      </c>
      <c r="W63">
        <v>2.0743114786257322</v>
      </c>
      <c r="Y63" t="s">
        <v>71</v>
      </c>
    </row>
    <row r="64" spans="1:25" x14ac:dyDescent="0.2">
      <c r="A64" t="s">
        <v>51</v>
      </c>
      <c r="B64" t="s">
        <v>69</v>
      </c>
      <c r="C64" t="s">
        <v>36</v>
      </c>
      <c r="D64" t="s">
        <v>53</v>
      </c>
      <c r="E64" t="s">
        <v>66</v>
      </c>
      <c r="F64" t="s">
        <v>70</v>
      </c>
      <c r="G64" t="s">
        <v>56</v>
      </c>
      <c r="H64">
        <v>5</v>
      </c>
      <c r="I64">
        <v>9</v>
      </c>
      <c r="J64">
        <v>27</v>
      </c>
      <c r="K64">
        <v>1.4150925000000001</v>
      </c>
      <c r="L64">
        <v>0.87656244572548858</v>
      </c>
      <c r="M64" t="s">
        <v>32</v>
      </c>
      <c r="O64">
        <v>2.3584875000000002E-2</v>
      </c>
      <c r="P64">
        <v>1.460937409542481E-2</v>
      </c>
      <c r="Q64" t="s">
        <v>57</v>
      </c>
      <c r="R64">
        <v>3.2667553586094383E-2</v>
      </c>
      <c r="S64">
        <v>1.067169057300348E-3</v>
      </c>
      <c r="T64">
        <v>4.2686762292013904E-3</v>
      </c>
      <c r="U64">
        <v>937.0586536023942</v>
      </c>
      <c r="V64">
        <v>8.0745362318840588</v>
      </c>
      <c r="W64">
        <v>1.5111422803883829</v>
      </c>
      <c r="Y64" t="s">
        <v>71</v>
      </c>
    </row>
    <row r="65" spans="1:25" x14ac:dyDescent="0.2">
      <c r="A65" t="s">
        <v>51</v>
      </c>
      <c r="B65" t="s">
        <v>69</v>
      </c>
      <c r="C65" t="s">
        <v>36</v>
      </c>
      <c r="D65" t="s">
        <v>53</v>
      </c>
      <c r="E65" t="s">
        <v>66</v>
      </c>
      <c r="F65" t="s">
        <v>70</v>
      </c>
      <c r="G65" t="s">
        <v>56</v>
      </c>
      <c r="H65">
        <v>5</v>
      </c>
      <c r="I65">
        <v>12</v>
      </c>
      <c r="J65">
        <v>27</v>
      </c>
      <c r="K65">
        <v>2.5471724999999998</v>
      </c>
      <c r="L65">
        <v>0.49621765362884529</v>
      </c>
      <c r="M65" t="s">
        <v>32</v>
      </c>
      <c r="O65">
        <v>4.2452874999999987E-2</v>
      </c>
      <c r="P65">
        <v>8.2702942271474216E-3</v>
      </c>
      <c r="Q65" t="s">
        <v>57</v>
      </c>
      <c r="R65">
        <v>1.8492940085825721E-2</v>
      </c>
      <c r="S65">
        <v>3.4198883301793978E-4</v>
      </c>
      <c r="T65">
        <v>1.3679553320717591E-3</v>
      </c>
      <c r="U65">
        <v>2924.072084972267</v>
      </c>
      <c r="V65">
        <v>7.8110289855072468</v>
      </c>
      <c r="W65">
        <v>1.601232797795755</v>
      </c>
      <c r="Y65" t="s">
        <v>71</v>
      </c>
    </row>
    <row r="66" spans="1:25" x14ac:dyDescent="0.2">
      <c r="A66" t="s">
        <v>51</v>
      </c>
      <c r="B66" t="s">
        <v>69</v>
      </c>
      <c r="C66" t="s">
        <v>36</v>
      </c>
      <c r="D66" t="s">
        <v>53</v>
      </c>
      <c r="E66" t="s">
        <v>66</v>
      </c>
      <c r="F66" t="s">
        <v>70</v>
      </c>
      <c r="G66" t="s">
        <v>56</v>
      </c>
      <c r="H66">
        <v>5</v>
      </c>
      <c r="I66">
        <v>15</v>
      </c>
      <c r="J66">
        <v>27</v>
      </c>
      <c r="K66">
        <v>2.3584900000000002</v>
      </c>
      <c r="L66">
        <v>1.8122052806226641</v>
      </c>
      <c r="M66" t="s">
        <v>32</v>
      </c>
      <c r="O66">
        <v>3.9308166666666672E-2</v>
      </c>
      <c r="P66">
        <v>3.0203421343711071E-2</v>
      </c>
      <c r="Q66" t="s">
        <v>57</v>
      </c>
      <c r="R66">
        <v>6.7536903277605989E-2</v>
      </c>
      <c r="S66">
        <v>4.5612333043287068E-3</v>
      </c>
      <c r="T66">
        <v>1.8244933217314831E-2</v>
      </c>
      <c r="U66">
        <v>219.23894992413099</v>
      </c>
      <c r="V66">
        <v>7.8674956521739139</v>
      </c>
      <c r="W66">
        <v>1.6033337682757061</v>
      </c>
      <c r="Y66" t="s">
        <v>71</v>
      </c>
    </row>
    <row r="67" spans="1:25" x14ac:dyDescent="0.2">
      <c r="A67" t="s">
        <v>51</v>
      </c>
      <c r="B67" t="s">
        <v>69</v>
      </c>
      <c r="C67" t="s">
        <v>36</v>
      </c>
      <c r="D67" t="s">
        <v>53</v>
      </c>
      <c r="E67" t="s">
        <v>66</v>
      </c>
      <c r="F67" t="s">
        <v>70</v>
      </c>
      <c r="G67" t="s">
        <v>56</v>
      </c>
      <c r="H67">
        <v>5</v>
      </c>
      <c r="I67">
        <v>21</v>
      </c>
      <c r="J67">
        <v>27</v>
      </c>
      <c r="K67">
        <v>1.3207549999999999</v>
      </c>
      <c r="L67">
        <v>0.76253866717804319</v>
      </c>
      <c r="M67" t="s">
        <v>32</v>
      </c>
      <c r="O67">
        <v>2.2012583333333328E-2</v>
      </c>
      <c r="P67">
        <v>1.270897778630072E-2</v>
      </c>
      <c r="Q67" t="s">
        <v>57</v>
      </c>
      <c r="R67">
        <v>2.8418138254703209E-2</v>
      </c>
      <c r="S67">
        <v>8.07590581863426E-4</v>
      </c>
      <c r="T67">
        <v>3.230362327453704E-3</v>
      </c>
      <c r="U67">
        <v>1238.251191207072</v>
      </c>
      <c r="V67">
        <v>5.8535681159420294</v>
      </c>
      <c r="W67">
        <v>1.881800375980103</v>
      </c>
      <c r="Y67" t="s">
        <v>71</v>
      </c>
    </row>
    <row r="68" spans="1:25" x14ac:dyDescent="0.2">
      <c r="A68" t="s">
        <v>51</v>
      </c>
      <c r="B68" t="s">
        <v>69</v>
      </c>
      <c r="C68" t="s">
        <v>36</v>
      </c>
      <c r="D68" t="s">
        <v>53</v>
      </c>
      <c r="E68" t="s">
        <v>66</v>
      </c>
      <c r="F68" t="s">
        <v>70</v>
      </c>
      <c r="G68" t="s">
        <v>56</v>
      </c>
      <c r="H68">
        <v>5</v>
      </c>
      <c r="I68">
        <v>27</v>
      </c>
      <c r="J68">
        <v>27</v>
      </c>
      <c r="K68">
        <v>5.1320759999999996</v>
      </c>
      <c r="L68">
        <v>1.5767995953975891</v>
      </c>
      <c r="M68" t="s">
        <v>32</v>
      </c>
      <c r="O68">
        <v>8.5534599999999988E-2</v>
      </c>
      <c r="P68">
        <v>2.6279993256626489E-2</v>
      </c>
      <c r="Q68" t="s">
        <v>57</v>
      </c>
      <c r="R68">
        <v>5.8763851370052897E-2</v>
      </c>
      <c r="S68">
        <v>3.4531902278416679E-3</v>
      </c>
      <c r="T68">
        <v>1.381276091136667E-2</v>
      </c>
      <c r="U68">
        <v>289.58729001877941</v>
      </c>
      <c r="V68">
        <v>7.4157739130434779</v>
      </c>
      <c r="W68">
        <v>1.600790706810586</v>
      </c>
      <c r="Y68" t="s">
        <v>71</v>
      </c>
    </row>
    <row r="69" spans="1:25" x14ac:dyDescent="0.2">
      <c r="A69" t="s">
        <v>51</v>
      </c>
      <c r="B69" t="s">
        <v>72</v>
      </c>
      <c r="C69" t="s">
        <v>36</v>
      </c>
      <c r="D69" t="s">
        <v>53</v>
      </c>
      <c r="E69" t="s">
        <v>66</v>
      </c>
      <c r="F69" t="s">
        <v>73</v>
      </c>
      <c r="G69" t="s">
        <v>56</v>
      </c>
      <c r="H69">
        <v>5</v>
      </c>
      <c r="I69">
        <v>4</v>
      </c>
      <c r="J69">
        <v>27</v>
      </c>
      <c r="K69">
        <v>15.179489999999999</v>
      </c>
      <c r="L69">
        <v>3.647340151958685</v>
      </c>
      <c r="M69" t="s">
        <v>32</v>
      </c>
      <c r="O69">
        <v>0.25299149999999998</v>
      </c>
      <c r="P69">
        <v>6.0789002532644749E-2</v>
      </c>
      <c r="Q69" t="s">
        <v>57</v>
      </c>
      <c r="R69">
        <v>0.13592834194740061</v>
      </c>
      <c r="S69">
        <v>1.847651414456945E-2</v>
      </c>
      <c r="T69">
        <v>7.3906056578277812E-2</v>
      </c>
      <c r="U69">
        <v>54.122763210392478</v>
      </c>
      <c r="V69">
        <v>22.487923913043481</v>
      </c>
      <c r="W69">
        <v>1.302484810449857</v>
      </c>
      <c r="Y69" t="s">
        <v>71</v>
      </c>
    </row>
    <row r="70" spans="1:25" x14ac:dyDescent="0.2">
      <c r="A70" t="s">
        <v>51</v>
      </c>
      <c r="B70" t="s">
        <v>72</v>
      </c>
      <c r="C70" t="s">
        <v>36</v>
      </c>
      <c r="D70" t="s">
        <v>53</v>
      </c>
      <c r="E70" t="s">
        <v>66</v>
      </c>
      <c r="F70" t="s">
        <v>73</v>
      </c>
      <c r="G70" t="s">
        <v>56</v>
      </c>
      <c r="H70">
        <v>5</v>
      </c>
      <c r="I70">
        <v>5</v>
      </c>
      <c r="J70">
        <v>27</v>
      </c>
      <c r="K70">
        <v>17.743590000000001</v>
      </c>
      <c r="L70">
        <v>5.8506503934434502</v>
      </c>
      <c r="M70" t="s">
        <v>32</v>
      </c>
      <c r="O70">
        <v>0.2957265</v>
      </c>
      <c r="P70">
        <v>9.7510839890724163E-2</v>
      </c>
      <c r="Q70" t="s">
        <v>57</v>
      </c>
      <c r="R70">
        <v>0.2180408665387574</v>
      </c>
      <c r="S70">
        <v>4.7541819480972219E-2</v>
      </c>
      <c r="T70">
        <v>0.19016727792388891</v>
      </c>
      <c r="U70">
        <v>21.034112932935439</v>
      </c>
      <c r="V70">
        <v>19.014489855072469</v>
      </c>
      <c r="W70">
        <v>0.87619470720367709</v>
      </c>
      <c r="Y70" t="s">
        <v>71</v>
      </c>
    </row>
    <row r="71" spans="1:25" x14ac:dyDescent="0.2">
      <c r="A71" t="s">
        <v>51</v>
      </c>
      <c r="B71" t="s">
        <v>72</v>
      </c>
      <c r="C71" t="s">
        <v>36</v>
      </c>
      <c r="D71" t="s">
        <v>53</v>
      </c>
      <c r="E71" t="s">
        <v>66</v>
      </c>
      <c r="F71" t="s">
        <v>73</v>
      </c>
      <c r="G71" t="s">
        <v>56</v>
      </c>
      <c r="H71">
        <v>5</v>
      </c>
      <c r="I71">
        <v>6</v>
      </c>
      <c r="J71">
        <v>27</v>
      </c>
      <c r="K71">
        <v>14.666664000000001</v>
      </c>
      <c r="L71">
        <v>6.1305108463606839</v>
      </c>
      <c r="M71" t="s">
        <v>32</v>
      </c>
      <c r="O71">
        <v>0.24444440000000001</v>
      </c>
      <c r="P71">
        <v>0.10217518077267811</v>
      </c>
      <c r="Q71" t="s">
        <v>57</v>
      </c>
      <c r="R71">
        <v>0.22847064982103771</v>
      </c>
      <c r="S71">
        <v>5.219883782964721E-2</v>
      </c>
      <c r="T71">
        <v>0.20879535131858881</v>
      </c>
      <c r="U71">
        <v>19.157514641677199</v>
      </c>
      <c r="V71">
        <v>21.004831884057971</v>
      </c>
      <c r="W71">
        <v>1.002506755636922</v>
      </c>
      <c r="Y71" t="s">
        <v>71</v>
      </c>
    </row>
    <row r="72" spans="1:25" x14ac:dyDescent="0.2">
      <c r="A72" t="s">
        <v>51</v>
      </c>
      <c r="B72" t="s">
        <v>72</v>
      </c>
      <c r="C72" t="s">
        <v>36</v>
      </c>
      <c r="D72" t="s">
        <v>53</v>
      </c>
      <c r="E72" t="s">
        <v>66</v>
      </c>
      <c r="F72" t="s">
        <v>73</v>
      </c>
      <c r="G72" t="s">
        <v>56</v>
      </c>
      <c r="H72">
        <v>5</v>
      </c>
      <c r="I72">
        <v>9</v>
      </c>
      <c r="J72">
        <v>27</v>
      </c>
      <c r="K72">
        <v>11.589746</v>
      </c>
      <c r="L72">
        <v>2.947490854597516</v>
      </c>
      <c r="M72" t="s">
        <v>32</v>
      </c>
      <c r="O72">
        <v>0.1931624333333333</v>
      </c>
      <c r="P72">
        <v>4.9124847576625268E-2</v>
      </c>
      <c r="Q72" t="s">
        <v>57</v>
      </c>
      <c r="R72">
        <v>0.1098464985656499</v>
      </c>
      <c r="S72">
        <v>1.206625324713333E-2</v>
      </c>
      <c r="T72">
        <v>4.8265012988533307E-2</v>
      </c>
      <c r="U72">
        <v>82.875767607279215</v>
      </c>
      <c r="V72">
        <v>17.198069565217391</v>
      </c>
      <c r="W72">
        <v>0.90016034211260754</v>
      </c>
      <c r="Y72" t="s">
        <v>71</v>
      </c>
    </row>
    <row r="73" spans="1:25" x14ac:dyDescent="0.2">
      <c r="A73" t="s">
        <v>51</v>
      </c>
      <c r="B73" t="s">
        <v>72</v>
      </c>
      <c r="C73" t="s">
        <v>36</v>
      </c>
      <c r="D73" t="s">
        <v>53</v>
      </c>
      <c r="E73" t="s">
        <v>66</v>
      </c>
      <c r="F73" t="s">
        <v>73</v>
      </c>
      <c r="G73" t="s">
        <v>56</v>
      </c>
      <c r="H73">
        <v>5</v>
      </c>
      <c r="I73">
        <v>12</v>
      </c>
      <c r="J73">
        <v>27</v>
      </c>
      <c r="K73">
        <v>5.7692300000000003</v>
      </c>
      <c r="L73">
        <v>0.97357331122691182</v>
      </c>
      <c r="M73" t="s">
        <v>32</v>
      </c>
      <c r="O73">
        <v>9.6153833333333341E-2</v>
      </c>
      <c r="P73">
        <v>1.622622185378186E-2</v>
      </c>
      <c r="Q73" t="s">
        <v>57</v>
      </c>
      <c r="R73">
        <v>3.6282935083048903E-2</v>
      </c>
      <c r="S73">
        <v>1.316451378240741E-3</v>
      </c>
      <c r="T73">
        <v>5.2658055129629639E-3</v>
      </c>
      <c r="U73">
        <v>759.61787615457899</v>
      </c>
      <c r="V73">
        <v>17.58454202898551</v>
      </c>
      <c r="W73">
        <v>2.7082473917190808</v>
      </c>
      <c r="Y73" t="s">
        <v>71</v>
      </c>
    </row>
    <row r="74" spans="1:25" x14ac:dyDescent="0.2">
      <c r="A74" t="s">
        <v>51</v>
      </c>
      <c r="B74" t="s">
        <v>72</v>
      </c>
      <c r="C74" t="s">
        <v>36</v>
      </c>
      <c r="D74" t="s">
        <v>53</v>
      </c>
      <c r="E74" t="s">
        <v>66</v>
      </c>
      <c r="F74" t="s">
        <v>73</v>
      </c>
      <c r="G74" t="s">
        <v>56</v>
      </c>
      <c r="H74">
        <v>5</v>
      </c>
      <c r="I74">
        <v>15</v>
      </c>
      <c r="J74">
        <v>27</v>
      </c>
      <c r="K74">
        <v>6.6666660000000002</v>
      </c>
      <c r="L74">
        <v>1.387935516051088</v>
      </c>
      <c r="M74" t="s">
        <v>32</v>
      </c>
      <c r="O74">
        <v>0.1111111</v>
      </c>
      <c r="P74">
        <v>2.3132258600851469E-2</v>
      </c>
      <c r="Q74" t="s">
        <v>57</v>
      </c>
      <c r="R74">
        <v>5.1725302704608053E-2</v>
      </c>
      <c r="S74">
        <v>2.6755069398833329E-3</v>
      </c>
      <c r="T74">
        <v>1.070202775953333E-2</v>
      </c>
      <c r="U74">
        <v>373.76094417591207</v>
      </c>
      <c r="V74">
        <v>14.975846376811591</v>
      </c>
      <c r="W74">
        <v>1.035214504564145</v>
      </c>
      <c r="Y74" t="s">
        <v>71</v>
      </c>
    </row>
    <row r="75" spans="1:25" x14ac:dyDescent="0.2">
      <c r="A75" t="s">
        <v>51</v>
      </c>
      <c r="B75" t="s">
        <v>72</v>
      </c>
      <c r="C75" t="s">
        <v>36</v>
      </c>
      <c r="D75" t="s">
        <v>53</v>
      </c>
      <c r="E75" t="s">
        <v>66</v>
      </c>
      <c r="F75" t="s">
        <v>73</v>
      </c>
      <c r="G75" t="s">
        <v>56</v>
      </c>
      <c r="H75">
        <v>5</v>
      </c>
      <c r="I75">
        <v>23</v>
      </c>
      <c r="J75">
        <v>27</v>
      </c>
      <c r="K75">
        <v>13.418803333333329</v>
      </c>
      <c r="L75">
        <v>6.959912195601162</v>
      </c>
      <c r="M75" t="s">
        <v>32</v>
      </c>
      <c r="O75">
        <v>0.22364672222222209</v>
      </c>
      <c r="P75">
        <v>0.1159985365933527</v>
      </c>
      <c r="Q75" t="s">
        <v>57</v>
      </c>
      <c r="R75">
        <v>0.25938061311323352</v>
      </c>
      <c r="S75">
        <v>6.7278302458996922E-2</v>
      </c>
      <c r="T75">
        <v>0.26911320983598769</v>
      </c>
      <c r="U75">
        <v>14.863633050335279</v>
      </c>
      <c r="V75">
        <v>15.16908212560387</v>
      </c>
      <c r="W75">
        <v>0.68547110149387103</v>
      </c>
      <c r="Y75" t="s">
        <v>71</v>
      </c>
    </row>
    <row r="76" spans="1:25" x14ac:dyDescent="0.2">
      <c r="A76" t="s">
        <v>51</v>
      </c>
      <c r="B76" t="s">
        <v>65</v>
      </c>
      <c r="C76" t="s">
        <v>36</v>
      </c>
      <c r="D76" t="s">
        <v>53</v>
      </c>
      <c r="E76" t="s">
        <v>66</v>
      </c>
      <c r="F76" t="s">
        <v>67</v>
      </c>
      <c r="G76" t="s">
        <v>56</v>
      </c>
      <c r="H76">
        <v>5</v>
      </c>
      <c r="I76">
        <v>4</v>
      </c>
      <c r="J76">
        <v>27</v>
      </c>
      <c r="K76">
        <v>18.0232575</v>
      </c>
      <c r="L76">
        <v>4.2981339380875028</v>
      </c>
      <c r="M76" t="s">
        <v>32</v>
      </c>
      <c r="O76">
        <v>0.30038762499999999</v>
      </c>
      <c r="P76">
        <v>7.1635565634791717E-2</v>
      </c>
      <c r="Q76" t="s">
        <v>57</v>
      </c>
      <c r="R76">
        <v>0.16018199436604219</v>
      </c>
      <c r="S76">
        <v>2.565827131908276E-2</v>
      </c>
      <c r="T76">
        <v>0.1026330852763311</v>
      </c>
      <c r="U76">
        <v>38.973786954083387</v>
      </c>
      <c r="V76">
        <v>16.75724637681159</v>
      </c>
      <c r="W76">
        <v>1.4198666666119339</v>
      </c>
      <c r="Y76" t="s">
        <v>68</v>
      </c>
    </row>
    <row r="77" spans="1:25" x14ac:dyDescent="0.2">
      <c r="A77" t="s">
        <v>51</v>
      </c>
      <c r="B77" t="s">
        <v>65</v>
      </c>
      <c r="C77" t="s">
        <v>36</v>
      </c>
      <c r="D77" t="s">
        <v>53</v>
      </c>
      <c r="E77" t="s">
        <v>66</v>
      </c>
      <c r="F77" t="s">
        <v>67</v>
      </c>
      <c r="G77" t="s">
        <v>56</v>
      </c>
      <c r="H77">
        <v>5</v>
      </c>
      <c r="I77">
        <v>5</v>
      </c>
      <c r="J77">
        <v>27</v>
      </c>
      <c r="K77">
        <v>3.7209300000000001</v>
      </c>
      <c r="L77">
        <v>2.097324503722938</v>
      </c>
      <c r="M77" t="s">
        <v>32</v>
      </c>
      <c r="O77">
        <v>6.2015500000000001E-2</v>
      </c>
      <c r="P77">
        <v>3.4955408395382297E-2</v>
      </c>
      <c r="Q77" t="s">
        <v>57</v>
      </c>
      <c r="R77">
        <v>7.8162669353341666E-2</v>
      </c>
      <c r="S77">
        <v>6.1094028804398164E-3</v>
      </c>
      <c r="T77">
        <v>2.4437611521759269E-2</v>
      </c>
      <c r="U77">
        <v>163.68211747855949</v>
      </c>
      <c r="V77">
        <v>12.41895652173913</v>
      </c>
      <c r="W77">
        <v>0.98891882158702371</v>
      </c>
      <c r="Y77" t="s">
        <v>68</v>
      </c>
    </row>
    <row r="78" spans="1:25" x14ac:dyDescent="0.2">
      <c r="A78" t="s">
        <v>51</v>
      </c>
      <c r="B78" t="s">
        <v>65</v>
      </c>
      <c r="C78" t="s">
        <v>36</v>
      </c>
      <c r="D78" t="s">
        <v>53</v>
      </c>
      <c r="E78" t="s">
        <v>66</v>
      </c>
      <c r="F78" t="s">
        <v>67</v>
      </c>
      <c r="G78" t="s">
        <v>56</v>
      </c>
      <c r="H78">
        <v>5</v>
      </c>
      <c r="I78">
        <v>6</v>
      </c>
      <c r="J78">
        <v>27</v>
      </c>
      <c r="K78">
        <v>3.4418600000000001</v>
      </c>
      <c r="L78">
        <v>1.0462525880971569</v>
      </c>
      <c r="M78" t="s">
        <v>32</v>
      </c>
      <c r="O78">
        <v>5.7364333333333337E-2</v>
      </c>
      <c r="P78">
        <v>1.7437543134952611E-2</v>
      </c>
      <c r="Q78" t="s">
        <v>57</v>
      </c>
      <c r="R78">
        <v>3.8991531810338841E-2</v>
      </c>
      <c r="S78">
        <v>1.5203395529166659E-3</v>
      </c>
      <c r="T78">
        <v>6.0813582116666627E-3</v>
      </c>
      <c r="U78">
        <v>657.74780251001789</v>
      </c>
      <c r="V78">
        <v>11.556063768115941</v>
      </c>
      <c r="W78">
        <v>3.252186565464088</v>
      </c>
      <c r="Y78" t="s">
        <v>68</v>
      </c>
    </row>
    <row r="79" spans="1:25" x14ac:dyDescent="0.2">
      <c r="A79" t="s">
        <v>51</v>
      </c>
      <c r="B79" t="s">
        <v>65</v>
      </c>
      <c r="C79" t="s">
        <v>36</v>
      </c>
      <c r="D79" t="s">
        <v>53</v>
      </c>
      <c r="E79" t="s">
        <v>66</v>
      </c>
      <c r="F79" t="s">
        <v>67</v>
      </c>
      <c r="G79" t="s">
        <v>56</v>
      </c>
      <c r="H79">
        <v>5</v>
      </c>
      <c r="I79">
        <v>9</v>
      </c>
      <c r="J79">
        <v>27</v>
      </c>
      <c r="K79">
        <v>2.7906974999999998</v>
      </c>
      <c r="L79">
        <v>0.42458996222581219</v>
      </c>
      <c r="M79" t="s">
        <v>32</v>
      </c>
      <c r="O79">
        <v>4.6511624999999987E-2</v>
      </c>
      <c r="P79">
        <v>7.076499370430203E-3</v>
      </c>
      <c r="Q79" t="s">
        <v>57</v>
      </c>
      <c r="R79">
        <v>1.5823533635016401E-2</v>
      </c>
      <c r="S79">
        <v>2.5038421669849539E-4</v>
      </c>
      <c r="T79">
        <v>1.001536866793982E-3</v>
      </c>
      <c r="U79">
        <v>3993.8619661644561</v>
      </c>
      <c r="V79">
        <v>7.6039311594202896</v>
      </c>
      <c r="W79">
        <v>2.3867717432434721</v>
      </c>
      <c r="Y79" t="s">
        <v>68</v>
      </c>
    </row>
    <row r="80" spans="1:25" x14ac:dyDescent="0.2">
      <c r="A80" t="s">
        <v>51</v>
      </c>
      <c r="B80" t="s">
        <v>65</v>
      </c>
      <c r="C80" t="s">
        <v>36</v>
      </c>
      <c r="D80" t="s">
        <v>53</v>
      </c>
      <c r="E80" t="s">
        <v>66</v>
      </c>
      <c r="F80" t="s">
        <v>67</v>
      </c>
      <c r="G80" t="s">
        <v>56</v>
      </c>
      <c r="H80">
        <v>5</v>
      </c>
      <c r="I80">
        <v>12</v>
      </c>
      <c r="J80">
        <v>27</v>
      </c>
      <c r="K80">
        <v>1.24031</v>
      </c>
      <c r="L80">
        <v>0.67579795681352384</v>
      </c>
      <c r="M80" t="s">
        <v>32</v>
      </c>
      <c r="O80">
        <v>2.067183333333333E-2</v>
      </c>
      <c r="P80">
        <v>1.1263299280225399E-2</v>
      </c>
      <c r="Q80" t="s">
        <v>57</v>
      </c>
      <c r="R80">
        <v>2.5185502841508441E-2</v>
      </c>
      <c r="S80">
        <v>6.3430955337962999E-4</v>
      </c>
      <c r="T80">
        <v>2.53723821351852E-3</v>
      </c>
      <c r="U80">
        <v>1576.517324501822</v>
      </c>
      <c r="V80">
        <v>7.7469456521739133</v>
      </c>
      <c r="W80">
        <v>1.555356623971615</v>
      </c>
      <c r="Y80" t="s">
        <v>68</v>
      </c>
    </row>
    <row r="81" spans="1:25" x14ac:dyDescent="0.2">
      <c r="A81" t="s">
        <v>51</v>
      </c>
      <c r="B81" t="s">
        <v>65</v>
      </c>
      <c r="C81" t="s">
        <v>36</v>
      </c>
      <c r="D81" t="s">
        <v>53</v>
      </c>
      <c r="E81" t="s">
        <v>66</v>
      </c>
      <c r="F81" t="s">
        <v>67</v>
      </c>
      <c r="G81" t="s">
        <v>56</v>
      </c>
      <c r="H81">
        <v>5</v>
      </c>
      <c r="I81">
        <v>15</v>
      </c>
      <c r="J81">
        <v>27</v>
      </c>
      <c r="K81">
        <v>-0.46511666666666668</v>
      </c>
      <c r="L81">
        <v>0.53707142766219762</v>
      </c>
      <c r="M81" t="s">
        <v>32</v>
      </c>
      <c r="O81">
        <v>-7.751944444444445E-3</v>
      </c>
      <c r="P81">
        <v>8.9511904610366268E-3</v>
      </c>
      <c r="Q81" t="s">
        <v>57</v>
      </c>
      <c r="R81">
        <v>2.0015470350425581E-2</v>
      </c>
      <c r="S81">
        <v>4.0061905334876563E-4</v>
      </c>
      <c r="T81">
        <v>1.6024762133950621E-3</v>
      </c>
      <c r="U81">
        <v>2496.1368952400612</v>
      </c>
      <c r="V81">
        <v>6.8332077294686009</v>
      </c>
      <c r="W81">
        <v>1.89037108650015</v>
      </c>
      <c r="Y81" t="s">
        <v>68</v>
      </c>
    </row>
    <row r="82" spans="1:25" x14ac:dyDescent="0.2">
      <c r="A82" t="s">
        <v>51</v>
      </c>
      <c r="B82" t="s">
        <v>65</v>
      </c>
      <c r="C82" t="s">
        <v>36</v>
      </c>
      <c r="D82" t="s">
        <v>53</v>
      </c>
      <c r="E82" t="s">
        <v>66</v>
      </c>
      <c r="F82" t="s">
        <v>67</v>
      </c>
      <c r="G82" t="s">
        <v>56</v>
      </c>
      <c r="H82">
        <v>5</v>
      </c>
      <c r="I82">
        <v>18</v>
      </c>
      <c r="J82">
        <v>27</v>
      </c>
      <c r="K82">
        <v>0</v>
      </c>
      <c r="L82">
        <v>0.26853715720547872</v>
      </c>
      <c r="M82" t="s">
        <v>32</v>
      </c>
      <c r="O82">
        <v>0</v>
      </c>
      <c r="P82">
        <v>4.4756192867579786E-3</v>
      </c>
      <c r="Q82" t="s">
        <v>57</v>
      </c>
      <c r="R82">
        <v>1.000778896659997E-2</v>
      </c>
      <c r="S82">
        <v>1.0015584E-4</v>
      </c>
      <c r="T82">
        <v>4.0062335999999999E-4</v>
      </c>
      <c r="U82">
        <v>9984.4402483170234</v>
      </c>
      <c r="V82">
        <v>3.5040036231884049</v>
      </c>
      <c r="W82">
        <v>0.90910014402728745</v>
      </c>
      <c r="Y82" t="s">
        <v>68</v>
      </c>
    </row>
    <row r="83" spans="1:25" x14ac:dyDescent="0.2">
      <c r="A83" t="s">
        <v>51</v>
      </c>
      <c r="B83" t="s">
        <v>65</v>
      </c>
      <c r="C83" t="s">
        <v>36</v>
      </c>
      <c r="D83" t="s">
        <v>53</v>
      </c>
      <c r="E83" t="s">
        <v>66</v>
      </c>
      <c r="F83" t="s">
        <v>67</v>
      </c>
      <c r="G83" t="s">
        <v>56</v>
      </c>
      <c r="H83">
        <v>5</v>
      </c>
      <c r="I83">
        <v>21</v>
      </c>
      <c r="J83">
        <v>27</v>
      </c>
      <c r="K83">
        <v>1.08527</v>
      </c>
      <c r="L83">
        <v>0.67579795681352384</v>
      </c>
      <c r="M83" t="s">
        <v>32</v>
      </c>
      <c r="O83">
        <v>1.8087833333333331E-2</v>
      </c>
      <c r="P83">
        <v>1.1263299280225399E-2</v>
      </c>
      <c r="Q83" t="s">
        <v>57</v>
      </c>
      <c r="R83">
        <v>2.5185502841508441E-2</v>
      </c>
      <c r="S83">
        <v>6.3430955337962999E-4</v>
      </c>
      <c r="T83">
        <v>2.53723821351852E-3</v>
      </c>
      <c r="U83">
        <v>1576.517324501822</v>
      </c>
      <c r="V83">
        <v>8.1521739130434785</v>
      </c>
      <c r="W83">
        <v>1.797434914878018</v>
      </c>
      <c r="Y83" t="s">
        <v>68</v>
      </c>
    </row>
    <row r="84" spans="1:25" x14ac:dyDescent="0.2">
      <c r="A84" t="s">
        <v>51</v>
      </c>
      <c r="B84" t="s">
        <v>65</v>
      </c>
      <c r="C84" t="s">
        <v>36</v>
      </c>
      <c r="D84" t="s">
        <v>53</v>
      </c>
      <c r="E84" t="s">
        <v>66</v>
      </c>
      <c r="F84" t="s">
        <v>67</v>
      </c>
      <c r="G84" t="s">
        <v>56</v>
      </c>
      <c r="H84">
        <v>5</v>
      </c>
      <c r="I84">
        <v>24</v>
      </c>
      <c r="J84">
        <v>27</v>
      </c>
      <c r="K84">
        <v>-0.15504000000000001</v>
      </c>
      <c r="L84">
        <v>0.31008000000000002</v>
      </c>
      <c r="M84" t="s">
        <v>32</v>
      </c>
      <c r="O84">
        <v>-2.5839999999999999E-3</v>
      </c>
      <c r="P84">
        <v>5.1680000000000007E-3</v>
      </c>
      <c r="Q84" t="s">
        <v>57</v>
      </c>
      <c r="R84">
        <v>1.1555999307718921E-2</v>
      </c>
      <c r="S84">
        <v>1.335411200000001E-4</v>
      </c>
      <c r="T84">
        <v>5.341644800000002E-4</v>
      </c>
      <c r="U84">
        <v>7488.3301862377639</v>
      </c>
      <c r="V84">
        <v>9.3821507246376825</v>
      </c>
      <c r="W84">
        <v>1.132480989481774</v>
      </c>
      <c r="Y84" t="s">
        <v>68</v>
      </c>
    </row>
    <row r="85" spans="1:25" x14ac:dyDescent="0.2">
      <c r="A85" t="s">
        <v>51</v>
      </c>
      <c r="B85" t="s">
        <v>65</v>
      </c>
      <c r="C85" t="s">
        <v>36</v>
      </c>
      <c r="D85" t="s">
        <v>53</v>
      </c>
      <c r="E85" t="s">
        <v>66</v>
      </c>
      <c r="F85" t="s">
        <v>67</v>
      </c>
      <c r="G85" t="s">
        <v>56</v>
      </c>
      <c r="H85">
        <v>5</v>
      </c>
      <c r="I85">
        <v>27</v>
      </c>
      <c r="J85">
        <v>27</v>
      </c>
      <c r="K85">
        <v>0.7751933333333334</v>
      </c>
      <c r="L85">
        <v>0.41019413356496348</v>
      </c>
      <c r="M85" t="s">
        <v>32</v>
      </c>
      <c r="O85">
        <v>1.291988888888889E-2</v>
      </c>
      <c r="P85">
        <v>6.8365688927493912E-3</v>
      </c>
      <c r="Q85" t="s">
        <v>57</v>
      </c>
      <c r="R85">
        <v>1.5287032777048111E-2</v>
      </c>
      <c r="S85">
        <v>2.3369337112654319E-4</v>
      </c>
      <c r="T85">
        <v>9.3477348450617288E-4</v>
      </c>
      <c r="U85">
        <v>4279.1115348261519</v>
      </c>
      <c r="V85">
        <v>5.5301304347826079</v>
      </c>
      <c r="W85">
        <v>1.3014733006064241</v>
      </c>
      <c r="Y85" t="s">
        <v>68</v>
      </c>
    </row>
    <row r="86" spans="1:25" x14ac:dyDescent="0.2">
      <c r="A86" t="s">
        <v>51</v>
      </c>
      <c r="B86" t="s">
        <v>65</v>
      </c>
      <c r="C86" t="s">
        <v>36</v>
      </c>
      <c r="D86" t="s">
        <v>53</v>
      </c>
      <c r="E86" t="s">
        <v>66</v>
      </c>
      <c r="F86" t="s">
        <v>67</v>
      </c>
      <c r="G86" t="s">
        <v>56</v>
      </c>
      <c r="H86">
        <v>5</v>
      </c>
      <c r="I86">
        <v>30</v>
      </c>
      <c r="J86">
        <v>27</v>
      </c>
      <c r="K86">
        <v>0.15504000000000001</v>
      </c>
      <c r="L86">
        <v>0.15504000000000001</v>
      </c>
      <c r="M86" t="s">
        <v>32</v>
      </c>
      <c r="O86">
        <v>2.5839999999999999E-3</v>
      </c>
      <c r="P86">
        <v>2.5839999999999999E-3</v>
      </c>
      <c r="Q86" t="s">
        <v>57</v>
      </c>
      <c r="R86">
        <v>5.7779996538594577E-3</v>
      </c>
      <c r="S86">
        <v>3.3385280000000013E-5</v>
      </c>
      <c r="T86">
        <v>1.335411200000001E-4</v>
      </c>
      <c r="U86">
        <v>29953.320744951059</v>
      </c>
      <c r="V86">
        <v>6.9364999999999997</v>
      </c>
      <c r="W86">
        <v>0.93622853698388742</v>
      </c>
      <c r="Y86" t="s">
        <v>68</v>
      </c>
    </row>
    <row r="87" spans="1:25" x14ac:dyDescent="0.2">
      <c r="A87" t="s">
        <v>51</v>
      </c>
      <c r="B87" t="s">
        <v>65</v>
      </c>
      <c r="C87" t="s">
        <v>36</v>
      </c>
      <c r="D87" t="s">
        <v>53</v>
      </c>
      <c r="E87" t="s">
        <v>66</v>
      </c>
      <c r="F87" t="s">
        <v>67</v>
      </c>
      <c r="G87" t="s">
        <v>56</v>
      </c>
      <c r="H87">
        <v>5</v>
      </c>
      <c r="I87">
        <v>37</v>
      </c>
      <c r="J87">
        <v>27</v>
      </c>
      <c r="K87">
        <v>0.31007666666666672</v>
      </c>
      <c r="L87">
        <v>0.55900143399736568</v>
      </c>
      <c r="M87" t="s">
        <v>32</v>
      </c>
      <c r="O87">
        <v>5.1679444444444446E-3</v>
      </c>
      <c r="P87">
        <v>9.3166905666227616E-3</v>
      </c>
      <c r="Q87" t="s">
        <v>57</v>
      </c>
      <c r="R87">
        <v>2.0832753432299529E-2</v>
      </c>
      <c r="S87">
        <v>4.3400361557098782E-4</v>
      </c>
      <c r="T87">
        <v>1.7360144622839511E-3</v>
      </c>
      <c r="U87">
        <v>2304.128270185885</v>
      </c>
      <c r="V87">
        <v>4.5003826086956522</v>
      </c>
      <c r="W87">
        <v>1.263385535819662</v>
      </c>
      <c r="Y87" t="s">
        <v>68</v>
      </c>
    </row>
    <row r="88" spans="1:25" x14ac:dyDescent="0.2">
      <c r="A88" t="s">
        <v>51</v>
      </c>
      <c r="B88" t="s">
        <v>65</v>
      </c>
      <c r="C88" t="s">
        <v>36</v>
      </c>
      <c r="D88" t="s">
        <v>53</v>
      </c>
      <c r="E88" t="s">
        <v>66</v>
      </c>
      <c r="F88" t="s">
        <v>67</v>
      </c>
      <c r="G88" t="s">
        <v>56</v>
      </c>
      <c r="H88">
        <v>5</v>
      </c>
      <c r="I88">
        <v>44</v>
      </c>
      <c r="J88">
        <v>27</v>
      </c>
      <c r="K88">
        <v>0.77519666666666665</v>
      </c>
      <c r="L88">
        <v>0.55900143399736568</v>
      </c>
      <c r="M88" t="s">
        <v>32</v>
      </c>
      <c r="O88">
        <v>1.291994444444444E-2</v>
      </c>
      <c r="P88">
        <v>9.3166905666227616E-3</v>
      </c>
      <c r="Q88" t="s">
        <v>57</v>
      </c>
      <c r="R88">
        <v>2.0832753432299529E-2</v>
      </c>
      <c r="S88">
        <v>4.3400361557098782E-4</v>
      </c>
      <c r="T88">
        <v>1.7360144622839511E-3</v>
      </c>
      <c r="U88">
        <v>2304.128270185885</v>
      </c>
      <c r="V88">
        <v>4.2906159420289853</v>
      </c>
      <c r="W88">
        <v>0.82685947068508947</v>
      </c>
      <c r="Y88" t="s">
        <v>68</v>
      </c>
    </row>
    <row r="89" spans="1:25" x14ac:dyDescent="0.2">
      <c r="A89" t="s">
        <v>51</v>
      </c>
      <c r="B89" t="s">
        <v>65</v>
      </c>
      <c r="C89" t="s">
        <v>36</v>
      </c>
      <c r="D89" t="s">
        <v>53</v>
      </c>
      <c r="E89" t="s">
        <v>66</v>
      </c>
      <c r="F89" t="s">
        <v>67</v>
      </c>
      <c r="G89" t="s">
        <v>56</v>
      </c>
      <c r="H89">
        <v>5</v>
      </c>
      <c r="I89">
        <v>51</v>
      </c>
      <c r="J89">
        <v>27</v>
      </c>
      <c r="K89">
        <v>0.93023333333333336</v>
      </c>
      <c r="L89">
        <v>0.53707142766219762</v>
      </c>
      <c r="M89" t="s">
        <v>32</v>
      </c>
      <c r="O89">
        <v>1.550388888888889E-2</v>
      </c>
      <c r="P89">
        <v>8.9511904610366268E-3</v>
      </c>
      <c r="Q89" t="s">
        <v>57</v>
      </c>
      <c r="R89">
        <v>2.0015470350425581E-2</v>
      </c>
      <c r="S89">
        <v>4.0061905334876563E-4</v>
      </c>
      <c r="T89">
        <v>1.6024762133950621E-3</v>
      </c>
      <c r="U89">
        <v>2496.1368952400612</v>
      </c>
      <c r="V89">
        <v>3.7566724637681159</v>
      </c>
      <c r="W89">
        <v>0.8455756329793247</v>
      </c>
      <c r="Y89" t="s">
        <v>68</v>
      </c>
    </row>
    <row r="90" spans="1:25" x14ac:dyDescent="0.2">
      <c r="A90" t="s">
        <v>51</v>
      </c>
      <c r="B90" t="s">
        <v>65</v>
      </c>
      <c r="C90" t="s">
        <v>36</v>
      </c>
      <c r="D90" t="s">
        <v>53</v>
      </c>
      <c r="E90" t="s">
        <v>66</v>
      </c>
      <c r="F90" t="s">
        <v>67</v>
      </c>
      <c r="G90" t="s">
        <v>56</v>
      </c>
      <c r="H90">
        <v>5</v>
      </c>
      <c r="I90">
        <v>58</v>
      </c>
      <c r="J90">
        <v>27</v>
      </c>
      <c r="K90">
        <v>1.860465</v>
      </c>
      <c r="L90">
        <v>1.3953450000000001</v>
      </c>
      <c r="M90" t="s">
        <v>32</v>
      </c>
      <c r="O90">
        <v>3.1007750000000001E-2</v>
      </c>
      <c r="P90">
        <v>2.3255749999999999E-2</v>
      </c>
      <c r="Q90" t="s">
        <v>57</v>
      </c>
      <c r="R90">
        <v>5.2001437867740738E-2</v>
      </c>
      <c r="S90">
        <v>2.7041495403125012E-3</v>
      </c>
      <c r="T90">
        <v>1.081659816125E-2</v>
      </c>
      <c r="U90">
        <v>369.80203390838972</v>
      </c>
      <c r="V90">
        <v>4.3668956521739126</v>
      </c>
      <c r="W90">
        <v>0.92324076491257012</v>
      </c>
      <c r="Y90" t="s">
        <v>68</v>
      </c>
    </row>
    <row r="91" spans="1:25" x14ac:dyDescent="0.2">
      <c r="A91" t="s">
        <v>51</v>
      </c>
      <c r="B91" t="s">
        <v>65</v>
      </c>
      <c r="C91" t="s">
        <v>36</v>
      </c>
      <c r="D91" t="s">
        <v>53</v>
      </c>
      <c r="E91" t="s">
        <v>66</v>
      </c>
      <c r="F91" t="s">
        <v>67</v>
      </c>
      <c r="G91" t="s">
        <v>56</v>
      </c>
      <c r="H91">
        <v>5</v>
      </c>
      <c r="I91">
        <v>64</v>
      </c>
      <c r="J91">
        <v>27</v>
      </c>
      <c r="K91">
        <v>0.46511999999999998</v>
      </c>
      <c r="M91" t="s">
        <v>32</v>
      </c>
      <c r="O91">
        <v>7.7519999999999993E-3</v>
      </c>
      <c r="Q91" t="s">
        <v>57</v>
      </c>
      <c r="V91">
        <v>2.9557536231884058</v>
      </c>
      <c r="Y91" t="s">
        <v>68</v>
      </c>
    </row>
    <row r="92" spans="1:25" x14ac:dyDescent="0.2">
      <c r="A92" t="s">
        <v>51</v>
      </c>
      <c r="B92" t="s">
        <v>52</v>
      </c>
      <c r="C92" t="s">
        <v>36</v>
      </c>
      <c r="D92" t="s">
        <v>53</v>
      </c>
      <c r="E92" t="s">
        <v>54</v>
      </c>
      <c r="F92" t="s">
        <v>55</v>
      </c>
      <c r="G92" t="s">
        <v>56</v>
      </c>
      <c r="H92">
        <v>5</v>
      </c>
      <c r="I92">
        <v>4</v>
      </c>
      <c r="J92">
        <v>27</v>
      </c>
      <c r="K92">
        <v>5.0210520000000001</v>
      </c>
      <c r="L92">
        <v>1.1641684243373029</v>
      </c>
      <c r="M92" t="s">
        <v>32</v>
      </c>
      <c r="O92">
        <v>8.36842E-2</v>
      </c>
      <c r="P92">
        <v>1.9402807072288381E-2</v>
      </c>
      <c r="Q92" t="s">
        <v>57</v>
      </c>
      <c r="R92">
        <v>4.3385995567950503E-2</v>
      </c>
      <c r="S92">
        <v>1.8823446114222199E-3</v>
      </c>
      <c r="T92">
        <v>7.5293784456888814E-3</v>
      </c>
      <c r="U92">
        <v>531.25235088831164</v>
      </c>
      <c r="V92">
        <v>3.3251787439613532</v>
      </c>
      <c r="W92">
        <v>0.2145321833413916</v>
      </c>
      <c r="Y92" t="s">
        <v>58</v>
      </c>
    </row>
    <row r="93" spans="1:25" x14ac:dyDescent="0.2">
      <c r="A93" t="s">
        <v>51</v>
      </c>
      <c r="B93" t="s">
        <v>52</v>
      </c>
      <c r="C93" t="s">
        <v>36</v>
      </c>
      <c r="D93" t="s">
        <v>53</v>
      </c>
      <c r="E93" t="s">
        <v>54</v>
      </c>
      <c r="F93" t="s">
        <v>55</v>
      </c>
      <c r="G93" t="s">
        <v>56</v>
      </c>
      <c r="H93">
        <v>5</v>
      </c>
      <c r="I93">
        <v>5</v>
      </c>
      <c r="J93">
        <v>27</v>
      </c>
      <c r="K93">
        <v>2.5473680000000001</v>
      </c>
      <c r="L93">
        <v>0.28323487312476192</v>
      </c>
      <c r="M93" t="s">
        <v>32</v>
      </c>
      <c r="O93">
        <v>4.2456133333333333E-2</v>
      </c>
      <c r="P93">
        <v>4.7205812187460323E-3</v>
      </c>
      <c r="Q93" t="s">
        <v>57</v>
      </c>
      <c r="R93">
        <v>1.055554049842493E-2</v>
      </c>
      <c r="S93">
        <v>1.1141943521388891E-4</v>
      </c>
      <c r="T93">
        <v>4.4567774085555562E-4</v>
      </c>
      <c r="U93">
        <v>8975.0948573767837</v>
      </c>
      <c r="V93">
        <v>2.5409420289855071</v>
      </c>
      <c r="W93">
        <v>0.34307863369373948</v>
      </c>
      <c r="Y93" t="s">
        <v>59</v>
      </c>
    </row>
    <row r="94" spans="1:25" x14ac:dyDescent="0.2">
      <c r="A94" t="s">
        <v>51</v>
      </c>
      <c r="B94" t="s">
        <v>52</v>
      </c>
      <c r="C94" t="s">
        <v>36</v>
      </c>
      <c r="D94" t="s">
        <v>53</v>
      </c>
      <c r="E94" t="s">
        <v>54</v>
      </c>
      <c r="F94" t="s">
        <v>55</v>
      </c>
      <c r="G94" t="s">
        <v>56</v>
      </c>
      <c r="H94">
        <v>5</v>
      </c>
      <c r="I94">
        <v>6</v>
      </c>
      <c r="J94">
        <v>27</v>
      </c>
      <c r="K94">
        <v>2.3552624999999998</v>
      </c>
      <c r="L94">
        <v>0.43896816050777909</v>
      </c>
      <c r="M94" t="s">
        <v>32</v>
      </c>
      <c r="O94">
        <v>3.9254374999999987E-2</v>
      </c>
      <c r="P94">
        <v>7.3161360084629846E-3</v>
      </c>
      <c r="Q94" t="s">
        <v>57</v>
      </c>
      <c r="R94">
        <v>1.6359377447557211E-2</v>
      </c>
      <c r="S94">
        <v>2.6762923047164347E-4</v>
      </c>
      <c r="T94">
        <v>1.0705169218865739E-3</v>
      </c>
      <c r="U94">
        <v>3736.5126306932102</v>
      </c>
      <c r="V94">
        <v>2.5095700483091781</v>
      </c>
      <c r="W94">
        <v>0.4046348112402664</v>
      </c>
      <c r="Y94" t="s">
        <v>60</v>
      </c>
    </row>
    <row r="95" spans="1:25" x14ac:dyDescent="0.2">
      <c r="A95" t="s">
        <v>51</v>
      </c>
      <c r="B95" t="s">
        <v>52</v>
      </c>
      <c r="C95" t="s">
        <v>36</v>
      </c>
      <c r="D95" t="s">
        <v>53</v>
      </c>
      <c r="E95" t="s">
        <v>54</v>
      </c>
      <c r="F95" t="s">
        <v>55</v>
      </c>
      <c r="G95" t="s">
        <v>56</v>
      </c>
      <c r="H95">
        <v>5</v>
      </c>
      <c r="I95">
        <v>13</v>
      </c>
      <c r="J95">
        <v>27</v>
      </c>
      <c r="K95">
        <v>2.1263139999999998</v>
      </c>
      <c r="L95">
        <v>0.3916025771059225</v>
      </c>
      <c r="M95" t="s">
        <v>32</v>
      </c>
      <c r="O95">
        <v>3.5438566666666657E-2</v>
      </c>
      <c r="P95">
        <v>6.526709618432042E-3</v>
      </c>
      <c r="Q95" t="s">
        <v>57</v>
      </c>
      <c r="R95">
        <v>1.459416637621576E-2</v>
      </c>
      <c r="S95">
        <v>2.1298969221666671E-4</v>
      </c>
      <c r="T95">
        <v>8.5195876886666661E-4</v>
      </c>
      <c r="U95">
        <v>4695.0628905681333</v>
      </c>
      <c r="V95">
        <v>2.0233405797101449</v>
      </c>
      <c r="W95">
        <v>0.1236104060913705</v>
      </c>
      <c r="Y95" t="s">
        <v>61</v>
      </c>
    </row>
    <row r="96" spans="1:25" x14ac:dyDescent="0.2">
      <c r="A96" t="s">
        <v>51</v>
      </c>
      <c r="B96" t="s">
        <v>52</v>
      </c>
      <c r="C96" t="s">
        <v>36</v>
      </c>
      <c r="D96" t="s">
        <v>53</v>
      </c>
      <c r="E96" t="s">
        <v>54</v>
      </c>
      <c r="F96" t="s">
        <v>55</v>
      </c>
      <c r="G96" t="s">
        <v>56</v>
      </c>
      <c r="H96">
        <v>5</v>
      </c>
      <c r="I96">
        <v>22</v>
      </c>
      <c r="J96">
        <v>27</v>
      </c>
      <c r="K96">
        <v>1.51579</v>
      </c>
      <c r="L96">
        <v>0.2302591879382884</v>
      </c>
      <c r="M96" t="s">
        <v>32</v>
      </c>
      <c r="O96">
        <v>2.526316666666667E-2</v>
      </c>
      <c r="P96">
        <v>3.8376531323048072E-3</v>
      </c>
      <c r="Q96" t="s">
        <v>57</v>
      </c>
      <c r="R96">
        <v>8.5812532778985432E-3</v>
      </c>
      <c r="S96">
        <v>7.3637907819444496E-5</v>
      </c>
      <c r="T96">
        <v>2.9455163127777798E-4</v>
      </c>
      <c r="U96">
        <v>13579.962136511769</v>
      </c>
      <c r="V96">
        <v>1.9135458937198071</v>
      </c>
      <c r="W96">
        <v>0.21453597461956209</v>
      </c>
      <c r="Y96" t="s">
        <v>62</v>
      </c>
    </row>
    <row r="97" spans="1:25" x14ac:dyDescent="0.2">
      <c r="A97" t="s">
        <v>51</v>
      </c>
      <c r="B97" t="s">
        <v>52</v>
      </c>
      <c r="C97" t="s">
        <v>36</v>
      </c>
      <c r="D97" t="s">
        <v>53</v>
      </c>
      <c r="E97" t="s">
        <v>54</v>
      </c>
      <c r="F97" t="s">
        <v>55</v>
      </c>
      <c r="G97" t="s">
        <v>56</v>
      </c>
      <c r="H97">
        <v>5</v>
      </c>
      <c r="I97">
        <v>29</v>
      </c>
      <c r="J97">
        <v>27</v>
      </c>
      <c r="K97">
        <v>1.5473699999999999</v>
      </c>
      <c r="L97">
        <v>0.57909121418823128</v>
      </c>
      <c r="M97" t="s">
        <v>32</v>
      </c>
      <c r="O97">
        <v>2.57895E-2</v>
      </c>
      <c r="P97">
        <v>9.6515202364705222E-3</v>
      </c>
      <c r="Q97" t="s">
        <v>57</v>
      </c>
      <c r="R97">
        <v>2.1581455334962939E-2</v>
      </c>
      <c r="S97">
        <v>4.6575921437500012E-4</v>
      </c>
      <c r="T97">
        <v>1.8630368575E-3</v>
      </c>
      <c r="U97">
        <v>2147.0321340650121</v>
      </c>
      <c r="V97">
        <v>1.88218115942029</v>
      </c>
      <c r="W97">
        <v>8.2404822335025343E-2</v>
      </c>
      <c r="Y97" t="s">
        <v>63</v>
      </c>
    </row>
    <row r="98" spans="1:25" x14ac:dyDescent="0.2">
      <c r="A98" t="s">
        <v>51</v>
      </c>
      <c r="B98" t="s">
        <v>52</v>
      </c>
      <c r="C98" t="s">
        <v>36</v>
      </c>
      <c r="D98" t="s">
        <v>53</v>
      </c>
      <c r="E98" t="s">
        <v>54</v>
      </c>
      <c r="F98" t="s">
        <v>55</v>
      </c>
      <c r="G98" t="s">
        <v>56</v>
      </c>
      <c r="H98">
        <v>5</v>
      </c>
      <c r="I98">
        <v>37</v>
      </c>
      <c r="J98">
        <v>27</v>
      </c>
      <c r="K98">
        <v>0.66315800000000003</v>
      </c>
      <c r="L98">
        <v>0.22613219849017521</v>
      </c>
      <c r="M98" t="s">
        <v>32</v>
      </c>
      <c r="O98">
        <v>1.1052633333333331E-2</v>
      </c>
      <c r="P98">
        <v>3.768869974836254E-3</v>
      </c>
      <c r="Q98" t="s">
        <v>57</v>
      </c>
      <c r="R98">
        <v>8.427449462091785E-3</v>
      </c>
      <c r="S98">
        <v>7.1021904436111111E-5</v>
      </c>
      <c r="T98">
        <v>2.8408761774444439E-4</v>
      </c>
      <c r="U98">
        <v>14080.16312628685</v>
      </c>
      <c r="V98">
        <v>0.56465217391304345</v>
      </c>
      <c r="Y98" t="s">
        <v>64</v>
      </c>
    </row>
    <row r="99" spans="1:25" x14ac:dyDescent="0.2">
      <c r="A99" t="s">
        <v>84</v>
      </c>
      <c r="B99" t="s">
        <v>85</v>
      </c>
      <c r="C99" t="s">
        <v>36</v>
      </c>
      <c r="D99" t="s">
        <v>86</v>
      </c>
      <c r="E99" t="s">
        <v>66</v>
      </c>
      <c r="F99" t="s">
        <v>87</v>
      </c>
      <c r="G99" t="s">
        <v>56</v>
      </c>
      <c r="H99">
        <v>5</v>
      </c>
      <c r="I99">
        <v>6</v>
      </c>
      <c r="J99">
        <v>27</v>
      </c>
      <c r="K99">
        <v>3.8699999999999997E-4</v>
      </c>
      <c r="L99">
        <v>5.8999999999999998E-5</v>
      </c>
      <c r="M99" t="s">
        <v>32</v>
      </c>
      <c r="O99">
        <v>6.4499999999999992E-6</v>
      </c>
      <c r="P99">
        <v>9.8333333333333338E-7</v>
      </c>
      <c r="R99">
        <v>2.1988001778747929E-6</v>
      </c>
      <c r="S99">
        <v>4.8347222222222224E-12</v>
      </c>
      <c r="T99">
        <v>1.933888888888889E-11</v>
      </c>
      <c r="U99">
        <v>206837115771.33011</v>
      </c>
      <c r="V99">
        <v>43</v>
      </c>
      <c r="Y99" t="s">
        <v>88</v>
      </c>
    </row>
    <row r="100" spans="1:25" x14ac:dyDescent="0.2">
      <c r="A100" t="s">
        <v>84</v>
      </c>
      <c r="B100" t="s">
        <v>85</v>
      </c>
      <c r="C100" t="s">
        <v>36</v>
      </c>
      <c r="D100" t="s">
        <v>86</v>
      </c>
      <c r="E100" t="s">
        <v>66</v>
      </c>
      <c r="F100" t="s">
        <v>87</v>
      </c>
      <c r="G100" t="s">
        <v>56</v>
      </c>
      <c r="H100">
        <v>5</v>
      </c>
      <c r="I100">
        <v>9</v>
      </c>
      <c r="J100">
        <v>27</v>
      </c>
      <c r="K100">
        <v>3.2899999999999997E-4</v>
      </c>
      <c r="L100">
        <v>4.5000000000000003E-5</v>
      </c>
      <c r="M100" t="s">
        <v>32</v>
      </c>
      <c r="O100">
        <v>5.4833333333333331E-6</v>
      </c>
      <c r="P100">
        <v>7.5000000000000002E-7</v>
      </c>
      <c r="R100">
        <v>1.677050983124842E-6</v>
      </c>
      <c r="S100">
        <v>2.8125000000000012E-12</v>
      </c>
      <c r="T100">
        <v>1.125E-11</v>
      </c>
      <c r="U100">
        <v>355555555555.55548</v>
      </c>
      <c r="V100">
        <v>43</v>
      </c>
      <c r="Y100" t="s">
        <v>88</v>
      </c>
    </row>
    <row r="101" spans="1:25" x14ac:dyDescent="0.2">
      <c r="A101" t="s">
        <v>84</v>
      </c>
      <c r="B101" t="s">
        <v>85</v>
      </c>
      <c r="C101" t="s">
        <v>36</v>
      </c>
      <c r="D101" t="s">
        <v>86</v>
      </c>
      <c r="E101" t="s">
        <v>66</v>
      </c>
      <c r="F101" t="s">
        <v>87</v>
      </c>
      <c r="G101" t="s">
        <v>56</v>
      </c>
      <c r="H101">
        <v>5</v>
      </c>
      <c r="I101">
        <v>13</v>
      </c>
      <c r="J101">
        <v>27</v>
      </c>
      <c r="K101">
        <v>1.83E-4</v>
      </c>
      <c r="L101">
        <v>5.1999999999999997E-5</v>
      </c>
      <c r="M101" t="s">
        <v>32</v>
      </c>
      <c r="O101">
        <v>3.05E-6</v>
      </c>
      <c r="P101">
        <v>8.6666666666666659E-7</v>
      </c>
      <c r="R101">
        <v>1.9379255804998182E-6</v>
      </c>
      <c r="S101">
        <v>3.7555555555555559E-12</v>
      </c>
      <c r="T101">
        <v>1.502222222222222E-11</v>
      </c>
      <c r="U101">
        <v>266272189349.1124</v>
      </c>
      <c r="V101">
        <v>43</v>
      </c>
      <c r="Y101" t="s">
        <v>88</v>
      </c>
    </row>
    <row r="102" spans="1:25" x14ac:dyDescent="0.2">
      <c r="A102" t="s">
        <v>47</v>
      </c>
      <c r="B102" t="s">
        <v>48</v>
      </c>
      <c r="C102" t="s">
        <v>36</v>
      </c>
      <c r="D102" t="s">
        <v>49</v>
      </c>
      <c r="E102" t="s">
        <v>38</v>
      </c>
      <c r="F102" t="s">
        <v>39</v>
      </c>
      <c r="G102" t="s">
        <v>31</v>
      </c>
      <c r="H102">
        <v>7</v>
      </c>
      <c r="I102">
        <v>2</v>
      </c>
      <c r="J102">
        <v>28</v>
      </c>
      <c r="K102">
        <v>6.1</v>
      </c>
      <c r="L102">
        <v>0.34016802570830451</v>
      </c>
      <c r="M102" t="s">
        <v>32</v>
      </c>
      <c r="O102">
        <v>0.1016666666666667</v>
      </c>
      <c r="P102">
        <v>5.6694670951384077E-3</v>
      </c>
      <c r="R102">
        <v>1.4999999999999999E-2</v>
      </c>
      <c r="S102">
        <v>2.2499999999999999E-4</v>
      </c>
      <c r="T102">
        <v>1.3500000000000001E-3</v>
      </c>
      <c r="U102">
        <v>4444.4444444444443</v>
      </c>
      <c r="V102">
        <v>115</v>
      </c>
      <c r="W102">
        <v>3.4016802570830449</v>
      </c>
      <c r="X102" t="s">
        <v>50</v>
      </c>
    </row>
    <row r="103" spans="1:25" x14ac:dyDescent="0.2">
      <c r="A103" t="s">
        <v>47</v>
      </c>
      <c r="B103" t="s">
        <v>48</v>
      </c>
      <c r="C103" t="s">
        <v>36</v>
      </c>
      <c r="D103" t="s">
        <v>49</v>
      </c>
      <c r="E103" t="s">
        <v>38</v>
      </c>
      <c r="F103" t="s">
        <v>39</v>
      </c>
      <c r="G103" t="s">
        <v>31</v>
      </c>
      <c r="H103">
        <v>7</v>
      </c>
      <c r="I103">
        <v>22</v>
      </c>
      <c r="J103">
        <v>28</v>
      </c>
      <c r="K103">
        <v>6.6</v>
      </c>
      <c r="L103">
        <v>0.22677868380553631</v>
      </c>
      <c r="M103" t="s">
        <v>32</v>
      </c>
      <c r="O103">
        <v>0.11</v>
      </c>
      <c r="P103">
        <v>3.7796447300922722E-3</v>
      </c>
      <c r="R103">
        <v>0.01</v>
      </c>
      <c r="S103">
        <v>1E-4</v>
      </c>
      <c r="T103">
        <v>6.0000000000000006E-4</v>
      </c>
      <c r="U103">
        <v>10000</v>
      </c>
      <c r="V103">
        <v>86</v>
      </c>
      <c r="W103">
        <v>2.6457513110645898</v>
      </c>
      <c r="X103" t="s">
        <v>50</v>
      </c>
    </row>
    <row r="104" spans="1:25" x14ac:dyDescent="0.2">
      <c r="A104" t="s">
        <v>109</v>
      </c>
      <c r="B104" t="s">
        <v>26</v>
      </c>
      <c r="C104" t="s">
        <v>36</v>
      </c>
      <c r="D104" t="s">
        <v>43</v>
      </c>
      <c r="E104" t="s">
        <v>38</v>
      </c>
      <c r="F104" t="s">
        <v>39</v>
      </c>
      <c r="G104" t="s">
        <v>31</v>
      </c>
      <c r="H104">
        <v>2</v>
      </c>
      <c r="I104">
        <v>2</v>
      </c>
      <c r="J104">
        <v>25</v>
      </c>
      <c r="O104">
        <v>8.7499999999999994E-2</v>
      </c>
      <c r="P104">
        <v>2.2916666666665999E-2</v>
      </c>
      <c r="R104">
        <v>3.2409060804382488E-2</v>
      </c>
      <c r="S104">
        <v>1.0503472222221609E-3</v>
      </c>
      <c r="T104">
        <v>1.0503472222221609E-3</v>
      </c>
      <c r="U104">
        <v>952.06611570253449</v>
      </c>
    </row>
    <row r="105" spans="1:25" x14ac:dyDescent="0.2">
      <c r="A105" t="s">
        <v>109</v>
      </c>
      <c r="B105" t="s">
        <v>26</v>
      </c>
      <c r="C105" t="s">
        <v>36</v>
      </c>
      <c r="D105" t="s">
        <v>43</v>
      </c>
      <c r="E105" t="s">
        <v>38</v>
      </c>
      <c r="F105" t="s">
        <v>39</v>
      </c>
      <c r="G105" t="s">
        <v>31</v>
      </c>
      <c r="H105">
        <v>2</v>
      </c>
      <c r="I105">
        <v>2</v>
      </c>
      <c r="J105">
        <v>25</v>
      </c>
      <c r="O105">
        <v>0.12708333333333299</v>
      </c>
      <c r="P105">
        <v>6.2500000000000064E-3</v>
      </c>
      <c r="R105">
        <v>8.8388347648318526E-3</v>
      </c>
      <c r="S105">
        <v>7.8125000000000151E-5</v>
      </c>
      <c r="T105">
        <v>7.8125000000000151E-5</v>
      </c>
      <c r="U105">
        <v>12799.999999999971</v>
      </c>
    </row>
    <row r="106" spans="1:25" x14ac:dyDescent="0.2">
      <c r="A106" t="s">
        <v>109</v>
      </c>
      <c r="B106" t="s">
        <v>26</v>
      </c>
      <c r="C106" t="s">
        <v>36</v>
      </c>
      <c r="D106" t="s">
        <v>43</v>
      </c>
      <c r="E106" t="s">
        <v>38</v>
      </c>
      <c r="F106" t="s">
        <v>39</v>
      </c>
      <c r="G106" t="s">
        <v>31</v>
      </c>
      <c r="H106">
        <v>2</v>
      </c>
      <c r="I106">
        <v>2</v>
      </c>
      <c r="J106">
        <v>25</v>
      </c>
      <c r="O106">
        <v>0.14374999999999899</v>
      </c>
      <c r="P106">
        <v>2.0833333333334009E-2</v>
      </c>
      <c r="R106">
        <v>2.9462782549440441E-2</v>
      </c>
      <c r="S106">
        <v>8.6805555555561199E-4</v>
      </c>
      <c r="T106">
        <v>8.6805555555561199E-4</v>
      </c>
      <c r="U106">
        <v>1151.999999999925</v>
      </c>
    </row>
    <row r="107" spans="1:25" x14ac:dyDescent="0.2">
      <c r="A107" t="s">
        <v>109</v>
      </c>
      <c r="B107" t="s">
        <v>26</v>
      </c>
      <c r="C107" t="s">
        <v>36</v>
      </c>
      <c r="D107" t="s">
        <v>43</v>
      </c>
      <c r="E107" t="s">
        <v>38</v>
      </c>
      <c r="F107" t="s">
        <v>39</v>
      </c>
      <c r="G107" t="s">
        <v>31</v>
      </c>
      <c r="H107">
        <v>2</v>
      </c>
      <c r="I107">
        <v>2</v>
      </c>
      <c r="J107">
        <v>25</v>
      </c>
      <c r="O107">
        <v>0.12291666666666599</v>
      </c>
      <c r="P107">
        <v>8.3333333333330123E-3</v>
      </c>
      <c r="R107">
        <v>1.1785113019775339E-2</v>
      </c>
      <c r="S107">
        <v>1.3888888888887821E-4</v>
      </c>
      <c r="T107">
        <v>1.3888888888887821E-4</v>
      </c>
      <c r="U107">
        <v>7200.0000000005539</v>
      </c>
    </row>
    <row r="108" spans="1:25" x14ac:dyDescent="0.2">
      <c r="A108" t="s">
        <v>109</v>
      </c>
      <c r="B108" t="s">
        <v>26</v>
      </c>
      <c r="C108" t="s">
        <v>36</v>
      </c>
      <c r="D108" t="s">
        <v>43</v>
      </c>
      <c r="E108" t="s">
        <v>38</v>
      </c>
      <c r="F108" t="s">
        <v>39</v>
      </c>
      <c r="G108" t="s">
        <v>31</v>
      </c>
      <c r="H108">
        <v>2</v>
      </c>
      <c r="I108">
        <v>2</v>
      </c>
      <c r="J108">
        <v>25</v>
      </c>
      <c r="O108">
        <v>0.14285714285714199</v>
      </c>
      <c r="P108">
        <v>6.1224489795920212E-3</v>
      </c>
      <c r="R108">
        <v>8.6584503818763533E-3</v>
      </c>
      <c r="S108">
        <v>7.4968763015414771E-5</v>
      </c>
      <c r="T108">
        <v>7.4968763015414771E-5</v>
      </c>
      <c r="U108">
        <v>13338.888888888079</v>
      </c>
    </row>
    <row r="109" spans="1:25" x14ac:dyDescent="0.2">
      <c r="A109" t="s">
        <v>109</v>
      </c>
      <c r="B109" t="s">
        <v>26</v>
      </c>
      <c r="C109" t="s">
        <v>36</v>
      </c>
      <c r="D109" t="s">
        <v>43</v>
      </c>
      <c r="E109" t="s">
        <v>38</v>
      </c>
      <c r="F109" t="s">
        <v>39</v>
      </c>
      <c r="G109" t="s">
        <v>31</v>
      </c>
      <c r="H109">
        <v>4</v>
      </c>
      <c r="I109">
        <v>2</v>
      </c>
      <c r="J109">
        <v>25</v>
      </c>
      <c r="O109">
        <v>0.11020408163265299</v>
      </c>
      <c r="P109">
        <v>8.1632653061220056E-3</v>
      </c>
      <c r="R109">
        <v>1.6326530612244011E-2</v>
      </c>
      <c r="S109">
        <v>2.6655560183254081E-4</v>
      </c>
      <c r="T109">
        <v>7.9966680549762247E-4</v>
      </c>
      <c r="U109">
        <v>3751.562500000407</v>
      </c>
    </row>
    <row r="110" spans="1:25" x14ac:dyDescent="0.2">
      <c r="A110" t="s">
        <v>109</v>
      </c>
      <c r="B110" t="s">
        <v>26</v>
      </c>
      <c r="C110" t="s">
        <v>36</v>
      </c>
      <c r="D110" t="s">
        <v>43</v>
      </c>
      <c r="E110" t="s">
        <v>38</v>
      </c>
      <c r="F110" t="s">
        <v>39</v>
      </c>
      <c r="G110" t="s">
        <v>31</v>
      </c>
      <c r="H110">
        <v>4</v>
      </c>
      <c r="I110">
        <v>2</v>
      </c>
      <c r="J110">
        <v>25</v>
      </c>
      <c r="O110">
        <v>0.11020408163265299</v>
      </c>
      <c r="P110">
        <v>1.8367346938775009E-2</v>
      </c>
      <c r="R110">
        <v>3.6734693877550018E-2</v>
      </c>
      <c r="S110">
        <v>1.349437734277311E-3</v>
      </c>
      <c r="T110">
        <v>4.0483132028319322E-3</v>
      </c>
      <c r="U110">
        <v>741.04938271608978</v>
      </c>
    </row>
    <row r="111" spans="1:25" x14ac:dyDescent="0.2">
      <c r="A111" t="s">
        <v>109</v>
      </c>
      <c r="B111" t="s">
        <v>26</v>
      </c>
      <c r="C111" t="s">
        <v>36</v>
      </c>
      <c r="D111" t="s">
        <v>43</v>
      </c>
      <c r="E111" t="s">
        <v>38</v>
      </c>
      <c r="F111" t="s">
        <v>39</v>
      </c>
      <c r="G111" t="s">
        <v>31</v>
      </c>
      <c r="H111">
        <v>4</v>
      </c>
      <c r="I111">
        <v>2</v>
      </c>
      <c r="J111">
        <v>25</v>
      </c>
      <c r="O111">
        <v>0.13673469387755099</v>
      </c>
      <c r="P111">
        <v>1.4285714285714009E-2</v>
      </c>
      <c r="R111">
        <v>2.8571428571428029E-2</v>
      </c>
      <c r="S111">
        <v>8.163265306122137E-4</v>
      </c>
      <c r="T111">
        <v>2.4489795918366409E-3</v>
      </c>
      <c r="U111">
        <v>1225.0000000000471</v>
      </c>
    </row>
    <row r="112" spans="1:25" x14ac:dyDescent="0.2">
      <c r="A112" t="s">
        <v>41</v>
      </c>
      <c r="B112" t="s">
        <v>42</v>
      </c>
      <c r="C112" t="s">
        <v>36</v>
      </c>
      <c r="D112" t="s">
        <v>43</v>
      </c>
      <c r="E112" t="s">
        <v>38</v>
      </c>
      <c r="F112" t="s">
        <v>39</v>
      </c>
      <c r="G112" t="s">
        <v>31</v>
      </c>
      <c r="H112">
        <v>4</v>
      </c>
      <c r="I112">
        <v>1</v>
      </c>
      <c r="J112">
        <v>24</v>
      </c>
      <c r="K112">
        <v>1.6951219512195099</v>
      </c>
      <c r="L112">
        <v>0.25</v>
      </c>
      <c r="M112" t="s">
        <v>44</v>
      </c>
      <c r="N112" t="s">
        <v>45</v>
      </c>
      <c r="O112">
        <v>0.12169616321690099</v>
      </c>
      <c r="P112">
        <v>4.6564062346827491E-4</v>
      </c>
      <c r="R112">
        <v>9.3128124693654972E-4</v>
      </c>
      <c r="S112">
        <v>8.6728476089569491E-7</v>
      </c>
      <c r="T112">
        <v>2.6018542826870852E-6</v>
      </c>
      <c r="U112">
        <v>1153023.833795076</v>
      </c>
      <c r="V112">
        <v>422.30577163715168</v>
      </c>
      <c r="W112">
        <v>10.95624996395941</v>
      </c>
      <c r="Y112" t="s">
        <v>46</v>
      </c>
    </row>
    <row r="113" spans="1:25" x14ac:dyDescent="0.2">
      <c r="A113" t="s">
        <v>41</v>
      </c>
      <c r="B113" t="s">
        <v>42</v>
      </c>
      <c r="C113" t="s">
        <v>36</v>
      </c>
      <c r="D113" t="s">
        <v>43</v>
      </c>
      <c r="E113" t="s">
        <v>38</v>
      </c>
      <c r="F113" t="s">
        <v>39</v>
      </c>
      <c r="G113" t="s">
        <v>31</v>
      </c>
      <c r="H113">
        <v>4</v>
      </c>
      <c r="I113">
        <v>2</v>
      </c>
      <c r="J113">
        <v>24</v>
      </c>
      <c r="K113">
        <v>1.8170731707317</v>
      </c>
      <c r="L113">
        <v>7.3170731707320025E-2</v>
      </c>
      <c r="M113" t="s">
        <v>44</v>
      </c>
      <c r="N113" t="s">
        <v>45</v>
      </c>
      <c r="O113">
        <v>0.1240404933997379</v>
      </c>
      <c r="P113">
        <v>1.5780375429477731E-4</v>
      </c>
      <c r="R113">
        <v>3.1560750858955451E-4</v>
      </c>
      <c r="S113">
        <v>9.9608099478105725E-8</v>
      </c>
      <c r="T113">
        <v>2.988242984343171E-7</v>
      </c>
      <c r="U113">
        <v>10039344.242481049</v>
      </c>
      <c r="V113">
        <v>401.55232762647228</v>
      </c>
      <c r="W113">
        <v>12.686184168795309</v>
      </c>
      <c r="Y113" t="s">
        <v>46</v>
      </c>
    </row>
    <row r="114" spans="1:25" x14ac:dyDescent="0.2">
      <c r="A114" t="s">
        <v>41</v>
      </c>
      <c r="B114" t="s">
        <v>42</v>
      </c>
      <c r="C114" t="s">
        <v>36</v>
      </c>
      <c r="D114" t="s">
        <v>43</v>
      </c>
      <c r="E114" t="s">
        <v>38</v>
      </c>
      <c r="F114" t="s">
        <v>39</v>
      </c>
      <c r="G114" t="s">
        <v>31</v>
      </c>
      <c r="H114">
        <v>4</v>
      </c>
      <c r="I114">
        <v>4</v>
      </c>
      <c r="J114">
        <v>24</v>
      </c>
      <c r="K114">
        <v>1.6463414634146301</v>
      </c>
      <c r="L114">
        <v>6.7073170731710041E-2</v>
      </c>
      <c r="M114" t="s">
        <v>44</v>
      </c>
      <c r="N114" t="s">
        <v>45</v>
      </c>
      <c r="O114">
        <v>0.1073825856384235</v>
      </c>
      <c r="P114">
        <v>1.710198187169602E-4</v>
      </c>
      <c r="R114">
        <v>3.4203963743392041E-4</v>
      </c>
      <c r="S114">
        <v>1.169911135759277E-7</v>
      </c>
      <c r="T114">
        <v>3.5097334072778311E-7</v>
      </c>
      <c r="U114">
        <v>8547657.7616384178</v>
      </c>
      <c r="V114">
        <v>383.67634084317001</v>
      </c>
      <c r="W114">
        <v>14.99852955592532</v>
      </c>
      <c r="Y114" t="s">
        <v>46</v>
      </c>
    </row>
    <row r="115" spans="1:25" x14ac:dyDescent="0.2">
      <c r="A115" t="s">
        <v>41</v>
      </c>
      <c r="B115" t="s">
        <v>42</v>
      </c>
      <c r="C115" t="s">
        <v>36</v>
      </c>
      <c r="D115" t="s">
        <v>43</v>
      </c>
      <c r="E115" t="s">
        <v>38</v>
      </c>
      <c r="F115" t="s">
        <v>39</v>
      </c>
      <c r="G115" t="s">
        <v>31</v>
      </c>
      <c r="H115">
        <v>4</v>
      </c>
      <c r="I115">
        <v>5</v>
      </c>
      <c r="J115">
        <v>24</v>
      </c>
      <c r="K115">
        <v>1.8902439024390201</v>
      </c>
      <c r="L115">
        <v>9.7560975609759959E-2</v>
      </c>
      <c r="M115" t="s">
        <v>44</v>
      </c>
      <c r="N115" t="s">
        <v>45</v>
      </c>
      <c r="O115">
        <v>0.1060600825839644</v>
      </c>
      <c r="P115">
        <v>5.8339569769584772E-4</v>
      </c>
      <c r="R115">
        <v>1.166791395391695E-3</v>
      </c>
      <c r="S115">
        <v>1.3614021603601E-6</v>
      </c>
      <c r="T115">
        <v>4.0842064810802986E-6</v>
      </c>
      <c r="U115">
        <v>734536.81000145723</v>
      </c>
      <c r="V115">
        <v>330.05414694061119</v>
      </c>
      <c r="W115">
        <v>35.175328831660003</v>
      </c>
      <c r="Y115" t="s">
        <v>46</v>
      </c>
    </row>
    <row r="116" spans="1:25" x14ac:dyDescent="0.2">
      <c r="A116" t="s">
        <v>110</v>
      </c>
      <c r="B116" t="s">
        <v>90</v>
      </c>
      <c r="C116" t="s">
        <v>27</v>
      </c>
      <c r="D116" t="s">
        <v>108</v>
      </c>
      <c r="E116" t="s">
        <v>29</v>
      </c>
      <c r="F116" t="s">
        <v>30</v>
      </c>
      <c r="G116" t="s">
        <v>31</v>
      </c>
      <c r="H116">
        <v>3</v>
      </c>
      <c r="I116">
        <v>2</v>
      </c>
      <c r="J116">
        <v>25.6</v>
      </c>
      <c r="O116">
        <v>0.116398559423769</v>
      </c>
      <c r="P116">
        <v>9.0936374549819843E-3</v>
      </c>
      <c r="R116">
        <v>1.5750642097640131E-2</v>
      </c>
      <c r="S116">
        <v>2.4808272648795362E-4</v>
      </c>
      <c r="T116">
        <v>4.9616545297590724E-4</v>
      </c>
      <c r="U116">
        <v>4030.9134543817499</v>
      </c>
    </row>
    <row r="117" spans="1:25" x14ac:dyDescent="0.2">
      <c r="A117" t="s">
        <v>111</v>
      </c>
      <c r="B117" t="s">
        <v>65</v>
      </c>
      <c r="C117" t="s">
        <v>27</v>
      </c>
      <c r="D117" t="s">
        <v>108</v>
      </c>
      <c r="E117" t="s">
        <v>29</v>
      </c>
      <c r="F117" t="s">
        <v>30</v>
      </c>
      <c r="G117" t="s">
        <v>31</v>
      </c>
      <c r="H117">
        <v>8</v>
      </c>
      <c r="I117">
        <v>8</v>
      </c>
      <c r="J117">
        <v>28</v>
      </c>
      <c r="O117">
        <v>5.0204081632652997E-2</v>
      </c>
      <c r="P117">
        <v>1.1020408163265299E-2</v>
      </c>
      <c r="R117">
        <v>3.1170421374753919E-2</v>
      </c>
      <c r="S117">
        <v>9.7159516867971582E-4</v>
      </c>
      <c r="T117">
        <v>6.801166180758011E-3</v>
      </c>
      <c r="U117">
        <v>1029.235253772292</v>
      </c>
    </row>
    <row r="118" spans="1:25" x14ac:dyDescent="0.2">
      <c r="A118" t="s">
        <v>111</v>
      </c>
      <c r="B118" t="s">
        <v>52</v>
      </c>
      <c r="C118" t="s">
        <v>27</v>
      </c>
      <c r="D118" t="s">
        <v>108</v>
      </c>
      <c r="E118" t="s">
        <v>112</v>
      </c>
      <c r="F118" t="s">
        <v>113</v>
      </c>
      <c r="G118" t="s">
        <v>56</v>
      </c>
      <c r="H118">
        <v>8</v>
      </c>
      <c r="I118">
        <v>15</v>
      </c>
      <c r="J118">
        <v>28</v>
      </c>
      <c r="O118">
        <v>8.9599999999999992E-3</v>
      </c>
      <c r="P118">
        <v>7.2000000000000015E-4</v>
      </c>
      <c r="R118">
        <v>2.036467529817257E-3</v>
      </c>
      <c r="S118">
        <v>4.1472000000000024E-6</v>
      </c>
      <c r="T118">
        <v>2.9030400000000019E-5</v>
      </c>
      <c r="U118">
        <v>241126.5432098764</v>
      </c>
    </row>
    <row r="119" spans="1:25" x14ac:dyDescent="0.2">
      <c r="A119" t="s">
        <v>114</v>
      </c>
      <c r="B119" t="s">
        <v>115</v>
      </c>
      <c r="C119" t="s">
        <v>36</v>
      </c>
      <c r="D119" t="s">
        <v>116</v>
      </c>
      <c r="E119" t="s">
        <v>38</v>
      </c>
      <c r="F119" t="s">
        <v>104</v>
      </c>
      <c r="G119" t="s">
        <v>31</v>
      </c>
      <c r="H119">
        <v>3</v>
      </c>
      <c r="I119">
        <v>2</v>
      </c>
      <c r="J119">
        <v>24</v>
      </c>
      <c r="K119">
        <v>0.37</v>
      </c>
      <c r="L119">
        <v>7.4399999999999994E-2</v>
      </c>
      <c r="M119" t="s">
        <v>117</v>
      </c>
      <c r="O119">
        <v>0.27529761904761912</v>
      </c>
      <c r="P119">
        <v>4.2954860027708153E-2</v>
      </c>
      <c r="R119">
        <v>7.4399999999999994E-2</v>
      </c>
      <c r="S119">
        <v>5.5353599999999987E-3</v>
      </c>
      <c r="T119">
        <v>1.1070719999999999E-2</v>
      </c>
      <c r="U119">
        <v>180.6567233206151</v>
      </c>
    </row>
    <row r="120" spans="1:25" x14ac:dyDescent="0.2">
      <c r="A120" t="s">
        <v>114</v>
      </c>
      <c r="B120" t="s">
        <v>115</v>
      </c>
      <c r="C120" t="s">
        <v>36</v>
      </c>
      <c r="D120" t="s">
        <v>116</v>
      </c>
      <c r="E120" t="s">
        <v>38</v>
      </c>
      <c r="F120" t="s">
        <v>104</v>
      </c>
      <c r="G120" t="s">
        <v>31</v>
      </c>
      <c r="H120">
        <v>3</v>
      </c>
      <c r="I120">
        <v>8</v>
      </c>
      <c r="J120">
        <v>24</v>
      </c>
      <c r="K120">
        <v>1.1000000000000001</v>
      </c>
      <c r="L120">
        <v>0.22320000000000001</v>
      </c>
      <c r="M120" t="s">
        <v>117</v>
      </c>
      <c r="O120">
        <v>0.81845238095238093</v>
      </c>
      <c r="P120">
        <v>0.12886458008312451</v>
      </c>
      <c r="R120">
        <v>0.22320000000000001</v>
      </c>
      <c r="S120">
        <v>4.9818240000000007E-2</v>
      </c>
      <c r="T120">
        <v>9.9636480000000013E-2</v>
      </c>
      <c r="U120">
        <v>20.072969257846118</v>
      </c>
    </row>
    <row r="121" spans="1:25" x14ac:dyDescent="0.2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>
        <v>6</v>
      </c>
      <c r="I121">
        <v>2</v>
      </c>
      <c r="J121">
        <v>26</v>
      </c>
      <c r="K121">
        <v>2.06</v>
      </c>
      <c r="L121">
        <v>0.09</v>
      </c>
      <c r="M121" t="s">
        <v>32</v>
      </c>
      <c r="O121">
        <v>3.4333333333333327E-2</v>
      </c>
      <c r="P121">
        <v>1.5E-3</v>
      </c>
      <c r="R121">
        <v>3.6742346141747672E-3</v>
      </c>
      <c r="S121">
        <v>1.3499999999999999E-5</v>
      </c>
      <c r="T121">
        <v>6.7499999999999987E-5</v>
      </c>
      <c r="U121">
        <v>74074.074074074088</v>
      </c>
      <c r="V121">
        <v>20.88</v>
      </c>
      <c r="Y121" t="s">
        <v>33</v>
      </c>
    </row>
    <row r="122" spans="1:25" x14ac:dyDescent="0.2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>
        <v>6</v>
      </c>
      <c r="I122">
        <v>3</v>
      </c>
      <c r="J122">
        <v>26</v>
      </c>
      <c r="K122">
        <v>2</v>
      </c>
      <c r="L122">
        <v>0.1</v>
      </c>
      <c r="M122" t="s">
        <v>32</v>
      </c>
      <c r="O122">
        <v>3.3333333333333333E-2</v>
      </c>
      <c r="P122">
        <v>1.666666666666667E-3</v>
      </c>
      <c r="R122">
        <v>4.0824829046386298E-3</v>
      </c>
      <c r="S122">
        <v>1.6666666666666661E-5</v>
      </c>
      <c r="T122">
        <v>8.3333333333333317E-5</v>
      </c>
      <c r="U122">
        <v>60000.000000000007</v>
      </c>
      <c r="V122">
        <v>20.88</v>
      </c>
      <c r="Y122" t="s">
        <v>33</v>
      </c>
    </row>
    <row r="123" spans="1:25" x14ac:dyDescent="0.2">
      <c r="A123" t="s">
        <v>118</v>
      </c>
      <c r="B123" t="s">
        <v>119</v>
      </c>
      <c r="C123" t="s">
        <v>36</v>
      </c>
      <c r="D123" t="s">
        <v>120</v>
      </c>
      <c r="E123" t="s">
        <v>38</v>
      </c>
      <c r="F123" t="s">
        <v>39</v>
      </c>
      <c r="G123" t="s">
        <v>31</v>
      </c>
      <c r="H123">
        <v>5</v>
      </c>
      <c r="I123">
        <v>5</v>
      </c>
      <c r="J123">
        <v>26.5</v>
      </c>
      <c r="O123">
        <v>7.5997777914943498E-2</v>
      </c>
      <c r="P123">
        <v>8.3328189617924986E-3</v>
      </c>
      <c r="R123">
        <v>1.863274964276725E-2</v>
      </c>
      <c r="S123">
        <v>3.4717935925004299E-4</v>
      </c>
      <c r="T123">
        <v>1.388717437000172E-3</v>
      </c>
      <c r="U123">
        <v>2880.3555665294812</v>
      </c>
    </row>
    <row r="124" spans="1:25" x14ac:dyDescent="0.2">
      <c r="A124" t="s">
        <v>121</v>
      </c>
      <c r="B124" t="s">
        <v>122</v>
      </c>
      <c r="C124" t="s">
        <v>36</v>
      </c>
      <c r="D124" t="s">
        <v>43</v>
      </c>
      <c r="E124" t="s">
        <v>38</v>
      </c>
      <c r="F124" t="s">
        <v>39</v>
      </c>
      <c r="G124" t="s">
        <v>31</v>
      </c>
      <c r="H124">
        <v>3</v>
      </c>
      <c r="I124">
        <v>9</v>
      </c>
      <c r="J124">
        <v>25.28</v>
      </c>
      <c r="O124">
        <v>0.10289</v>
      </c>
      <c r="P124">
        <v>1.5129999999999999E-2</v>
      </c>
      <c r="R124">
        <v>2.6205928718517121E-2</v>
      </c>
      <c r="S124">
        <v>6.8675070000000042E-4</v>
      </c>
      <c r="T124">
        <v>1.3735014000000011E-3</v>
      </c>
      <c r="U124">
        <v>1456.1324800979439</v>
      </c>
    </row>
    <row r="125" spans="1:25" x14ac:dyDescent="0.2">
      <c r="A125" t="s">
        <v>81</v>
      </c>
      <c r="B125" t="s">
        <v>75</v>
      </c>
      <c r="C125" t="s">
        <v>36</v>
      </c>
      <c r="D125" t="s">
        <v>82</v>
      </c>
      <c r="E125" t="s">
        <v>38</v>
      </c>
      <c r="F125" t="s">
        <v>39</v>
      </c>
      <c r="G125" t="s">
        <v>31</v>
      </c>
      <c r="H125">
        <v>4</v>
      </c>
      <c r="I125">
        <v>1</v>
      </c>
      <c r="J125">
        <v>29.1</v>
      </c>
      <c r="O125">
        <v>0.20149</v>
      </c>
      <c r="P125">
        <v>1.0449999999999991E-2</v>
      </c>
      <c r="R125">
        <v>2.0899999999999971E-2</v>
      </c>
      <c r="S125">
        <v>4.368099999999989E-4</v>
      </c>
      <c r="T125">
        <v>1.310429999999997E-3</v>
      </c>
      <c r="U125">
        <v>2289.3248780934559</v>
      </c>
      <c r="V125">
        <v>150</v>
      </c>
      <c r="Y125" t="s">
        <v>83</v>
      </c>
    </row>
    <row r="126" spans="1:25" x14ac:dyDescent="0.2">
      <c r="A126" t="s">
        <v>81</v>
      </c>
      <c r="B126" t="s">
        <v>75</v>
      </c>
      <c r="C126" t="s">
        <v>36</v>
      </c>
      <c r="D126" t="s">
        <v>82</v>
      </c>
      <c r="E126" t="s">
        <v>38</v>
      </c>
      <c r="F126" t="s">
        <v>39</v>
      </c>
      <c r="G126" t="s">
        <v>31</v>
      </c>
      <c r="H126">
        <v>4</v>
      </c>
      <c r="I126">
        <v>2</v>
      </c>
      <c r="J126">
        <v>29.1</v>
      </c>
      <c r="O126">
        <v>0.22090000000000001</v>
      </c>
      <c r="P126">
        <v>1.3429999999999999E-2</v>
      </c>
      <c r="R126">
        <v>2.6859999999999992E-2</v>
      </c>
      <c r="S126">
        <v>7.214595999999997E-4</v>
      </c>
      <c r="T126">
        <v>2.1643787999999992E-3</v>
      </c>
      <c r="U126">
        <v>1386.0789987408859</v>
      </c>
      <c r="V126">
        <v>150</v>
      </c>
      <c r="Y126" t="s">
        <v>83</v>
      </c>
    </row>
    <row r="127" spans="1:25" x14ac:dyDescent="0.2">
      <c r="A127" t="s">
        <v>81</v>
      </c>
      <c r="B127" t="s">
        <v>75</v>
      </c>
      <c r="C127" t="s">
        <v>36</v>
      </c>
      <c r="D127" t="s">
        <v>82</v>
      </c>
      <c r="E127" t="s">
        <v>38</v>
      </c>
      <c r="F127" t="s">
        <v>39</v>
      </c>
      <c r="G127" t="s">
        <v>31</v>
      </c>
      <c r="H127">
        <v>4</v>
      </c>
      <c r="I127">
        <v>3</v>
      </c>
      <c r="J127">
        <v>29.1</v>
      </c>
      <c r="O127">
        <v>0.22536999999999999</v>
      </c>
      <c r="P127">
        <v>1.3440000000000009E-2</v>
      </c>
      <c r="R127">
        <v>2.6880000000000012E-2</v>
      </c>
      <c r="S127">
        <v>7.2253440000000083E-4</v>
      </c>
      <c r="T127">
        <v>2.167603200000002E-3</v>
      </c>
      <c r="U127">
        <v>1384.017148526076</v>
      </c>
      <c r="V127">
        <v>150</v>
      </c>
      <c r="Y127" t="s">
        <v>83</v>
      </c>
    </row>
    <row r="128" spans="1:25" x14ac:dyDescent="0.2">
      <c r="A128" t="s">
        <v>81</v>
      </c>
      <c r="B128" t="s">
        <v>75</v>
      </c>
      <c r="C128" t="s">
        <v>36</v>
      </c>
      <c r="D128" t="s">
        <v>82</v>
      </c>
      <c r="E128" t="s">
        <v>38</v>
      </c>
      <c r="F128" t="s">
        <v>39</v>
      </c>
      <c r="G128" t="s">
        <v>31</v>
      </c>
      <c r="H128">
        <v>4</v>
      </c>
      <c r="I128">
        <v>4</v>
      </c>
      <c r="J128">
        <v>29.1</v>
      </c>
      <c r="O128">
        <v>0.22686999999999999</v>
      </c>
      <c r="P128">
        <v>1.194000000000001E-2</v>
      </c>
      <c r="R128">
        <v>2.3880000000000009E-2</v>
      </c>
      <c r="S128">
        <v>5.7025440000000053E-4</v>
      </c>
      <c r="T128">
        <v>1.7107632000000011E-3</v>
      </c>
      <c r="U128">
        <v>1753.6033040692</v>
      </c>
      <c r="V128">
        <v>150</v>
      </c>
      <c r="Y128" t="s">
        <v>83</v>
      </c>
    </row>
    <row r="129" spans="1:25" x14ac:dyDescent="0.2">
      <c r="A129" t="s">
        <v>81</v>
      </c>
      <c r="B129" t="s">
        <v>75</v>
      </c>
      <c r="C129" t="s">
        <v>36</v>
      </c>
      <c r="D129" t="s">
        <v>82</v>
      </c>
      <c r="E129" t="s">
        <v>38</v>
      </c>
      <c r="F129" t="s">
        <v>39</v>
      </c>
      <c r="G129" t="s">
        <v>31</v>
      </c>
      <c r="H129">
        <v>4</v>
      </c>
      <c r="I129">
        <v>5</v>
      </c>
      <c r="J129">
        <v>29.1</v>
      </c>
      <c r="O129">
        <v>0.21193999999999999</v>
      </c>
      <c r="P129">
        <v>2.3880000000000009E-2</v>
      </c>
      <c r="R129">
        <v>4.7760000000000018E-2</v>
      </c>
      <c r="S129">
        <v>2.2810176000000021E-3</v>
      </c>
      <c r="T129">
        <v>6.843052800000006E-3</v>
      </c>
      <c r="U129">
        <v>438.40082601729989</v>
      </c>
      <c r="V129">
        <v>150</v>
      </c>
      <c r="Y129" t="s">
        <v>83</v>
      </c>
    </row>
    <row r="130" spans="1:25" x14ac:dyDescent="0.2">
      <c r="A130" t="s">
        <v>81</v>
      </c>
      <c r="B130" t="s">
        <v>75</v>
      </c>
      <c r="C130" t="s">
        <v>36</v>
      </c>
      <c r="D130" t="s">
        <v>82</v>
      </c>
      <c r="E130" t="s">
        <v>38</v>
      </c>
      <c r="F130" t="s">
        <v>39</v>
      </c>
      <c r="G130" t="s">
        <v>31</v>
      </c>
      <c r="H130">
        <v>4</v>
      </c>
      <c r="I130">
        <v>6</v>
      </c>
      <c r="J130">
        <v>29.1</v>
      </c>
      <c r="O130">
        <v>0.18806</v>
      </c>
      <c r="P130">
        <v>8.9499999999999857E-3</v>
      </c>
      <c r="R130">
        <v>1.7899999999999971E-2</v>
      </c>
      <c r="S130">
        <v>3.20409999999999E-4</v>
      </c>
      <c r="T130">
        <v>9.6122999999999695E-4</v>
      </c>
      <c r="U130">
        <v>3121.001217190485</v>
      </c>
      <c r="V130">
        <v>150</v>
      </c>
      <c r="Y1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2020-05-06T20:04:26Z</dcterms:created>
  <dcterms:modified xsi:type="dcterms:W3CDTF">2020-05-06T23:06:24Z</dcterms:modified>
</cp:coreProperties>
</file>