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eluijendijk/Desktop/"/>
    </mc:Choice>
  </mc:AlternateContent>
  <xr:revisionPtr revIDLastSave="0" documentId="13_ncr:1_{C733D777-63C6-2541-95A4-939E23ED6D05}" xr6:coauthVersionLast="47" xr6:coauthVersionMax="47" xr10:uidLastSave="{00000000-0000-0000-0000-000000000000}"/>
  <bookViews>
    <workbookView xWindow="80" yWindow="460" windowWidth="25440" windowHeight="14740" activeTab="1" xr2:uid="{5CC09D9F-D5DD-1149-8AE9-5D36A6C03E6F}"/>
  </bookViews>
  <sheets>
    <sheet name="Measurements" sheetId="1" r:id="rId1"/>
    <sheet name="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I8" i="2"/>
  <c r="G8" i="2"/>
  <c r="E8" i="2"/>
  <c r="D8" i="2"/>
  <c r="N6" i="2"/>
  <c r="N5" i="2"/>
  <c r="N4" i="2"/>
  <c r="M6" i="2"/>
  <c r="M5" i="2"/>
  <c r="M4" i="2"/>
  <c r="L6" i="2"/>
  <c r="L5" i="2"/>
  <c r="L4" i="2"/>
  <c r="K6" i="2"/>
  <c r="K5" i="2"/>
  <c r="K4" i="2"/>
  <c r="J6" i="2"/>
  <c r="J5" i="2"/>
  <c r="J4" i="2"/>
  <c r="I6" i="2"/>
  <c r="I5" i="2"/>
  <c r="I4" i="2"/>
  <c r="N3" i="2"/>
  <c r="M3" i="2"/>
  <c r="L3" i="2"/>
  <c r="K3" i="2"/>
  <c r="J3" i="2"/>
  <c r="I3" i="2"/>
  <c r="N2" i="2"/>
  <c r="M2" i="2"/>
  <c r="L2" i="2"/>
  <c r="K2" i="2"/>
  <c r="J2" i="2"/>
  <c r="I2" i="2"/>
  <c r="H6" i="2"/>
  <c r="H5" i="2"/>
  <c r="H4" i="2"/>
  <c r="H3" i="2"/>
  <c r="H2" i="2"/>
  <c r="G6" i="2"/>
  <c r="G5" i="2"/>
  <c r="G4" i="2"/>
  <c r="G3" i="2"/>
  <c r="G2" i="2"/>
  <c r="F6" i="2"/>
  <c r="F5" i="2"/>
  <c r="F4" i="2"/>
  <c r="F3" i="2"/>
  <c r="F2" i="2"/>
  <c r="E5" i="2"/>
  <c r="E4" i="2"/>
  <c r="E3" i="2"/>
  <c r="E6" i="2"/>
  <c r="E2" i="2"/>
  <c r="D3" i="2"/>
  <c r="D4" i="2"/>
  <c r="D5" i="2"/>
  <c r="D6" i="2"/>
  <c r="D2" i="2"/>
  <c r="C6" i="2"/>
  <c r="C5" i="2"/>
  <c r="C4" i="2"/>
  <c r="C3" i="2"/>
  <c r="C2" i="2"/>
  <c r="B5" i="2"/>
  <c r="B6" i="2"/>
  <c r="B4" i="2"/>
  <c r="B3" i="2"/>
  <c r="B2" i="2"/>
</calcChain>
</file>

<file path=xl/sharedStrings.xml><?xml version="1.0" encoding="utf-8"?>
<sst xmlns="http://schemas.openxmlformats.org/spreadsheetml/2006/main" count="377" uniqueCount="39">
  <si>
    <t>Lake</t>
  </si>
  <si>
    <t>Date</t>
  </si>
  <si>
    <t>Species</t>
  </si>
  <si>
    <t>Size</t>
  </si>
  <si>
    <t>MP</t>
  </si>
  <si>
    <t>D. longispina</t>
  </si>
  <si>
    <t>Notes</t>
  </si>
  <si>
    <t>3m tow</t>
  </si>
  <si>
    <t>D. hyalina</t>
  </si>
  <si>
    <t>Calanoid copepods</t>
  </si>
  <si>
    <t>CL</t>
  </si>
  <si>
    <t>2m tow</t>
  </si>
  <si>
    <t>40L Pelagic</t>
  </si>
  <si>
    <t>Eubosmina coregoni</t>
  </si>
  <si>
    <t>D. cucullata</t>
  </si>
  <si>
    <t>Cyclops</t>
  </si>
  <si>
    <t>2x 1m tow</t>
  </si>
  <si>
    <t>Ceriodaphnia</t>
  </si>
  <si>
    <t>2x 1.5m tow</t>
  </si>
  <si>
    <t>D. magna</t>
  </si>
  <si>
    <t>2x 1.5 tow (m)</t>
  </si>
  <si>
    <t>2 x 2m tow</t>
  </si>
  <si>
    <t>2 x 1.5m tow</t>
  </si>
  <si>
    <t>Asplanchna</t>
  </si>
  <si>
    <t>CN</t>
  </si>
  <si>
    <t>Keratella</t>
  </si>
  <si>
    <t>Bosmina longirostris</t>
  </si>
  <si>
    <t>2 x 1m tow</t>
  </si>
  <si>
    <t>Alona</t>
  </si>
  <si>
    <t>CH</t>
  </si>
  <si>
    <t>2 x 3m tow</t>
  </si>
  <si>
    <t>4 x 5m tow</t>
  </si>
  <si>
    <t>S. crystallina</t>
  </si>
  <si>
    <t>Average</t>
  </si>
  <si>
    <t>SD</t>
  </si>
  <si>
    <t>Min</t>
  </si>
  <si>
    <t>Max</t>
  </si>
  <si>
    <t>No. observations</t>
  </si>
  <si>
    <t>Average comb.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</si>
</sst>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464E-9CA7-BB43-9E6F-4328D47ABF66}">
  <dimension ref="A1:E119"/>
  <sheetViews>
    <sheetView topLeftCell="A98" workbookViewId="0">
      <selection activeCell="D118" sqref="D1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5" x14ac:dyDescent="0.2">
      <c r="A2" t="s">
        <v>10</v>
      </c>
      <c r="B2" s="1">
        <v>39247</v>
      </c>
      <c r="D2" t="s">
        <v>28</v>
      </c>
      <c r="E2">
        <v>687</v>
      </c>
    </row>
    <row r="3" spans="1:5" x14ac:dyDescent="0.2">
      <c r="A3" t="s">
        <v>10</v>
      </c>
      <c r="B3" s="1">
        <v>39247</v>
      </c>
      <c r="D3" t="s">
        <v>28</v>
      </c>
      <c r="E3">
        <v>360</v>
      </c>
    </row>
    <row r="4" spans="1:5" x14ac:dyDescent="0.2">
      <c r="A4" t="s">
        <v>4</v>
      </c>
      <c r="B4" s="1">
        <v>39219</v>
      </c>
      <c r="C4" t="s">
        <v>22</v>
      </c>
      <c r="D4" t="s">
        <v>23</v>
      </c>
      <c r="E4">
        <v>520</v>
      </c>
    </row>
    <row r="5" spans="1:5" x14ac:dyDescent="0.2">
      <c r="A5" t="s">
        <v>4</v>
      </c>
      <c r="B5" s="1">
        <v>39219</v>
      </c>
      <c r="C5" t="s">
        <v>22</v>
      </c>
      <c r="D5" t="s">
        <v>23</v>
      </c>
      <c r="E5">
        <v>496</v>
      </c>
    </row>
    <row r="6" spans="1:5" x14ac:dyDescent="0.2">
      <c r="A6" t="s">
        <v>4</v>
      </c>
      <c r="B6" s="1">
        <v>39219</v>
      </c>
      <c r="C6" t="s">
        <v>22</v>
      </c>
      <c r="D6" t="s">
        <v>23</v>
      </c>
      <c r="E6">
        <v>551</v>
      </c>
    </row>
    <row r="7" spans="1:5" x14ac:dyDescent="0.2">
      <c r="A7" t="s">
        <v>4</v>
      </c>
      <c r="B7" s="1">
        <v>39219</v>
      </c>
      <c r="C7" t="s">
        <v>22</v>
      </c>
      <c r="D7" t="s">
        <v>23</v>
      </c>
      <c r="E7">
        <v>497</v>
      </c>
    </row>
    <row r="8" spans="1:5" x14ac:dyDescent="0.2">
      <c r="A8" t="s">
        <v>4</v>
      </c>
      <c r="B8" s="1">
        <v>39219</v>
      </c>
      <c r="C8" t="s">
        <v>22</v>
      </c>
      <c r="D8" t="s">
        <v>23</v>
      </c>
      <c r="E8">
        <v>504</v>
      </c>
    </row>
    <row r="9" spans="1:5" x14ac:dyDescent="0.2">
      <c r="A9" t="s">
        <v>4</v>
      </c>
      <c r="B9" s="1">
        <v>39219</v>
      </c>
      <c r="C9" t="s">
        <v>22</v>
      </c>
      <c r="D9" t="s">
        <v>23</v>
      </c>
      <c r="E9">
        <v>602</v>
      </c>
    </row>
    <row r="10" spans="1:5" x14ac:dyDescent="0.2">
      <c r="A10" t="s">
        <v>4</v>
      </c>
      <c r="B10" s="1">
        <v>39219</v>
      </c>
      <c r="C10" t="s">
        <v>22</v>
      </c>
      <c r="D10" t="s">
        <v>23</v>
      </c>
      <c r="E10">
        <v>428</v>
      </c>
    </row>
    <row r="11" spans="1:5" x14ac:dyDescent="0.2">
      <c r="A11" t="s">
        <v>4</v>
      </c>
      <c r="B11" s="1">
        <v>39219</v>
      </c>
      <c r="C11" t="s">
        <v>22</v>
      </c>
      <c r="D11" t="s">
        <v>23</v>
      </c>
      <c r="E11">
        <v>413</v>
      </c>
    </row>
    <row r="12" spans="1:5" x14ac:dyDescent="0.2">
      <c r="A12" t="s">
        <v>4</v>
      </c>
      <c r="B12" s="1">
        <v>39219</v>
      </c>
      <c r="C12" t="s">
        <v>22</v>
      </c>
      <c r="D12" t="s">
        <v>23</v>
      </c>
      <c r="E12">
        <v>246</v>
      </c>
    </row>
    <row r="13" spans="1:5" x14ac:dyDescent="0.2">
      <c r="A13" t="s">
        <v>4</v>
      </c>
      <c r="B13" s="1">
        <v>39219</v>
      </c>
      <c r="C13" t="s">
        <v>22</v>
      </c>
      <c r="D13" t="s">
        <v>23</v>
      </c>
      <c r="E13">
        <v>570</v>
      </c>
    </row>
    <row r="14" spans="1:5" x14ac:dyDescent="0.2">
      <c r="A14" t="s">
        <v>4</v>
      </c>
      <c r="B14" s="1">
        <v>39219</v>
      </c>
      <c r="C14" t="s">
        <v>22</v>
      </c>
      <c r="D14" t="s">
        <v>23</v>
      </c>
      <c r="E14">
        <v>486</v>
      </c>
    </row>
    <row r="15" spans="1:5" x14ac:dyDescent="0.2">
      <c r="A15" t="s">
        <v>4</v>
      </c>
      <c r="B15" s="1">
        <v>39219</v>
      </c>
      <c r="C15" t="s">
        <v>22</v>
      </c>
      <c r="D15" t="s">
        <v>23</v>
      </c>
      <c r="E15">
        <v>383</v>
      </c>
    </row>
    <row r="16" spans="1:5" x14ac:dyDescent="0.2">
      <c r="A16" t="s">
        <v>24</v>
      </c>
      <c r="B16" s="1">
        <v>39302</v>
      </c>
      <c r="C16" t="s">
        <v>21</v>
      </c>
      <c r="D16" t="s">
        <v>26</v>
      </c>
      <c r="E16">
        <v>313</v>
      </c>
    </row>
    <row r="17" spans="1:5" x14ac:dyDescent="0.2">
      <c r="A17" t="s">
        <v>24</v>
      </c>
      <c r="B17" s="1">
        <v>39302</v>
      </c>
      <c r="C17" t="s">
        <v>21</v>
      </c>
      <c r="D17" t="s">
        <v>26</v>
      </c>
      <c r="E17">
        <v>310</v>
      </c>
    </row>
    <row r="18" spans="1:5" x14ac:dyDescent="0.2">
      <c r="A18" t="s">
        <v>24</v>
      </c>
      <c r="B18" s="1">
        <v>39191</v>
      </c>
      <c r="C18" t="s">
        <v>27</v>
      </c>
      <c r="D18" t="s">
        <v>26</v>
      </c>
      <c r="E18">
        <v>475</v>
      </c>
    </row>
    <row r="19" spans="1:5" x14ac:dyDescent="0.2">
      <c r="A19" t="s">
        <v>24</v>
      </c>
      <c r="B19" s="1">
        <v>39191</v>
      </c>
      <c r="C19" t="s">
        <v>27</v>
      </c>
      <c r="D19" t="s">
        <v>26</v>
      </c>
      <c r="E19">
        <v>437</v>
      </c>
    </row>
    <row r="20" spans="1:5" x14ac:dyDescent="0.2">
      <c r="A20" t="s">
        <v>24</v>
      </c>
      <c r="B20" s="1">
        <v>39191</v>
      </c>
      <c r="C20" t="s">
        <v>27</v>
      </c>
      <c r="D20" t="s">
        <v>26</v>
      </c>
      <c r="E20">
        <v>559</v>
      </c>
    </row>
    <row r="21" spans="1:5" x14ac:dyDescent="0.2">
      <c r="A21" t="s">
        <v>24</v>
      </c>
      <c r="B21" s="1">
        <v>39191</v>
      </c>
      <c r="C21" t="s">
        <v>27</v>
      </c>
      <c r="D21" t="s">
        <v>26</v>
      </c>
      <c r="E21">
        <v>453</v>
      </c>
    </row>
    <row r="22" spans="1:5" x14ac:dyDescent="0.2">
      <c r="A22" t="s">
        <v>24</v>
      </c>
      <c r="B22" s="1">
        <v>39191</v>
      </c>
      <c r="C22" t="s">
        <v>27</v>
      </c>
      <c r="D22" t="s">
        <v>26</v>
      </c>
      <c r="E22">
        <v>614</v>
      </c>
    </row>
    <row r="23" spans="1:5" x14ac:dyDescent="0.2">
      <c r="A23" t="s">
        <v>24</v>
      </c>
      <c r="B23" s="1">
        <v>39191</v>
      </c>
      <c r="C23" t="s">
        <v>27</v>
      </c>
      <c r="D23" t="s">
        <v>26</v>
      </c>
      <c r="E23">
        <v>427</v>
      </c>
    </row>
    <row r="24" spans="1:5" x14ac:dyDescent="0.2">
      <c r="A24" t="s">
        <v>24</v>
      </c>
      <c r="B24" s="1">
        <v>39191</v>
      </c>
      <c r="C24" t="s">
        <v>27</v>
      </c>
      <c r="D24" t="s">
        <v>26</v>
      </c>
      <c r="E24">
        <v>491</v>
      </c>
    </row>
    <row r="25" spans="1:5" x14ac:dyDescent="0.2">
      <c r="A25" t="s">
        <v>24</v>
      </c>
      <c r="B25" s="1">
        <v>39191</v>
      </c>
      <c r="C25" t="s">
        <v>27</v>
      </c>
      <c r="D25" t="s">
        <v>26</v>
      </c>
      <c r="E25">
        <v>418</v>
      </c>
    </row>
    <row r="26" spans="1:5" x14ac:dyDescent="0.2">
      <c r="A26" t="s">
        <v>24</v>
      </c>
      <c r="B26" s="1">
        <v>39191</v>
      </c>
      <c r="C26" t="s">
        <v>27</v>
      </c>
      <c r="D26" t="s">
        <v>26</v>
      </c>
      <c r="E26">
        <v>277</v>
      </c>
    </row>
    <row r="27" spans="1:5" x14ac:dyDescent="0.2">
      <c r="A27" t="s">
        <v>24</v>
      </c>
      <c r="B27" s="1">
        <v>39191</v>
      </c>
      <c r="C27" t="s">
        <v>27</v>
      </c>
      <c r="D27" t="s">
        <v>26</v>
      </c>
      <c r="E27">
        <v>521</v>
      </c>
    </row>
    <row r="28" spans="1:5" x14ac:dyDescent="0.2">
      <c r="A28" t="s">
        <v>24</v>
      </c>
      <c r="B28" s="1">
        <v>39191</v>
      </c>
      <c r="C28" t="s">
        <v>27</v>
      </c>
      <c r="D28" t="s">
        <v>26</v>
      </c>
      <c r="E28">
        <v>485</v>
      </c>
    </row>
    <row r="29" spans="1:5" x14ac:dyDescent="0.2">
      <c r="A29" t="s">
        <v>10</v>
      </c>
      <c r="B29" s="1">
        <v>38565</v>
      </c>
      <c r="C29" t="s">
        <v>11</v>
      </c>
      <c r="D29" t="s">
        <v>9</v>
      </c>
      <c r="E29">
        <v>584</v>
      </c>
    </row>
    <row r="30" spans="1:5" x14ac:dyDescent="0.2">
      <c r="A30" t="s">
        <v>10</v>
      </c>
      <c r="B30" s="1">
        <v>38565</v>
      </c>
      <c r="C30" t="s">
        <v>11</v>
      </c>
      <c r="D30" t="s">
        <v>9</v>
      </c>
      <c r="E30">
        <v>685</v>
      </c>
    </row>
    <row r="31" spans="1:5" x14ac:dyDescent="0.2">
      <c r="A31" t="s">
        <v>10</v>
      </c>
      <c r="B31" s="1">
        <v>38565</v>
      </c>
      <c r="C31" t="s">
        <v>11</v>
      </c>
      <c r="D31" t="s">
        <v>9</v>
      </c>
      <c r="E31">
        <v>420</v>
      </c>
    </row>
    <row r="32" spans="1:5" x14ac:dyDescent="0.2">
      <c r="A32" t="s">
        <v>10</v>
      </c>
      <c r="B32" s="1">
        <v>38565</v>
      </c>
      <c r="C32" t="s">
        <v>11</v>
      </c>
      <c r="D32" t="s">
        <v>9</v>
      </c>
      <c r="E32">
        <v>515</v>
      </c>
    </row>
    <row r="33" spans="1:5" x14ac:dyDescent="0.2">
      <c r="A33" t="s">
        <v>10</v>
      </c>
      <c r="B33" s="1">
        <v>38565</v>
      </c>
      <c r="C33" t="s">
        <v>11</v>
      </c>
      <c r="D33" t="s">
        <v>9</v>
      </c>
      <c r="E33">
        <v>499</v>
      </c>
    </row>
    <row r="34" spans="1:5" x14ac:dyDescent="0.2">
      <c r="A34" t="s">
        <v>10</v>
      </c>
      <c r="B34" s="1">
        <v>38565</v>
      </c>
      <c r="C34" t="s">
        <v>11</v>
      </c>
      <c r="D34" t="s">
        <v>9</v>
      </c>
      <c r="E34">
        <v>550</v>
      </c>
    </row>
    <row r="35" spans="1:5" x14ac:dyDescent="0.2">
      <c r="A35" t="s">
        <v>10</v>
      </c>
      <c r="B35" s="1">
        <v>38565</v>
      </c>
      <c r="C35" t="s">
        <v>11</v>
      </c>
      <c r="D35" t="s">
        <v>9</v>
      </c>
      <c r="E35">
        <v>549</v>
      </c>
    </row>
    <row r="36" spans="1:5" x14ac:dyDescent="0.2">
      <c r="A36" t="s">
        <v>10</v>
      </c>
      <c r="B36" s="1">
        <v>38565</v>
      </c>
      <c r="C36" t="s">
        <v>11</v>
      </c>
      <c r="D36" t="s">
        <v>9</v>
      </c>
      <c r="E36">
        <v>543</v>
      </c>
    </row>
    <row r="37" spans="1:5" x14ac:dyDescent="0.2">
      <c r="A37" t="s">
        <v>10</v>
      </c>
      <c r="B37" s="1">
        <v>38967</v>
      </c>
      <c r="C37" t="s">
        <v>12</v>
      </c>
      <c r="D37" t="s">
        <v>9</v>
      </c>
      <c r="E37">
        <v>998</v>
      </c>
    </row>
    <row r="38" spans="1:5" x14ac:dyDescent="0.2">
      <c r="A38" t="s">
        <v>10</v>
      </c>
      <c r="B38" s="1">
        <v>38967</v>
      </c>
      <c r="C38" t="s">
        <v>12</v>
      </c>
      <c r="D38" t="s">
        <v>9</v>
      </c>
      <c r="E38">
        <v>993</v>
      </c>
    </row>
    <row r="39" spans="1:5" x14ac:dyDescent="0.2">
      <c r="A39" t="s">
        <v>10</v>
      </c>
      <c r="B39" s="1">
        <v>39051</v>
      </c>
      <c r="C39" t="s">
        <v>20</v>
      </c>
      <c r="D39" t="s">
        <v>9</v>
      </c>
      <c r="E39">
        <v>642</v>
      </c>
    </row>
    <row r="40" spans="1:5" x14ac:dyDescent="0.2">
      <c r="A40" t="s">
        <v>10</v>
      </c>
      <c r="B40" s="1">
        <v>39051</v>
      </c>
      <c r="C40" t="s">
        <v>20</v>
      </c>
      <c r="D40" t="s">
        <v>9</v>
      </c>
      <c r="E40">
        <v>1083</v>
      </c>
    </row>
    <row r="41" spans="1:5" x14ac:dyDescent="0.2">
      <c r="A41" t="s">
        <v>10</v>
      </c>
      <c r="B41" s="1">
        <v>39051</v>
      </c>
      <c r="C41" t="s">
        <v>20</v>
      </c>
      <c r="D41" t="s">
        <v>9</v>
      </c>
      <c r="E41">
        <v>809</v>
      </c>
    </row>
    <row r="42" spans="1:5" x14ac:dyDescent="0.2">
      <c r="A42" t="s">
        <v>10</v>
      </c>
      <c r="B42" s="1">
        <v>39051</v>
      </c>
      <c r="C42" t="s">
        <v>20</v>
      </c>
      <c r="D42" t="s">
        <v>9</v>
      </c>
      <c r="E42">
        <v>630</v>
      </c>
    </row>
    <row r="43" spans="1:5" x14ac:dyDescent="0.2">
      <c r="A43" t="s">
        <v>10</v>
      </c>
      <c r="B43" s="1">
        <v>39051</v>
      </c>
      <c r="C43" t="s">
        <v>20</v>
      </c>
      <c r="D43" t="s">
        <v>9</v>
      </c>
      <c r="E43">
        <v>790</v>
      </c>
    </row>
    <row r="44" spans="1:5" x14ac:dyDescent="0.2">
      <c r="A44" t="s">
        <v>10</v>
      </c>
      <c r="B44" s="1">
        <v>39302</v>
      </c>
      <c r="C44" t="s">
        <v>16</v>
      </c>
      <c r="D44" t="s">
        <v>17</v>
      </c>
      <c r="E44">
        <v>537</v>
      </c>
    </row>
    <row r="45" spans="1:5" x14ac:dyDescent="0.2">
      <c r="A45" t="s">
        <v>10</v>
      </c>
      <c r="B45" s="1">
        <v>39302</v>
      </c>
      <c r="C45" t="s">
        <v>16</v>
      </c>
      <c r="D45" t="s">
        <v>17</v>
      </c>
      <c r="E45">
        <v>441</v>
      </c>
    </row>
    <row r="46" spans="1:5" x14ac:dyDescent="0.2">
      <c r="A46" t="s">
        <v>10</v>
      </c>
      <c r="B46" s="1">
        <v>39302</v>
      </c>
      <c r="C46" t="s">
        <v>16</v>
      </c>
      <c r="D46" t="s">
        <v>17</v>
      </c>
      <c r="E46">
        <v>340</v>
      </c>
    </row>
    <row r="47" spans="1:5" x14ac:dyDescent="0.2">
      <c r="A47" t="s">
        <v>10</v>
      </c>
      <c r="B47" s="1">
        <v>39302</v>
      </c>
      <c r="C47" t="s">
        <v>16</v>
      </c>
      <c r="D47" t="s">
        <v>17</v>
      </c>
      <c r="E47">
        <v>548</v>
      </c>
    </row>
    <row r="48" spans="1:5" x14ac:dyDescent="0.2">
      <c r="A48" t="s">
        <v>10</v>
      </c>
      <c r="B48" s="1">
        <v>39302</v>
      </c>
      <c r="C48" t="s">
        <v>16</v>
      </c>
      <c r="D48" t="s">
        <v>17</v>
      </c>
      <c r="E48">
        <v>451</v>
      </c>
    </row>
    <row r="49" spans="1:5" x14ac:dyDescent="0.2">
      <c r="A49" t="s">
        <v>10</v>
      </c>
      <c r="B49" s="1">
        <v>39302</v>
      </c>
      <c r="C49" t="s">
        <v>16</v>
      </c>
      <c r="D49" t="s">
        <v>17</v>
      </c>
      <c r="E49">
        <v>438</v>
      </c>
    </row>
    <row r="50" spans="1:5" x14ac:dyDescent="0.2">
      <c r="A50" t="s">
        <v>10</v>
      </c>
      <c r="B50" s="1">
        <v>39302</v>
      </c>
      <c r="C50" t="s">
        <v>16</v>
      </c>
      <c r="D50" t="s">
        <v>17</v>
      </c>
      <c r="E50">
        <v>489</v>
      </c>
    </row>
    <row r="51" spans="1:5" x14ac:dyDescent="0.2">
      <c r="A51" t="s">
        <v>10</v>
      </c>
      <c r="B51" s="1">
        <v>39302</v>
      </c>
      <c r="C51" t="s">
        <v>16</v>
      </c>
      <c r="D51" t="s">
        <v>17</v>
      </c>
      <c r="E51">
        <v>445</v>
      </c>
    </row>
    <row r="52" spans="1:5" x14ac:dyDescent="0.2">
      <c r="A52" t="s">
        <v>10</v>
      </c>
      <c r="B52" s="1">
        <v>39302</v>
      </c>
      <c r="C52" t="s">
        <v>16</v>
      </c>
      <c r="D52" t="s">
        <v>17</v>
      </c>
      <c r="E52">
        <v>451</v>
      </c>
    </row>
    <row r="53" spans="1:5" x14ac:dyDescent="0.2">
      <c r="A53" t="s">
        <v>10</v>
      </c>
      <c r="B53" s="1">
        <v>39302</v>
      </c>
      <c r="C53" t="s">
        <v>16</v>
      </c>
      <c r="D53" t="s">
        <v>17</v>
      </c>
      <c r="E53">
        <v>591</v>
      </c>
    </row>
    <row r="54" spans="1:5" x14ac:dyDescent="0.2">
      <c r="A54" t="s">
        <v>10</v>
      </c>
      <c r="B54" s="1">
        <v>39302</v>
      </c>
      <c r="C54" t="s">
        <v>16</v>
      </c>
      <c r="D54" t="s">
        <v>17</v>
      </c>
      <c r="E54">
        <v>369</v>
      </c>
    </row>
    <row r="55" spans="1:5" x14ac:dyDescent="0.2">
      <c r="A55" t="s">
        <v>10</v>
      </c>
      <c r="B55" s="1">
        <v>38967</v>
      </c>
      <c r="C55" t="s">
        <v>12</v>
      </c>
      <c r="D55" t="s">
        <v>15</v>
      </c>
      <c r="E55">
        <v>574</v>
      </c>
    </row>
    <row r="56" spans="1:5" x14ac:dyDescent="0.2">
      <c r="A56" t="s">
        <v>10</v>
      </c>
      <c r="B56" s="1">
        <v>38967</v>
      </c>
      <c r="C56" t="s">
        <v>12</v>
      </c>
      <c r="D56" t="s">
        <v>15</v>
      </c>
      <c r="E56">
        <v>628</v>
      </c>
    </row>
    <row r="57" spans="1:5" x14ac:dyDescent="0.2">
      <c r="A57" t="s">
        <v>10</v>
      </c>
      <c r="B57" s="1">
        <v>38967</v>
      </c>
      <c r="C57" t="s">
        <v>12</v>
      </c>
      <c r="D57" t="s">
        <v>15</v>
      </c>
      <c r="E57">
        <v>652</v>
      </c>
    </row>
    <row r="58" spans="1:5" x14ac:dyDescent="0.2">
      <c r="A58" t="s">
        <v>10</v>
      </c>
      <c r="B58" s="1">
        <v>38967</v>
      </c>
      <c r="C58" t="s">
        <v>12</v>
      </c>
      <c r="D58" t="s">
        <v>15</v>
      </c>
      <c r="E58">
        <v>610</v>
      </c>
    </row>
    <row r="59" spans="1:5" x14ac:dyDescent="0.2">
      <c r="A59" t="s">
        <v>10</v>
      </c>
      <c r="B59" s="1">
        <v>38967</v>
      </c>
      <c r="C59" t="s">
        <v>12</v>
      </c>
      <c r="D59" t="s">
        <v>15</v>
      </c>
      <c r="E59">
        <v>632</v>
      </c>
    </row>
    <row r="60" spans="1:5" x14ac:dyDescent="0.2">
      <c r="A60" t="s">
        <v>10</v>
      </c>
      <c r="B60" s="1">
        <v>39051</v>
      </c>
      <c r="C60" t="s">
        <v>20</v>
      </c>
      <c r="D60" t="s">
        <v>15</v>
      </c>
      <c r="E60">
        <v>1169</v>
      </c>
    </row>
    <row r="61" spans="1:5" x14ac:dyDescent="0.2">
      <c r="A61" t="s">
        <v>10</v>
      </c>
      <c r="B61" s="1">
        <v>38967</v>
      </c>
      <c r="C61" t="s">
        <v>12</v>
      </c>
      <c r="D61" t="s">
        <v>14</v>
      </c>
      <c r="E61">
        <v>1023</v>
      </c>
    </row>
    <row r="62" spans="1:5" x14ac:dyDescent="0.2">
      <c r="A62" t="s">
        <v>10</v>
      </c>
      <c r="B62" s="1">
        <v>38967</v>
      </c>
      <c r="C62" t="s">
        <v>12</v>
      </c>
      <c r="D62" t="s">
        <v>14</v>
      </c>
      <c r="E62">
        <v>1096</v>
      </c>
    </row>
    <row r="63" spans="1:5" x14ac:dyDescent="0.2">
      <c r="A63" t="s">
        <v>10</v>
      </c>
      <c r="B63" s="1">
        <v>38967</v>
      </c>
      <c r="C63" t="s">
        <v>12</v>
      </c>
      <c r="D63" t="s">
        <v>14</v>
      </c>
      <c r="E63">
        <v>785</v>
      </c>
    </row>
    <row r="64" spans="1:5" x14ac:dyDescent="0.2">
      <c r="A64" t="s">
        <v>10</v>
      </c>
      <c r="B64" s="1">
        <v>38967</v>
      </c>
      <c r="C64" t="s">
        <v>12</v>
      </c>
      <c r="D64" t="s">
        <v>14</v>
      </c>
      <c r="E64">
        <v>533</v>
      </c>
    </row>
    <row r="65" spans="1:5" x14ac:dyDescent="0.2">
      <c r="A65" t="s">
        <v>4</v>
      </c>
      <c r="B65" s="1">
        <v>38512</v>
      </c>
      <c r="C65" t="s">
        <v>7</v>
      </c>
      <c r="D65" t="s">
        <v>8</v>
      </c>
      <c r="E65">
        <v>1503</v>
      </c>
    </row>
    <row r="66" spans="1:5" x14ac:dyDescent="0.2">
      <c r="A66" t="s">
        <v>4</v>
      </c>
      <c r="B66" s="1">
        <v>38512</v>
      </c>
      <c r="C66" t="s">
        <v>7</v>
      </c>
      <c r="D66" t="s">
        <v>8</v>
      </c>
      <c r="E66">
        <v>1492</v>
      </c>
    </row>
    <row r="67" spans="1:5" x14ac:dyDescent="0.2">
      <c r="A67" t="s">
        <v>4</v>
      </c>
      <c r="B67" s="1">
        <v>38512</v>
      </c>
      <c r="C67" t="s">
        <v>7</v>
      </c>
      <c r="D67" t="s">
        <v>8</v>
      </c>
      <c r="E67">
        <v>1073</v>
      </c>
    </row>
    <row r="68" spans="1:5" x14ac:dyDescent="0.2">
      <c r="A68" t="s">
        <v>4</v>
      </c>
      <c r="B68" s="1">
        <v>38512</v>
      </c>
      <c r="C68" t="s">
        <v>7</v>
      </c>
      <c r="D68" t="s">
        <v>8</v>
      </c>
      <c r="E68">
        <v>982</v>
      </c>
    </row>
    <row r="69" spans="1:5" x14ac:dyDescent="0.2">
      <c r="A69" t="s">
        <v>4</v>
      </c>
      <c r="B69" s="1">
        <v>38512</v>
      </c>
      <c r="C69" t="s">
        <v>7</v>
      </c>
      <c r="D69" t="s">
        <v>8</v>
      </c>
      <c r="E69">
        <v>990</v>
      </c>
    </row>
    <row r="70" spans="1:5" x14ac:dyDescent="0.2">
      <c r="A70" t="s">
        <v>4</v>
      </c>
      <c r="B70" s="1">
        <v>38512</v>
      </c>
      <c r="C70" t="s">
        <v>7</v>
      </c>
      <c r="D70" t="s">
        <v>8</v>
      </c>
      <c r="E70">
        <v>966</v>
      </c>
    </row>
    <row r="71" spans="1:5" x14ac:dyDescent="0.2">
      <c r="A71" t="s">
        <v>29</v>
      </c>
      <c r="B71" s="1">
        <v>39370</v>
      </c>
      <c r="C71" t="s">
        <v>30</v>
      </c>
      <c r="D71" t="s">
        <v>8</v>
      </c>
      <c r="E71">
        <v>815</v>
      </c>
    </row>
    <row r="72" spans="1:5" x14ac:dyDescent="0.2">
      <c r="A72" t="s">
        <v>29</v>
      </c>
      <c r="B72" s="1">
        <v>39370</v>
      </c>
      <c r="C72" t="s">
        <v>30</v>
      </c>
      <c r="D72" t="s">
        <v>8</v>
      </c>
      <c r="E72">
        <v>703</v>
      </c>
    </row>
    <row r="73" spans="1:5" x14ac:dyDescent="0.2">
      <c r="A73" t="s">
        <v>29</v>
      </c>
      <c r="B73" s="1">
        <v>39370</v>
      </c>
      <c r="C73" t="s">
        <v>30</v>
      </c>
      <c r="D73" t="s">
        <v>8</v>
      </c>
      <c r="E73">
        <v>523</v>
      </c>
    </row>
    <row r="74" spans="1:5" x14ac:dyDescent="0.2">
      <c r="A74" t="s">
        <v>29</v>
      </c>
      <c r="B74" s="1">
        <v>39370</v>
      </c>
      <c r="C74" t="s">
        <v>30</v>
      </c>
      <c r="D74" t="s">
        <v>8</v>
      </c>
      <c r="E74">
        <v>553</v>
      </c>
    </row>
    <row r="75" spans="1:5" x14ac:dyDescent="0.2">
      <c r="A75" t="s">
        <v>29</v>
      </c>
      <c r="B75" s="1">
        <v>39370</v>
      </c>
      <c r="C75" t="s">
        <v>30</v>
      </c>
      <c r="D75" t="s">
        <v>8</v>
      </c>
      <c r="E75">
        <v>614</v>
      </c>
    </row>
    <row r="76" spans="1:5" x14ac:dyDescent="0.2">
      <c r="A76" t="s">
        <v>29</v>
      </c>
      <c r="B76" s="1">
        <v>39370</v>
      </c>
      <c r="C76" t="s">
        <v>30</v>
      </c>
      <c r="D76" t="s">
        <v>8</v>
      </c>
      <c r="E76">
        <v>625</v>
      </c>
    </row>
    <row r="77" spans="1:5" x14ac:dyDescent="0.2">
      <c r="A77" t="s">
        <v>29</v>
      </c>
      <c r="B77" s="1">
        <v>39370</v>
      </c>
      <c r="C77" t="s">
        <v>30</v>
      </c>
      <c r="D77" t="s">
        <v>8</v>
      </c>
      <c r="E77">
        <v>790</v>
      </c>
    </row>
    <row r="78" spans="1:5" x14ac:dyDescent="0.2">
      <c r="A78" t="s">
        <v>29</v>
      </c>
      <c r="B78" s="1">
        <v>39370</v>
      </c>
      <c r="C78" t="s">
        <v>30</v>
      </c>
      <c r="D78" t="s">
        <v>8</v>
      </c>
      <c r="E78">
        <v>660</v>
      </c>
    </row>
    <row r="79" spans="1:5" x14ac:dyDescent="0.2">
      <c r="A79" t="s">
        <v>29</v>
      </c>
      <c r="B79" s="1">
        <v>39370</v>
      </c>
      <c r="C79" t="s">
        <v>30</v>
      </c>
      <c r="D79" t="s">
        <v>8</v>
      </c>
      <c r="E79">
        <v>711</v>
      </c>
    </row>
    <row r="80" spans="1:5" x14ac:dyDescent="0.2">
      <c r="A80" t="s">
        <v>29</v>
      </c>
      <c r="B80" s="1">
        <v>39370</v>
      </c>
      <c r="C80" t="s">
        <v>30</v>
      </c>
      <c r="D80" t="s">
        <v>8</v>
      </c>
      <c r="E80">
        <v>628</v>
      </c>
    </row>
    <row r="81" spans="1:5" x14ac:dyDescent="0.2">
      <c r="A81" t="s">
        <v>29</v>
      </c>
      <c r="B81" s="1">
        <v>39370</v>
      </c>
      <c r="C81" t="s">
        <v>30</v>
      </c>
      <c r="D81" t="s">
        <v>8</v>
      </c>
      <c r="E81">
        <v>716</v>
      </c>
    </row>
    <row r="82" spans="1:5" x14ac:dyDescent="0.2">
      <c r="A82" t="s">
        <v>29</v>
      </c>
      <c r="B82" s="1">
        <v>39370</v>
      </c>
      <c r="C82" t="s">
        <v>30</v>
      </c>
      <c r="D82" t="s">
        <v>8</v>
      </c>
      <c r="E82">
        <v>711</v>
      </c>
    </row>
    <row r="83" spans="1:5" x14ac:dyDescent="0.2">
      <c r="A83" t="s">
        <v>29</v>
      </c>
      <c r="B83" s="1">
        <v>39370</v>
      </c>
      <c r="C83" t="s">
        <v>30</v>
      </c>
      <c r="D83" t="s">
        <v>8</v>
      </c>
      <c r="E83">
        <v>679</v>
      </c>
    </row>
    <row r="84" spans="1:5" x14ac:dyDescent="0.2">
      <c r="A84" t="s">
        <v>29</v>
      </c>
      <c r="B84" s="1">
        <v>39370</v>
      </c>
      <c r="C84" t="s">
        <v>30</v>
      </c>
      <c r="D84" t="s">
        <v>8</v>
      </c>
      <c r="E84">
        <v>1153</v>
      </c>
    </row>
    <row r="85" spans="1:5" x14ac:dyDescent="0.2">
      <c r="A85" t="s">
        <v>29</v>
      </c>
      <c r="B85" s="1">
        <v>39370</v>
      </c>
      <c r="C85" t="s">
        <v>30</v>
      </c>
      <c r="D85" t="s">
        <v>8</v>
      </c>
      <c r="E85">
        <v>1125</v>
      </c>
    </row>
    <row r="86" spans="1:5" x14ac:dyDescent="0.2">
      <c r="A86" t="s">
        <v>4</v>
      </c>
      <c r="B86" s="1">
        <v>38512</v>
      </c>
      <c r="C86" t="s">
        <v>7</v>
      </c>
      <c r="D86" t="s">
        <v>5</v>
      </c>
      <c r="E86">
        <v>1349</v>
      </c>
    </row>
    <row r="87" spans="1:5" x14ac:dyDescent="0.2">
      <c r="A87" t="s">
        <v>4</v>
      </c>
      <c r="B87" s="1">
        <v>38512</v>
      </c>
      <c r="C87" t="s">
        <v>7</v>
      </c>
      <c r="D87" t="s">
        <v>5</v>
      </c>
      <c r="E87">
        <v>870</v>
      </c>
    </row>
    <row r="88" spans="1:5" x14ac:dyDescent="0.2">
      <c r="A88" t="s">
        <v>4</v>
      </c>
      <c r="B88" s="1">
        <v>38512</v>
      </c>
      <c r="C88" t="s">
        <v>7</v>
      </c>
      <c r="D88" t="s">
        <v>5</v>
      </c>
      <c r="E88">
        <v>1526</v>
      </c>
    </row>
    <row r="89" spans="1:5" x14ac:dyDescent="0.2">
      <c r="A89" t="s">
        <v>4</v>
      </c>
      <c r="B89" s="1">
        <v>38512</v>
      </c>
      <c r="C89" t="s">
        <v>7</v>
      </c>
      <c r="D89" t="s">
        <v>5</v>
      </c>
      <c r="E89">
        <v>695</v>
      </c>
    </row>
    <row r="90" spans="1:5" x14ac:dyDescent="0.2">
      <c r="A90" t="s">
        <v>4</v>
      </c>
      <c r="B90" s="1">
        <v>38512</v>
      </c>
      <c r="C90" t="s">
        <v>7</v>
      </c>
      <c r="D90" t="s">
        <v>5</v>
      </c>
      <c r="E90">
        <v>769</v>
      </c>
    </row>
    <row r="91" spans="1:5" x14ac:dyDescent="0.2">
      <c r="A91" t="s">
        <v>10</v>
      </c>
      <c r="B91" s="1">
        <v>39123</v>
      </c>
      <c r="C91" t="s">
        <v>18</v>
      </c>
      <c r="D91" t="s">
        <v>5</v>
      </c>
      <c r="E91">
        <v>999</v>
      </c>
    </row>
    <row r="92" spans="1:5" x14ac:dyDescent="0.2">
      <c r="A92" t="s">
        <v>10</v>
      </c>
      <c r="B92" s="1">
        <v>39123</v>
      </c>
      <c r="C92" t="s">
        <v>18</v>
      </c>
      <c r="D92" t="s">
        <v>19</v>
      </c>
      <c r="E92">
        <v>1579</v>
      </c>
    </row>
    <row r="93" spans="1:5" x14ac:dyDescent="0.2">
      <c r="A93" t="s">
        <v>10</v>
      </c>
      <c r="B93" s="1">
        <v>39279</v>
      </c>
      <c r="C93" t="s">
        <v>21</v>
      </c>
      <c r="D93" t="s">
        <v>19</v>
      </c>
      <c r="E93">
        <v>1789</v>
      </c>
    </row>
    <row r="94" spans="1:5" x14ac:dyDescent="0.2">
      <c r="A94" t="s">
        <v>10</v>
      </c>
      <c r="B94" s="1">
        <v>39279</v>
      </c>
      <c r="C94" t="s">
        <v>21</v>
      </c>
      <c r="D94" t="s">
        <v>19</v>
      </c>
      <c r="E94">
        <v>1249</v>
      </c>
    </row>
    <row r="95" spans="1:5" x14ac:dyDescent="0.2">
      <c r="A95" t="s">
        <v>10</v>
      </c>
      <c r="B95" s="1">
        <v>39279</v>
      </c>
      <c r="C95" t="s">
        <v>21</v>
      </c>
      <c r="D95" t="s">
        <v>19</v>
      </c>
      <c r="E95">
        <v>1476</v>
      </c>
    </row>
    <row r="96" spans="1:5" x14ac:dyDescent="0.2">
      <c r="A96" t="s">
        <v>10</v>
      </c>
      <c r="B96" s="1">
        <v>39279</v>
      </c>
      <c r="C96" t="s">
        <v>21</v>
      </c>
      <c r="D96" t="s">
        <v>19</v>
      </c>
      <c r="E96">
        <v>1055</v>
      </c>
    </row>
    <row r="97" spans="1:5" x14ac:dyDescent="0.2">
      <c r="A97" t="s">
        <v>10</v>
      </c>
      <c r="B97" s="1">
        <v>39279</v>
      </c>
      <c r="C97" t="s">
        <v>21</v>
      </c>
      <c r="D97" t="s">
        <v>19</v>
      </c>
      <c r="E97">
        <v>1517</v>
      </c>
    </row>
    <row r="98" spans="1:5" x14ac:dyDescent="0.2">
      <c r="A98" t="s">
        <v>10</v>
      </c>
      <c r="B98" s="1">
        <v>39279</v>
      </c>
      <c r="C98" t="s">
        <v>21</v>
      </c>
      <c r="D98" t="s">
        <v>19</v>
      </c>
      <c r="E98">
        <v>1905</v>
      </c>
    </row>
    <row r="99" spans="1:5" x14ac:dyDescent="0.2">
      <c r="A99" t="s">
        <v>10</v>
      </c>
      <c r="B99" s="1">
        <v>39279</v>
      </c>
      <c r="C99" t="s">
        <v>21</v>
      </c>
      <c r="D99" t="s">
        <v>19</v>
      </c>
      <c r="E99">
        <v>1786</v>
      </c>
    </row>
    <row r="100" spans="1:5" x14ac:dyDescent="0.2">
      <c r="A100" t="s">
        <v>10</v>
      </c>
      <c r="B100" s="1">
        <v>39279</v>
      </c>
      <c r="C100" t="s">
        <v>21</v>
      </c>
      <c r="D100" t="s">
        <v>19</v>
      </c>
      <c r="E100">
        <v>1076</v>
      </c>
    </row>
    <row r="101" spans="1:5" x14ac:dyDescent="0.2">
      <c r="A101" t="s">
        <v>10</v>
      </c>
      <c r="B101" s="1">
        <v>39279</v>
      </c>
      <c r="C101" t="s">
        <v>21</v>
      </c>
      <c r="D101" t="s">
        <v>19</v>
      </c>
      <c r="E101">
        <v>1409</v>
      </c>
    </row>
    <row r="102" spans="1:5" x14ac:dyDescent="0.2">
      <c r="A102" t="s">
        <v>10</v>
      </c>
      <c r="B102" s="1">
        <v>38967</v>
      </c>
      <c r="C102" t="s">
        <v>12</v>
      </c>
      <c r="D102" t="s">
        <v>13</v>
      </c>
      <c r="E102">
        <v>377</v>
      </c>
    </row>
    <row r="103" spans="1:5" x14ac:dyDescent="0.2">
      <c r="A103" t="s">
        <v>10</v>
      </c>
      <c r="B103" s="1">
        <v>38967</v>
      </c>
      <c r="C103" t="s">
        <v>12</v>
      </c>
      <c r="D103" t="s">
        <v>13</v>
      </c>
      <c r="E103">
        <v>365</v>
      </c>
    </row>
    <row r="104" spans="1:5" x14ac:dyDescent="0.2">
      <c r="A104" t="s">
        <v>10</v>
      </c>
      <c r="B104" s="1">
        <v>38967</v>
      </c>
      <c r="C104" t="s">
        <v>12</v>
      </c>
      <c r="D104" t="s">
        <v>13</v>
      </c>
      <c r="E104">
        <v>396</v>
      </c>
    </row>
    <row r="105" spans="1:5" x14ac:dyDescent="0.2">
      <c r="A105" t="s">
        <v>10</v>
      </c>
      <c r="B105" s="1">
        <v>38967</v>
      </c>
      <c r="C105" t="s">
        <v>12</v>
      </c>
      <c r="D105" t="s">
        <v>13</v>
      </c>
      <c r="E105">
        <v>400</v>
      </c>
    </row>
    <row r="106" spans="1:5" x14ac:dyDescent="0.2">
      <c r="A106" t="s">
        <v>10</v>
      </c>
      <c r="B106" s="1">
        <v>38967</v>
      </c>
      <c r="C106" t="s">
        <v>12</v>
      </c>
      <c r="D106" t="s">
        <v>13</v>
      </c>
      <c r="E106">
        <v>420</v>
      </c>
    </row>
    <row r="107" spans="1:5" x14ac:dyDescent="0.2">
      <c r="A107" t="s">
        <v>10</v>
      </c>
      <c r="B107" s="1">
        <v>38967</v>
      </c>
      <c r="C107" t="s">
        <v>12</v>
      </c>
      <c r="D107" t="s">
        <v>13</v>
      </c>
      <c r="E107">
        <v>576</v>
      </c>
    </row>
    <row r="108" spans="1:5" x14ac:dyDescent="0.2">
      <c r="A108" t="s">
        <v>10</v>
      </c>
      <c r="B108" s="1">
        <v>38967</v>
      </c>
      <c r="C108" t="s">
        <v>12</v>
      </c>
      <c r="D108" t="s">
        <v>13</v>
      </c>
      <c r="E108">
        <v>393</v>
      </c>
    </row>
    <row r="109" spans="1:5" x14ac:dyDescent="0.2">
      <c r="A109" t="s">
        <v>10</v>
      </c>
      <c r="B109" s="1">
        <v>38967</v>
      </c>
      <c r="C109" t="s">
        <v>12</v>
      </c>
      <c r="D109" t="s">
        <v>13</v>
      </c>
      <c r="E109">
        <v>457</v>
      </c>
    </row>
    <row r="110" spans="1:5" x14ac:dyDescent="0.2">
      <c r="A110" t="s">
        <v>24</v>
      </c>
      <c r="B110" s="1">
        <v>39302</v>
      </c>
      <c r="C110" t="s">
        <v>21</v>
      </c>
      <c r="D110" t="s">
        <v>25</v>
      </c>
      <c r="E110">
        <v>384</v>
      </c>
    </row>
    <row r="111" spans="1:5" x14ac:dyDescent="0.2">
      <c r="A111" t="s">
        <v>24</v>
      </c>
      <c r="B111" s="1">
        <v>39302</v>
      </c>
      <c r="C111" t="s">
        <v>21</v>
      </c>
      <c r="D111" t="s">
        <v>25</v>
      </c>
      <c r="E111">
        <v>367</v>
      </c>
    </row>
    <row r="112" spans="1:5" x14ac:dyDescent="0.2">
      <c r="A112" t="s">
        <v>24</v>
      </c>
      <c r="B112" s="1">
        <v>39302</v>
      </c>
      <c r="C112" t="s">
        <v>21</v>
      </c>
      <c r="D112" t="s">
        <v>25</v>
      </c>
      <c r="E112">
        <v>324</v>
      </c>
    </row>
    <row r="113" spans="1:5" x14ac:dyDescent="0.2">
      <c r="A113" t="s">
        <v>24</v>
      </c>
      <c r="B113" s="1">
        <v>39302</v>
      </c>
      <c r="C113" t="s">
        <v>21</v>
      </c>
      <c r="D113" t="s">
        <v>25</v>
      </c>
      <c r="E113">
        <v>353</v>
      </c>
    </row>
    <row r="114" spans="1:5" x14ac:dyDescent="0.2">
      <c r="A114" t="s">
        <v>24</v>
      </c>
      <c r="B114" s="1">
        <v>39302</v>
      </c>
      <c r="C114" t="s">
        <v>21</v>
      </c>
      <c r="D114" t="s">
        <v>25</v>
      </c>
      <c r="E114">
        <v>357</v>
      </c>
    </row>
    <row r="115" spans="1:5" x14ac:dyDescent="0.2">
      <c r="A115" t="s">
        <v>24</v>
      </c>
      <c r="B115" s="1">
        <v>39302</v>
      </c>
      <c r="C115" t="s">
        <v>21</v>
      </c>
      <c r="D115" t="s">
        <v>25</v>
      </c>
      <c r="E115">
        <v>353</v>
      </c>
    </row>
    <row r="116" spans="1:5" x14ac:dyDescent="0.2">
      <c r="A116" t="s">
        <v>24</v>
      </c>
      <c r="B116" s="1">
        <v>39302</v>
      </c>
      <c r="C116" t="s">
        <v>21</v>
      </c>
      <c r="D116" t="s">
        <v>25</v>
      </c>
      <c r="E116">
        <v>322</v>
      </c>
    </row>
    <row r="117" spans="1:5" x14ac:dyDescent="0.2">
      <c r="A117" t="s">
        <v>24</v>
      </c>
      <c r="B117" s="1">
        <v>39302</v>
      </c>
      <c r="C117" t="s">
        <v>21</v>
      </c>
      <c r="D117" t="s">
        <v>25</v>
      </c>
      <c r="E117">
        <v>336</v>
      </c>
    </row>
    <row r="118" spans="1:5" x14ac:dyDescent="0.2">
      <c r="A118" t="s">
        <v>4</v>
      </c>
      <c r="B118" s="1">
        <v>38707</v>
      </c>
      <c r="C118" t="s">
        <v>31</v>
      </c>
      <c r="D118" t="s">
        <v>32</v>
      </c>
      <c r="E118">
        <v>577</v>
      </c>
    </row>
    <row r="119" spans="1:5" x14ac:dyDescent="0.2">
      <c r="A119" t="s">
        <v>4</v>
      </c>
      <c r="B119" s="1">
        <v>38707</v>
      </c>
      <c r="C119" t="s">
        <v>31</v>
      </c>
      <c r="D119" t="s">
        <v>32</v>
      </c>
      <c r="E119">
        <v>438</v>
      </c>
    </row>
  </sheetData>
  <sortState xmlns:xlrd2="http://schemas.microsoft.com/office/spreadsheetml/2017/richdata2" ref="A2:E119">
    <sortCondition ref="D1:D119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185E-24D3-D14F-9660-BC2957264920}">
  <dimension ref="A1:N8"/>
  <sheetViews>
    <sheetView tabSelected="1" workbookViewId="0">
      <selection activeCell="B2" sqref="B2"/>
    </sheetView>
  </sheetViews>
  <sheetFormatPr baseColWidth="10" defaultRowHeight="16" x14ac:dyDescent="0.2"/>
  <sheetData>
    <row r="1" spans="1:14" x14ac:dyDescent="0.2">
      <c r="A1" t="s">
        <v>2</v>
      </c>
      <c r="B1" t="s">
        <v>28</v>
      </c>
      <c r="C1" t="s">
        <v>23</v>
      </c>
      <c r="D1" t="s">
        <v>26</v>
      </c>
      <c r="E1" t="s">
        <v>9</v>
      </c>
      <c r="F1" t="s">
        <v>17</v>
      </c>
      <c r="G1" t="s">
        <v>15</v>
      </c>
      <c r="H1" t="s">
        <v>14</v>
      </c>
      <c r="I1" t="s">
        <v>8</v>
      </c>
      <c r="J1" t="s">
        <v>5</v>
      </c>
      <c r="K1" t="s">
        <v>19</v>
      </c>
      <c r="L1" t="s">
        <v>13</v>
      </c>
      <c r="M1" t="s">
        <v>25</v>
      </c>
      <c r="N1" t="s">
        <v>32</v>
      </c>
    </row>
    <row r="2" spans="1:14" x14ac:dyDescent="0.2">
      <c r="A2" t="s">
        <v>33</v>
      </c>
      <c r="B2" s="2">
        <f>AVERAGE(Measurements!E2:E3)</f>
        <v>523.5</v>
      </c>
      <c r="C2" s="2">
        <f>AVERAGE(Measurements!E4:E15)</f>
        <v>474.66666666666669</v>
      </c>
      <c r="D2" s="2">
        <f>AVERAGE(Measurements!E16:E28)</f>
        <v>444.61538461538464</v>
      </c>
      <c r="E2" s="2">
        <f>AVERAGE(Measurements!E29:E43)</f>
        <v>686</v>
      </c>
      <c r="F2" s="2">
        <f>AVERAGE(Measurements!E44:E54)</f>
        <v>463.63636363636363</v>
      </c>
      <c r="G2" s="2">
        <f>AVERAGE(Measurements!E55:E60)</f>
        <v>710.83333333333337</v>
      </c>
      <c r="H2" s="2">
        <f>AVERAGE(Measurements!E61:E64)</f>
        <v>859.25</v>
      </c>
      <c r="I2" s="2">
        <f>AVERAGE(Measurements!E65:E85)</f>
        <v>857.71428571428567</v>
      </c>
      <c r="J2" s="2">
        <f>AVERAGE(Measurements!E86:E91)</f>
        <v>1034.6666666666667</v>
      </c>
      <c r="K2" s="2">
        <f>AVERAGE(Measurements!E92:E101)</f>
        <v>1484.1</v>
      </c>
      <c r="L2" s="2">
        <f>AVERAGE(Measurements!E102:E109)</f>
        <v>423</v>
      </c>
      <c r="M2" s="2">
        <f>AVERAGE(Measurements!E110:E117)</f>
        <v>349.5</v>
      </c>
      <c r="N2" s="2">
        <f>AVERAGE(Measurements!E118:E119)</f>
        <v>507.5</v>
      </c>
    </row>
    <row r="3" spans="1:14" x14ac:dyDescent="0.2">
      <c r="A3" t="s">
        <v>34</v>
      </c>
      <c r="B3" s="2">
        <f>STDEV(Measurements!E2:E3)</f>
        <v>231.22391744800103</v>
      </c>
      <c r="C3" s="2">
        <f>STDEV(Measurements!E4:E15)</f>
        <v>96.199918099883163</v>
      </c>
      <c r="D3" s="2">
        <f>STDEV(Measurements!E16:E28)</f>
        <v>98.742542723943203</v>
      </c>
      <c r="E3" s="2">
        <f>STDEV(Measurements!E29:E43)</f>
        <v>204.11901290318701</v>
      </c>
      <c r="F3" s="2">
        <f>STDEV(Measurements!E44:E54)</f>
        <v>74.45975117776409</v>
      </c>
      <c r="G3" s="2">
        <f>STDEV(Measurements!E55:E60)</f>
        <v>225.98443899230472</v>
      </c>
      <c r="H3" s="2">
        <f>STDEV(Measurements!E61:E64)</f>
        <v>254.83115324988557</v>
      </c>
      <c r="I3" s="2">
        <f>STDEV(Measurements!E65:E85)</f>
        <v>283.20330910092537</v>
      </c>
      <c r="J3" s="2">
        <f>STDEV(Measurements!E86:E91)</f>
        <v>333.03253094355</v>
      </c>
      <c r="K3" s="2">
        <f>STDEV(Measurements!E92:E101)</f>
        <v>294.95817029236883</v>
      </c>
      <c r="L3" s="2">
        <f>STDEV(Measurements!E102:E109)</f>
        <v>67.835936535985738</v>
      </c>
      <c r="M3" s="2">
        <f>STDEV(Measurements!E110:E117)</f>
        <v>21.26700999872136</v>
      </c>
      <c r="N3" s="2">
        <f>STDEV(Measurements!E118:E119)</f>
        <v>98.287842584930104</v>
      </c>
    </row>
    <row r="4" spans="1:14" x14ac:dyDescent="0.2">
      <c r="A4" t="s">
        <v>35</v>
      </c>
      <c r="B4">
        <f>MIN(Measurements!E2:E3)</f>
        <v>360</v>
      </c>
      <c r="C4">
        <f>MIN(Measurements!E4:E15)</f>
        <v>246</v>
      </c>
      <c r="D4">
        <f>MIN(Measurements!E16:E28)</f>
        <v>277</v>
      </c>
      <c r="E4">
        <f>MIN(Measurements!E29:E43)</f>
        <v>420</v>
      </c>
      <c r="F4">
        <f>MIN(Measurements!E44:E54)</f>
        <v>340</v>
      </c>
      <c r="G4">
        <f>MIN(Measurements!E55:E60)</f>
        <v>574</v>
      </c>
      <c r="H4">
        <f>MIN(Measurements!E61:E64)</f>
        <v>533</v>
      </c>
      <c r="I4">
        <f>MIN(Measurements!E65:E85)</f>
        <v>523</v>
      </c>
      <c r="J4">
        <f>MIN(Measurements!E86:E91)</f>
        <v>695</v>
      </c>
      <c r="K4">
        <f>MIN(Measurements!E92:E101)</f>
        <v>1055</v>
      </c>
      <c r="L4">
        <f>MIN(Measurements!E102:E109)</f>
        <v>365</v>
      </c>
      <c r="M4">
        <f>MIN(Measurements!E110:E117)</f>
        <v>322</v>
      </c>
      <c r="N4">
        <f>MIN(Measurements!E118:E119)</f>
        <v>438</v>
      </c>
    </row>
    <row r="5" spans="1:14" x14ac:dyDescent="0.2">
      <c r="A5" t="s">
        <v>36</v>
      </c>
      <c r="B5">
        <f>MAX(Measurements!E2:E3)</f>
        <v>687</v>
      </c>
      <c r="C5">
        <f>MAX(Measurements!E4:E15)</f>
        <v>602</v>
      </c>
      <c r="D5">
        <f>MAX(Measurements!E16:E28)</f>
        <v>614</v>
      </c>
      <c r="E5">
        <f>MAX(Measurements!E29:E43)</f>
        <v>1083</v>
      </c>
      <c r="F5">
        <f>MAX(Measurements!E44:E54)</f>
        <v>591</v>
      </c>
      <c r="G5">
        <f>MAX(Measurements!E55:E60)</f>
        <v>1169</v>
      </c>
      <c r="H5">
        <f>MAX(Measurements!E61:E64)</f>
        <v>1096</v>
      </c>
      <c r="I5">
        <f>MAX(Measurements!E65:E85)</f>
        <v>1503</v>
      </c>
      <c r="J5">
        <f>MAX(Measurements!E86:E91)</f>
        <v>1526</v>
      </c>
      <c r="K5">
        <f>MAX(Measurements!E92:E101)</f>
        <v>1905</v>
      </c>
      <c r="L5">
        <f>MAX(Measurements!E102:E109)</f>
        <v>576</v>
      </c>
      <c r="M5">
        <f>MAX(Measurements!E110:E117)</f>
        <v>384</v>
      </c>
      <c r="N5">
        <f>MAX(Measurements!E118:E119)</f>
        <v>577</v>
      </c>
    </row>
    <row r="6" spans="1:14" x14ac:dyDescent="0.2">
      <c r="A6" t="s">
        <v>37</v>
      </c>
      <c r="B6">
        <f>COUNT(Measurements!E2:E3)</f>
        <v>2</v>
      </c>
      <c r="C6">
        <f>COUNT(Measurements!E4:E15)</f>
        <v>12</v>
      </c>
      <c r="D6">
        <f>COUNT(Measurements!E16:E28)</f>
        <v>13</v>
      </c>
      <c r="E6">
        <f>COUNT(Measurements!E29:E43)</f>
        <v>15</v>
      </c>
      <c r="F6">
        <f>COUNT(Measurements!E44:E54)</f>
        <v>11</v>
      </c>
      <c r="G6">
        <f>COUNT(Measurements!E55:E60)</f>
        <v>6</v>
      </c>
      <c r="H6">
        <f>COUNT(Measurements!E61:E64)</f>
        <v>4</v>
      </c>
      <c r="I6">
        <f>COUNT(Measurements!E65:E85)</f>
        <v>21</v>
      </c>
      <c r="J6">
        <f>COUNT(Measurements!E86:E91)</f>
        <v>6</v>
      </c>
      <c r="K6">
        <f>COUNT(Measurements!E92:E101)</f>
        <v>10</v>
      </c>
      <c r="L6">
        <f>COUNT(Measurements!E102:E109)</f>
        <v>8</v>
      </c>
      <c r="M6">
        <f>COUNT(Measurements!E110:E117)</f>
        <v>8</v>
      </c>
      <c r="N6">
        <f>COUNT(Measurements!E118:E119)</f>
        <v>2</v>
      </c>
    </row>
    <row r="8" spans="1:14" x14ac:dyDescent="0.2">
      <c r="A8" t="s">
        <v>38</v>
      </c>
      <c r="D8" s="2">
        <f>AVERAGE(D2, 355.1, 351.8)</f>
        <v>383.83846153846156</v>
      </c>
      <c r="E8" s="2">
        <f>AVERAGE(E2, 982.6, 1338.5)</f>
        <v>1002.3666666666667</v>
      </c>
      <c r="G8" s="2">
        <f>AVERAGE(G2, 992.6, 1096.7)</f>
        <v>933.37777777777774</v>
      </c>
      <c r="I8" s="2">
        <f>AVERAGE(I2, 951.5, 885.5)</f>
        <v>898.2380952380953</v>
      </c>
      <c r="K8" s="2">
        <f>AVERAGE(K2, 1382.2)</f>
        <v>1433.15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2023-11-13T12:33:16Z</dcterms:created>
  <dcterms:modified xsi:type="dcterms:W3CDTF">2023-11-13T13:28:48Z</dcterms:modified>
</cp:coreProperties>
</file>