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20" yWindow="0" windowWidth="26600" windowHeight="211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" l="1"/>
  <c r="C33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30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<sst xmlns="http://schemas.openxmlformats.org/spreadsheetml/2006/main" count="126" uniqueCount="95">
  <si>
    <t>Record</t>
  </si>
  <si>
    <t>AST</t>
  </si>
  <si>
    <t>BLK</t>
  </si>
  <si>
    <t>DATE</t>
  </si>
  <si>
    <t>2001-10-30T00:00:00</t>
  </si>
  <si>
    <t>DREB</t>
  </si>
  <si>
    <t>FG3A</t>
  </si>
  <si>
    <t>FG3M</t>
  </si>
  <si>
    <t>FG3_PCT</t>
  </si>
  <si>
    <t>FGA</t>
  </si>
  <si>
    <t>FGM</t>
  </si>
  <si>
    <t>FG_PCT</t>
  </si>
  <si>
    <t>FTA</t>
  </si>
  <si>
    <t>FTM</t>
  </si>
  <si>
    <t>FT_PCT</t>
  </si>
  <si>
    <t>GAME_ID</t>
  </si>
  <si>
    <t>MIN</t>
  </si>
  <si>
    <t>OREB</t>
  </si>
  <si>
    <t>PF</t>
  </si>
  <si>
    <t>PLUS_MINUS</t>
  </si>
  <si>
    <t>PTS</t>
  </si>
  <si>
    <t>PTSA</t>
  </si>
  <si>
    <t>REB</t>
  </si>
  <si>
    <t>SEASON</t>
  </si>
  <si>
    <t>STL</t>
  </si>
  <si>
    <t>TEAM_ABBREVIATION</t>
  </si>
  <si>
    <t>CLE</t>
  </si>
  <si>
    <t>TEAM_CITY</t>
  </si>
  <si>
    <t>Cleveland</t>
  </si>
  <si>
    <t>TEAM_ID</t>
  </si>
  <si>
    <t>TEAM_NAME</t>
  </si>
  <si>
    <t>Cavaliers</t>
  </si>
  <si>
    <t>TO</t>
  </si>
  <si>
    <t>WHERE</t>
  </si>
  <si>
    <t>HOME</t>
  </si>
  <si>
    <t>_id</t>
  </si>
  <si>
    <t>56c25fca2a2d51f31cbcfc3b</t>
  </si>
  <si>
    <t>(</t>
  </si>
  <si>
    <t>)</t>
  </si>
  <si>
    <t>CREATE TABLE boxscore</t>
  </si>
  <si>
    <t>record  VARCHAR(255) NULL</t>
  </si>
  <si>
    <t>, ast  VARCHAR(255) NULL</t>
  </si>
  <si>
    <t>, blk  VARCHAR(255) NULL</t>
  </si>
  <si>
    <t>, date  VARCHAR(255) NULL</t>
  </si>
  <si>
    <t>, dreb  VARCHAR(255) NULL</t>
  </si>
  <si>
    <t>, fg3a  VARCHAR(255) NULL</t>
  </si>
  <si>
    <t>, fg3m  VARCHAR(255) NULL</t>
  </si>
  <si>
    <t>, fg3_pct  VARCHAR(255) NULL</t>
  </si>
  <si>
    <t>, fga  VARCHAR(255) NULL</t>
  </si>
  <si>
    <t>, fgm  VARCHAR(255) NULL</t>
  </si>
  <si>
    <t>, fg_pct  VARCHAR(255) NULL</t>
  </si>
  <si>
    <t>, fta  VARCHAR(255) NULL</t>
  </si>
  <si>
    <t>, ftm  VARCHAR(255) NULL</t>
  </si>
  <si>
    <t>, ft_pct  VARCHAR(255) NULL</t>
  </si>
  <si>
    <t>, game_id  VARCHAR(255) NULL</t>
  </si>
  <si>
    <t>, min  VARCHAR(255) NULL</t>
  </si>
  <si>
    <t>, oreb  VARCHAR(255) NULL</t>
  </si>
  <si>
    <t>, pf  VARCHAR(255) NULL</t>
  </si>
  <si>
    <t>, plus_minus  VARCHAR(255) NULL</t>
  </si>
  <si>
    <t>, pts  VARCHAR(255) NULL</t>
  </si>
  <si>
    <t>, ptsa  VARCHAR(255) NULL</t>
  </si>
  <si>
    <t>, reb  VARCHAR(255) NULL</t>
  </si>
  <si>
    <t>, season  VARCHAR(255) NULL</t>
  </si>
  <si>
    <t>, stl  VARCHAR(255) NULL</t>
  </si>
  <si>
    <t>, team_abbreviation  VARCHAR(255) NULL</t>
  </si>
  <si>
    <t>, team_city  VARCHAR(255) NULL</t>
  </si>
  <si>
    <t>, team_id  VARCHAR(255) NULL</t>
  </si>
  <si>
    <t>, team_name  VARCHAR(255) NULL</t>
  </si>
  <si>
    <t>, turnovers  VARCHAR(255) NULL</t>
  </si>
  <si>
    <t>, home_away VARCHAR(255) NULL</t>
  </si>
  <si>
    <t>, _id  VARCHAR(255) NULL</t>
  </si>
  <si>
    <t>\copy boxscore FROM '/Users/davechi/Documents/Personal/AWS/NBA/boxscore.csv' DELIMITER ';' CSV HEADER ENCODING 'windows-1251'</t>
  </si>
  <si>
    <t>INT</t>
  </si>
  <si>
    <t>NUMERIC(4,3)</t>
  </si>
  <si>
    <t>home_away</t>
  </si>
  <si>
    <t>turnovers</t>
  </si>
  <si>
    <t>VARCHAR</t>
  </si>
  <si>
    <t>NUMERIC(4,1)</t>
  </si>
  <si>
    <t>ast</t>
  </si>
  <si>
    <t>blk</t>
  </si>
  <si>
    <t>dreb</t>
  </si>
  <si>
    <t>oreb</t>
  </si>
  <si>
    <t>reb</t>
  </si>
  <si>
    <t>stl</t>
  </si>
  <si>
    <t>pts</t>
  </si>
  <si>
    <t>ptsa</t>
  </si>
  <si>
    <t>pt_diff</t>
  </si>
  <si>
    <t>fg3a</t>
  </si>
  <si>
    <t>fg3m</t>
  </si>
  <si>
    <t>fga</t>
  </si>
  <si>
    <t>fgm</t>
  </si>
  <si>
    <t>fta</t>
  </si>
  <si>
    <t>ftm</t>
  </si>
  <si>
    <t>pf</t>
  </si>
  <si>
    <t>total_minutes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</si>
</sst>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L18" sqref="L18"/>
    </sheetView>
  </sheetViews>
  <sheetFormatPr baseColWidth="10" defaultRowHeight="15" x14ac:dyDescent="0"/>
  <cols>
    <col min="1" max="1" width="19.33203125" bestFit="1" customWidth="1"/>
    <col min="2" max="2" width="23.5" bestFit="1" customWidth="1"/>
    <col min="3" max="3" width="16.83203125" bestFit="1" customWidth="1"/>
    <col min="12" max="12" width="12.83203125" bestFit="1" customWidth="1"/>
  </cols>
  <sheetData>
    <row r="1" spans="1:13">
      <c r="E1" t="s">
        <v>39</v>
      </c>
      <c r="I1" t="s">
        <v>39</v>
      </c>
    </row>
    <row r="2" spans="1:13">
      <c r="E2" t="s">
        <v>37</v>
      </c>
      <c r="I2" t="s">
        <v>37</v>
      </c>
    </row>
    <row r="3" spans="1:13">
      <c r="A3" t="s">
        <v>0</v>
      </c>
      <c r="B3">
        <v>0</v>
      </c>
      <c r="C3" t="str">
        <f t="shared" ref="C3:C30" si="0">LOWER(A3)</f>
        <v>record</v>
      </c>
      <c r="E3" t="str">
        <f>", "&amp;LOWER(A3) &amp;"  VARCHAR(255) NULL"</f>
        <v>, record  VARCHAR(255) NULL</v>
      </c>
      <c r="I3" t="s">
        <v>40</v>
      </c>
      <c r="L3" t="s">
        <v>72</v>
      </c>
      <c r="M3" t="str">
        <f>", cast("&amp;LOWER(C3)&amp;" as "&amp;L3&amp;")"</f>
        <v>, cast(record as INT)</v>
      </c>
    </row>
    <row r="4" spans="1:13">
      <c r="A4" t="s">
        <v>1</v>
      </c>
      <c r="B4">
        <v>30</v>
      </c>
      <c r="C4" t="str">
        <f t="shared" si="0"/>
        <v>ast</v>
      </c>
      <c r="E4" t="str">
        <f t="shared" ref="E4:E33" si="1">", "&amp;LOWER(A4) &amp;"  VARCHAR(255) NULL"</f>
        <v>, ast  VARCHAR(255) NULL</v>
      </c>
      <c r="I4" t="s">
        <v>41</v>
      </c>
      <c r="L4" t="s">
        <v>72</v>
      </c>
      <c r="M4" t="str">
        <f t="shared" ref="M4:M33" si="2">", cast("&amp;LOWER(C4)&amp;" as "&amp;L4&amp;")"</f>
        <v>, cast(ast as INT)</v>
      </c>
    </row>
    <row r="5" spans="1:13">
      <c r="A5" t="s">
        <v>2</v>
      </c>
      <c r="B5">
        <v>8</v>
      </c>
      <c r="C5" t="str">
        <f t="shared" si="0"/>
        <v>blk</v>
      </c>
      <c r="E5" t="str">
        <f t="shared" si="1"/>
        <v>, blk  VARCHAR(255) NULL</v>
      </c>
      <c r="I5" t="s">
        <v>42</v>
      </c>
      <c r="L5" t="s">
        <v>72</v>
      </c>
      <c r="M5" t="str">
        <f t="shared" si="2"/>
        <v>, cast(blk as INT)</v>
      </c>
    </row>
    <row r="6" spans="1:13">
      <c r="A6" t="s">
        <v>3</v>
      </c>
      <c r="B6" t="s">
        <v>4</v>
      </c>
      <c r="C6" t="str">
        <f t="shared" si="0"/>
        <v>date</v>
      </c>
      <c r="E6" t="str">
        <f t="shared" si="1"/>
        <v>, date  VARCHAR(255) NULL</v>
      </c>
      <c r="I6" t="s">
        <v>43</v>
      </c>
      <c r="L6" t="s">
        <v>72</v>
      </c>
      <c r="M6" t="str">
        <f t="shared" si="2"/>
        <v>, cast(date as INT)</v>
      </c>
    </row>
    <row r="7" spans="1:13">
      <c r="A7" t="s">
        <v>5</v>
      </c>
      <c r="B7">
        <v>29</v>
      </c>
      <c r="C7" t="str">
        <f t="shared" si="0"/>
        <v>dreb</v>
      </c>
      <c r="E7" t="str">
        <f t="shared" si="1"/>
        <v>, dreb  VARCHAR(255) NULL</v>
      </c>
      <c r="I7" t="s">
        <v>44</v>
      </c>
      <c r="L7" t="s">
        <v>72</v>
      </c>
      <c r="M7" t="str">
        <f t="shared" si="2"/>
        <v>, cast(dreb as INT)</v>
      </c>
    </row>
    <row r="8" spans="1:13">
      <c r="A8" t="s">
        <v>6</v>
      </c>
      <c r="B8">
        <v>17</v>
      </c>
      <c r="C8" t="str">
        <f t="shared" si="0"/>
        <v>fg3a</v>
      </c>
      <c r="E8" t="str">
        <f t="shared" si="1"/>
        <v>, fg3a  VARCHAR(255) NULL</v>
      </c>
      <c r="I8" t="s">
        <v>45</v>
      </c>
      <c r="L8" t="s">
        <v>72</v>
      </c>
      <c r="M8" t="str">
        <f t="shared" si="2"/>
        <v>, cast(fg3a as INT)</v>
      </c>
    </row>
    <row r="9" spans="1:13">
      <c r="A9" t="s">
        <v>7</v>
      </c>
      <c r="B9">
        <v>3</v>
      </c>
      <c r="C9" t="str">
        <f t="shared" si="0"/>
        <v>fg3m</v>
      </c>
      <c r="E9" t="str">
        <f t="shared" si="1"/>
        <v>, fg3m  VARCHAR(255) NULL</v>
      </c>
      <c r="I9" t="s">
        <v>46</v>
      </c>
      <c r="L9" t="s">
        <v>72</v>
      </c>
      <c r="M9" t="str">
        <f t="shared" si="2"/>
        <v>, cast(fg3m as INT)</v>
      </c>
    </row>
    <row r="10" spans="1:13">
      <c r="A10" t="s">
        <v>8</v>
      </c>
      <c r="B10">
        <v>0.17599999999999999</v>
      </c>
      <c r="C10" t="str">
        <f t="shared" si="0"/>
        <v>fg3_pct</v>
      </c>
      <c r="E10" t="str">
        <f t="shared" si="1"/>
        <v>, fg3_pct  VARCHAR(255) NULL</v>
      </c>
      <c r="I10" t="s">
        <v>47</v>
      </c>
      <c r="L10" t="s">
        <v>73</v>
      </c>
      <c r="M10" t="str">
        <f t="shared" si="2"/>
        <v>, cast(fg3_pct as NUMERIC(4,3))</v>
      </c>
    </row>
    <row r="11" spans="1:13">
      <c r="A11" t="s">
        <v>9</v>
      </c>
      <c r="B11">
        <v>90</v>
      </c>
      <c r="C11" t="str">
        <f t="shared" si="0"/>
        <v>fga</v>
      </c>
      <c r="E11" t="str">
        <f t="shared" si="1"/>
        <v>, fga  VARCHAR(255) NULL</v>
      </c>
      <c r="I11" t="s">
        <v>48</v>
      </c>
      <c r="L11" t="s">
        <v>72</v>
      </c>
      <c r="M11" t="str">
        <f t="shared" si="2"/>
        <v>, cast(fga as INT)</v>
      </c>
    </row>
    <row r="12" spans="1:13">
      <c r="A12" t="s">
        <v>10</v>
      </c>
      <c r="B12">
        <v>39</v>
      </c>
      <c r="C12" t="str">
        <f t="shared" si="0"/>
        <v>fgm</v>
      </c>
      <c r="E12" t="str">
        <f t="shared" si="1"/>
        <v>, fgm  VARCHAR(255) NULL</v>
      </c>
      <c r="I12" t="s">
        <v>49</v>
      </c>
      <c r="L12" t="s">
        <v>72</v>
      </c>
      <c r="M12" t="str">
        <f t="shared" si="2"/>
        <v>, cast(fgm as INT)</v>
      </c>
    </row>
    <row r="13" spans="1:13">
      <c r="A13" t="s">
        <v>11</v>
      </c>
      <c r="B13">
        <v>0.433</v>
      </c>
      <c r="C13" t="str">
        <f t="shared" si="0"/>
        <v>fg_pct</v>
      </c>
      <c r="E13" t="str">
        <f t="shared" si="1"/>
        <v>, fg_pct  VARCHAR(255) NULL</v>
      </c>
      <c r="I13" t="s">
        <v>50</v>
      </c>
      <c r="L13" t="s">
        <v>73</v>
      </c>
      <c r="M13" t="str">
        <f t="shared" si="2"/>
        <v>, cast(fg_pct as NUMERIC(4,3))</v>
      </c>
    </row>
    <row r="14" spans="1:13">
      <c r="A14" t="s">
        <v>12</v>
      </c>
      <c r="B14">
        <v>10</v>
      </c>
      <c r="C14" t="str">
        <f t="shared" si="0"/>
        <v>fta</v>
      </c>
      <c r="E14" t="str">
        <f t="shared" si="1"/>
        <v>, fta  VARCHAR(255) NULL</v>
      </c>
      <c r="I14" t="s">
        <v>51</v>
      </c>
      <c r="L14" t="s">
        <v>72</v>
      </c>
      <c r="M14" t="str">
        <f t="shared" si="2"/>
        <v>, cast(fta as INT)</v>
      </c>
    </row>
    <row r="15" spans="1:13">
      <c r="A15" t="s">
        <v>13</v>
      </c>
      <c r="B15">
        <v>8</v>
      </c>
      <c r="C15" t="str">
        <f t="shared" si="0"/>
        <v>ftm</v>
      </c>
      <c r="E15" t="str">
        <f t="shared" si="1"/>
        <v>, ftm  VARCHAR(255) NULL</v>
      </c>
      <c r="I15" t="s">
        <v>52</v>
      </c>
      <c r="L15" t="s">
        <v>72</v>
      </c>
      <c r="M15" t="str">
        <f t="shared" si="2"/>
        <v>, cast(ftm as INT)</v>
      </c>
    </row>
    <row r="16" spans="1:13">
      <c r="A16" t="s">
        <v>14</v>
      </c>
      <c r="B16">
        <v>0.8</v>
      </c>
      <c r="C16" t="str">
        <f t="shared" si="0"/>
        <v>ft_pct</v>
      </c>
      <c r="E16" t="str">
        <f t="shared" si="1"/>
        <v>, ft_pct  VARCHAR(255) NULL</v>
      </c>
      <c r="I16" t="s">
        <v>53</v>
      </c>
      <c r="L16" t="s">
        <v>73</v>
      </c>
      <c r="M16" t="str">
        <f t="shared" si="2"/>
        <v>, cast(ft_pct as NUMERIC(4,3))</v>
      </c>
    </row>
    <row r="17" spans="1:13">
      <c r="A17" t="s">
        <v>15</v>
      </c>
      <c r="B17">
        <v>20100001</v>
      </c>
      <c r="C17" t="str">
        <f t="shared" si="0"/>
        <v>game_id</v>
      </c>
      <c r="E17" t="str">
        <f t="shared" si="1"/>
        <v>, game_id  VARCHAR(255) NULL</v>
      </c>
      <c r="I17" t="s">
        <v>54</v>
      </c>
      <c r="L17" t="s">
        <v>72</v>
      </c>
      <c r="M17" t="str">
        <f t="shared" si="2"/>
        <v>, cast(game_id as INT)</v>
      </c>
    </row>
    <row r="18" spans="1:13">
      <c r="A18" t="s">
        <v>16</v>
      </c>
      <c r="B18">
        <v>10</v>
      </c>
      <c r="C18" t="str">
        <f t="shared" si="0"/>
        <v>min</v>
      </c>
      <c r="E18" t="str">
        <f t="shared" si="1"/>
        <v>, min  VARCHAR(255) NULL</v>
      </c>
      <c r="I18" t="s">
        <v>55</v>
      </c>
      <c r="L18" t="s">
        <v>76</v>
      </c>
      <c r="M18" t="str">
        <f t="shared" si="2"/>
        <v>, cast(min as VARCHAR)</v>
      </c>
    </row>
    <row r="19" spans="1:13">
      <c r="A19" t="s">
        <v>17</v>
      </c>
      <c r="B19">
        <v>7</v>
      </c>
      <c r="C19" t="str">
        <f t="shared" si="0"/>
        <v>oreb</v>
      </c>
      <c r="E19" t="str">
        <f t="shared" si="1"/>
        <v>, oreb  VARCHAR(255) NULL</v>
      </c>
      <c r="I19" t="s">
        <v>56</v>
      </c>
      <c r="L19" t="s">
        <v>72</v>
      </c>
      <c r="M19" t="str">
        <f t="shared" si="2"/>
        <v>, cast(oreb as INT)</v>
      </c>
    </row>
    <row r="20" spans="1:13">
      <c r="A20" t="s">
        <v>18</v>
      </c>
      <c r="B20">
        <v>21</v>
      </c>
      <c r="C20" t="str">
        <f t="shared" si="0"/>
        <v>pf</v>
      </c>
      <c r="E20" t="str">
        <f t="shared" si="1"/>
        <v>, pf  VARCHAR(255) NULL</v>
      </c>
      <c r="I20" t="s">
        <v>57</v>
      </c>
      <c r="L20" t="s">
        <v>72</v>
      </c>
      <c r="M20" t="str">
        <f t="shared" si="2"/>
        <v>, cast(pf as INT)</v>
      </c>
    </row>
    <row r="21" spans="1:13">
      <c r="A21" t="s">
        <v>19</v>
      </c>
      <c r="B21">
        <v>-19</v>
      </c>
      <c r="C21" t="str">
        <f t="shared" si="0"/>
        <v>plus_minus</v>
      </c>
      <c r="E21" t="str">
        <f t="shared" si="1"/>
        <v>, plus_minus  VARCHAR(255) NULL</v>
      </c>
      <c r="I21" t="s">
        <v>58</v>
      </c>
      <c r="L21" t="s">
        <v>77</v>
      </c>
      <c r="M21" t="str">
        <f t="shared" si="2"/>
        <v>, cast(plus_minus as NUMERIC(4,1))</v>
      </c>
    </row>
    <row r="22" spans="1:13">
      <c r="A22" t="s">
        <v>20</v>
      </c>
      <c r="B22">
        <v>89</v>
      </c>
      <c r="C22" t="str">
        <f t="shared" si="0"/>
        <v>pts</v>
      </c>
      <c r="E22" t="str">
        <f t="shared" si="1"/>
        <v>, pts  VARCHAR(255) NULL</v>
      </c>
      <c r="I22" t="s">
        <v>59</v>
      </c>
      <c r="L22" t="s">
        <v>77</v>
      </c>
      <c r="M22" t="str">
        <f t="shared" si="2"/>
        <v>, cast(pts as NUMERIC(4,1))</v>
      </c>
    </row>
    <row r="23" spans="1:13">
      <c r="A23" t="s">
        <v>21</v>
      </c>
      <c r="B23">
        <v>108</v>
      </c>
      <c r="C23" t="str">
        <f t="shared" si="0"/>
        <v>ptsa</v>
      </c>
      <c r="E23" t="str">
        <f t="shared" si="1"/>
        <v>, ptsa  VARCHAR(255) NULL</v>
      </c>
      <c r="I23" t="s">
        <v>60</v>
      </c>
      <c r="L23" t="s">
        <v>77</v>
      </c>
      <c r="M23" t="str">
        <f t="shared" si="2"/>
        <v>, cast(ptsa as NUMERIC(4,1))</v>
      </c>
    </row>
    <row r="24" spans="1:13">
      <c r="A24" t="s">
        <v>22</v>
      </c>
      <c r="B24">
        <v>36</v>
      </c>
      <c r="C24" t="str">
        <f t="shared" si="0"/>
        <v>reb</v>
      </c>
      <c r="E24" t="str">
        <f t="shared" si="1"/>
        <v>, reb  VARCHAR(255) NULL</v>
      </c>
      <c r="I24" t="s">
        <v>61</v>
      </c>
      <c r="L24" t="s">
        <v>72</v>
      </c>
      <c r="M24" t="str">
        <f t="shared" si="2"/>
        <v>, cast(reb as INT)</v>
      </c>
    </row>
    <row r="25" spans="1:13">
      <c r="A25" t="s">
        <v>23</v>
      </c>
      <c r="B25">
        <v>2001</v>
      </c>
      <c r="C25" t="str">
        <f t="shared" si="0"/>
        <v>season</v>
      </c>
      <c r="E25" t="str">
        <f t="shared" si="1"/>
        <v>, season  VARCHAR(255) NULL</v>
      </c>
      <c r="I25" t="s">
        <v>62</v>
      </c>
      <c r="L25" t="s">
        <v>72</v>
      </c>
      <c r="M25" t="str">
        <f t="shared" si="2"/>
        <v>, cast(season as INT)</v>
      </c>
    </row>
    <row r="26" spans="1:13">
      <c r="A26" t="s">
        <v>24</v>
      </c>
      <c r="B26">
        <v>3</v>
      </c>
      <c r="C26" t="str">
        <f t="shared" si="0"/>
        <v>stl</v>
      </c>
      <c r="E26" t="str">
        <f t="shared" si="1"/>
        <v>, stl  VARCHAR(255) NULL</v>
      </c>
      <c r="I26" t="s">
        <v>63</v>
      </c>
      <c r="L26" t="s">
        <v>72</v>
      </c>
      <c r="M26" t="str">
        <f t="shared" si="2"/>
        <v>, cast(stl as INT)</v>
      </c>
    </row>
    <row r="27" spans="1:13">
      <c r="A27" t="s">
        <v>25</v>
      </c>
      <c r="B27" t="s">
        <v>26</v>
      </c>
      <c r="C27" t="str">
        <f t="shared" si="0"/>
        <v>team_abbreviation</v>
      </c>
      <c r="E27" t="str">
        <f t="shared" si="1"/>
        <v>, team_abbreviation  VARCHAR(255) NULL</v>
      </c>
      <c r="I27" t="s">
        <v>64</v>
      </c>
      <c r="L27" t="s">
        <v>76</v>
      </c>
      <c r="M27" t="str">
        <f t="shared" si="2"/>
        <v>, cast(team_abbreviation as VARCHAR)</v>
      </c>
    </row>
    <row r="28" spans="1:13">
      <c r="A28" t="s">
        <v>27</v>
      </c>
      <c r="B28" t="s">
        <v>28</v>
      </c>
      <c r="C28" t="str">
        <f t="shared" si="0"/>
        <v>team_city</v>
      </c>
      <c r="E28" t="str">
        <f t="shared" si="1"/>
        <v>, team_city  VARCHAR(255) NULL</v>
      </c>
      <c r="I28" t="s">
        <v>65</v>
      </c>
      <c r="L28" t="s">
        <v>76</v>
      </c>
      <c r="M28" t="str">
        <f t="shared" si="2"/>
        <v>, cast(team_city as VARCHAR)</v>
      </c>
    </row>
    <row r="29" spans="1:13">
      <c r="A29" t="s">
        <v>29</v>
      </c>
      <c r="B29">
        <v>1610612739</v>
      </c>
      <c r="C29" t="str">
        <f t="shared" si="0"/>
        <v>team_id</v>
      </c>
      <c r="E29" t="str">
        <f t="shared" si="1"/>
        <v>, team_id  VARCHAR(255) NULL</v>
      </c>
      <c r="I29" t="s">
        <v>66</v>
      </c>
      <c r="L29" t="s">
        <v>72</v>
      </c>
      <c r="M29" t="str">
        <f t="shared" si="2"/>
        <v>, cast(team_id as INT)</v>
      </c>
    </row>
    <row r="30" spans="1:13">
      <c r="A30" t="s">
        <v>30</v>
      </c>
      <c r="B30" t="s">
        <v>31</v>
      </c>
      <c r="C30" t="str">
        <f>LOWER(A30)</f>
        <v>team_name</v>
      </c>
      <c r="E30" t="str">
        <f t="shared" si="1"/>
        <v>, team_name  VARCHAR(255) NULL</v>
      </c>
      <c r="I30" t="s">
        <v>67</v>
      </c>
      <c r="L30" t="s">
        <v>76</v>
      </c>
      <c r="M30" t="str">
        <f t="shared" si="2"/>
        <v>, cast(team_name as VARCHAR)</v>
      </c>
    </row>
    <row r="31" spans="1:13">
      <c r="A31" t="s">
        <v>32</v>
      </c>
      <c r="B31">
        <v>13</v>
      </c>
      <c r="C31" t="s">
        <v>75</v>
      </c>
      <c r="E31" t="str">
        <f t="shared" si="1"/>
        <v>, to  VARCHAR(255) NULL</v>
      </c>
      <c r="I31" t="s">
        <v>68</v>
      </c>
      <c r="L31" t="s">
        <v>72</v>
      </c>
      <c r="M31" t="str">
        <f t="shared" si="2"/>
        <v>, cast(turnovers as INT)</v>
      </c>
    </row>
    <row r="32" spans="1:13">
      <c r="A32" t="s">
        <v>33</v>
      </c>
      <c r="B32" t="s">
        <v>34</v>
      </c>
      <c r="C32" t="s">
        <v>74</v>
      </c>
      <c r="E32" t="str">
        <f t="shared" si="1"/>
        <v>, where  VARCHAR(255) NULL</v>
      </c>
      <c r="I32" t="s">
        <v>69</v>
      </c>
      <c r="L32" t="s">
        <v>76</v>
      </c>
      <c r="M32" t="str">
        <f t="shared" si="2"/>
        <v>, cast(home_away as VARCHAR)</v>
      </c>
    </row>
    <row r="33" spans="1:13">
      <c r="A33" t="s">
        <v>35</v>
      </c>
      <c r="B33" t="s">
        <v>36</v>
      </c>
      <c r="C33" t="str">
        <f>LOWER(A33)</f>
        <v>_id</v>
      </c>
      <c r="E33" t="str">
        <f t="shared" si="1"/>
        <v>, _id  VARCHAR(255) NULL</v>
      </c>
      <c r="I33" t="s">
        <v>70</v>
      </c>
      <c r="L33" t="s">
        <v>76</v>
      </c>
      <c r="M33" t="str">
        <f t="shared" si="2"/>
        <v>, cast(_id as VARCHAR)</v>
      </c>
    </row>
    <row r="34" spans="1:13">
      <c r="E34" t="s">
        <v>38</v>
      </c>
      <c r="I34" t="s">
        <v>38</v>
      </c>
    </row>
    <row r="39" spans="1:13">
      <c r="A39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1" sqref="C11"/>
    </sheetView>
  </sheetViews>
  <sheetFormatPr baseColWidth="10" defaultRowHeight="15" x14ac:dyDescent="0"/>
  <cols>
    <col min="1" max="1" width="36.1640625" bestFit="1" customWidth="1"/>
  </cols>
  <sheetData>
    <row r="1" spans="1:2">
      <c r="A1" t="s">
        <v>75</v>
      </c>
      <c r="B1" t="str">
        <f>", avg("&amp;A1&amp;") OVER (PARTITION BY team_id ORDER BY team_game_rank DESC ROWS BETWEEN 0 PRECEDING AND 20 FOLLOWING) "&amp;A1&amp;"_moving_avg"</f>
        <v>, avg(turnovers) OVER (PARTITION BY team_id ORDER BY team_game_rank DESC ROWS BETWEEN 0 PRECEDING AND 20 FOLLOWING) turnovers_moving_avg</v>
      </c>
    </row>
    <row r="2" spans="1:2">
      <c r="A2" t="s">
        <v>94</v>
      </c>
    </row>
    <row r="3" spans="1:2">
      <c r="A3" t="s">
        <v>78</v>
      </c>
    </row>
    <row r="4" spans="1:2">
      <c r="A4" t="s">
        <v>79</v>
      </c>
    </row>
    <row r="5" spans="1:2">
      <c r="A5" t="s">
        <v>80</v>
      </c>
    </row>
    <row r="6" spans="1:2">
      <c r="A6" t="s">
        <v>81</v>
      </c>
    </row>
    <row r="7" spans="1:2">
      <c r="A7" t="s">
        <v>82</v>
      </c>
    </row>
    <row r="8" spans="1:2">
      <c r="A8" t="s">
        <v>83</v>
      </c>
    </row>
    <row r="9" spans="1:2">
      <c r="A9" t="s">
        <v>84</v>
      </c>
    </row>
    <row r="10" spans="1:2">
      <c r="A10" t="s">
        <v>85</v>
      </c>
    </row>
    <row r="11" spans="1:2">
      <c r="A11" t="s">
        <v>86</v>
      </c>
    </row>
    <row r="12" spans="1:2">
      <c r="A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6" spans="1:2">
      <c r="A16" t="s">
        <v>91</v>
      </c>
    </row>
    <row r="17" spans="1:1">
      <c r="A17" t="s">
        <v>92</v>
      </c>
    </row>
    <row r="18" spans="1:1">
      <c r="A18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Chi</dc:creator>
  <cp:lastModifiedBy>Dave Chi</cp:lastModifiedBy>
  <dcterms:created xsi:type="dcterms:W3CDTF">2016-02-20T23:22:25Z</dcterms:created>
  <dcterms:modified xsi:type="dcterms:W3CDTF">2016-02-21T21:38:29Z</dcterms:modified>
</cp:coreProperties>
</file>