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03"/>
  <workbookPr/>
  <mc:AlternateContent xmlns:mc="http://schemas.openxmlformats.org/markup-compatibility/2006">
    <mc:Choice Requires="x15">
      <x15ac:absPath xmlns:x15ac="http://schemas.microsoft.com/office/spreadsheetml/2010/11/ac" url="https://cityofpacifica.sharepoint.com/sites/COP-FS/City Manager/CM-Shared-Drive/Sarah's Documents/Council/Internal Schedule-AgendaPlanner/"/>
    </mc:Choice>
  </mc:AlternateContent>
  <xr:revisionPtr revIDLastSave="505" documentId="8_{FEDAFC13-F1C5-4343-AE64-76EC86A45214}" xr6:coauthVersionLast="47" xr6:coauthVersionMax="47" xr10:uidLastSave="{C810BDAF-428F-4B73-912B-D45506562CB8}"/>
  <bookViews>
    <workbookView xWindow="28965" yWindow="870" windowWidth="27825" windowHeight="14040" activeTab="2" xr2:uid="{00000000-000D-0000-FFFF-FFFF00000000}"/>
  </bookViews>
  <sheets>
    <sheet name="TENTATIVE-SCHEDULE_toAug2025" sheetId="8" r:id="rId1"/>
    <sheet name="TO BE SCHEDULED" sheetId="4" r:id="rId2"/>
    <sheet name="SCHEDULE_NEW-FORMAT" sheetId="7" r:id="rId3"/>
    <sheet name="Sched_Regular_Proclamations" sheetId="5" r:id="rId4"/>
    <sheet name="Annual-Recurring-Items" sheetId="9" r:id="rId5"/>
  </sheets>
  <definedNames>
    <definedName name="_xlnm._FilterDatabase" localSheetId="2" hidden="1">'SCHEDULE_NEW-FORMAT'!$A$1:$O$1</definedName>
    <definedName name="_xlnm.Print_Area" localSheetId="3">Sched_Regular_Proclamations!$A$1:$E$28</definedName>
    <definedName name="_xlnm.Print_Area" localSheetId="2">'SCHEDULE_NEW-FORMAT'!$A$1:$M$153</definedName>
    <definedName name="_xlnm.Print_Titles" localSheetId="2">'SCHEDULE_NEW-FORMAT'!$A:$C,'SCHEDULE_NEW-FORMAT'!$1:$1</definedName>
    <definedName name="_xlnm.Print_Titles" localSheetId="1">'TO BE SCHEDULED'!$1:$1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1" i="7" l="1"/>
  <c r="K81" i="7"/>
  <c r="J81" i="7"/>
  <c r="I81" i="7"/>
  <c r="H81" i="7"/>
  <c r="L80" i="7"/>
  <c r="K80" i="7"/>
  <c r="J80" i="7"/>
  <c r="I80" i="7"/>
  <c r="H80" i="7"/>
  <c r="L60" i="7"/>
  <c r="K60" i="7"/>
  <c r="J60" i="7"/>
  <c r="I60" i="7"/>
  <c r="H60" i="7"/>
  <c r="L59" i="7"/>
  <c r="K59" i="7"/>
  <c r="J59" i="7"/>
  <c r="I59" i="7"/>
  <c r="H59" i="7"/>
  <c r="L75" i="7"/>
  <c r="K75" i="7"/>
  <c r="J75" i="7"/>
  <c r="I75" i="7"/>
  <c r="H75" i="7"/>
  <c r="L56" i="7"/>
  <c r="K56" i="7"/>
  <c r="J56" i="7"/>
  <c r="I56" i="7"/>
  <c r="H56" i="7"/>
  <c r="L41" i="7"/>
  <c r="K41" i="7"/>
  <c r="J41" i="7"/>
  <c r="I41" i="7"/>
  <c r="H41" i="7"/>
  <c r="L40" i="7"/>
  <c r="K40" i="7"/>
  <c r="J40" i="7"/>
  <c r="I40" i="7"/>
  <c r="H40" i="7"/>
  <c r="L14" i="7"/>
  <c r="K14" i="7"/>
  <c r="J14" i="7"/>
  <c r="I14" i="7"/>
  <c r="H14" i="7"/>
  <c r="L22" i="7"/>
  <c r="K22" i="7"/>
  <c r="J22" i="7"/>
  <c r="I22" i="7"/>
  <c r="H22" i="7"/>
  <c r="L95" i="7"/>
  <c r="K95" i="7"/>
  <c r="J95" i="7"/>
  <c r="I95" i="7"/>
  <c r="H95" i="7"/>
  <c r="L42" i="7"/>
  <c r="K42" i="7"/>
  <c r="J42" i="7"/>
  <c r="I42" i="7"/>
  <c r="H42" i="7"/>
  <c r="E139" i="7"/>
  <c r="E138" i="7"/>
  <c r="E137" i="7"/>
  <c r="E136" i="7"/>
  <c r="E135" i="7"/>
  <c r="E134" i="7"/>
  <c r="E133" i="7"/>
  <c r="E125" i="7"/>
  <c r="E124" i="7"/>
  <c r="E123" i="7"/>
  <c r="E122" i="7"/>
  <c r="E121" i="7"/>
  <c r="E120" i="7"/>
  <c r="E119" i="7"/>
  <c r="L152" i="7"/>
  <c r="K152" i="7"/>
  <c r="J152" i="7"/>
  <c r="I152" i="7"/>
  <c r="H152" i="7"/>
  <c r="L146" i="7"/>
  <c r="K146" i="7"/>
  <c r="J146" i="7"/>
  <c r="I146" i="7"/>
  <c r="H146" i="7"/>
  <c r="L145" i="7"/>
  <c r="K145" i="7"/>
  <c r="J145" i="7"/>
  <c r="I145" i="7"/>
  <c r="H145" i="7"/>
  <c r="L144" i="7"/>
  <c r="K144" i="7"/>
  <c r="J144" i="7"/>
  <c r="I144" i="7"/>
  <c r="H144" i="7"/>
  <c r="L143" i="7"/>
  <c r="K143" i="7"/>
  <c r="J143" i="7"/>
  <c r="I143" i="7"/>
  <c r="H143" i="7"/>
  <c r="L142" i="7"/>
  <c r="K142" i="7"/>
  <c r="J142" i="7"/>
  <c r="I142" i="7"/>
  <c r="H142" i="7"/>
  <c r="L129" i="7"/>
  <c r="K129" i="7"/>
  <c r="J129" i="7"/>
  <c r="I129" i="7"/>
  <c r="H129" i="7"/>
  <c r="L128" i="7"/>
  <c r="K128" i="7"/>
  <c r="J128" i="7"/>
  <c r="I128" i="7"/>
  <c r="H128" i="7"/>
  <c r="H112" i="7"/>
  <c r="I112" i="7"/>
  <c r="J112" i="7"/>
  <c r="K112" i="7"/>
  <c r="L112" i="7"/>
  <c r="H113" i="7"/>
  <c r="I113" i="7"/>
  <c r="J113" i="7"/>
  <c r="K113" i="7"/>
  <c r="L113" i="7"/>
  <c r="H114" i="7"/>
  <c r="I114" i="7"/>
  <c r="J114" i="7"/>
  <c r="K114" i="7"/>
  <c r="L114" i="7"/>
  <c r="H115" i="7"/>
  <c r="I115" i="7"/>
  <c r="J115" i="7"/>
  <c r="K115" i="7"/>
  <c r="L115" i="7"/>
  <c r="K111" i="7"/>
  <c r="J111" i="7"/>
  <c r="I111" i="7"/>
  <c r="H111" i="7"/>
  <c r="E108" i="7"/>
  <c r="E107" i="7"/>
  <c r="E106" i="7"/>
  <c r="E105" i="7"/>
  <c r="E104" i="7"/>
  <c r="E103" i="7"/>
  <c r="E102" i="7"/>
  <c r="H77" i="7"/>
  <c r="I77" i="7"/>
  <c r="J77" i="7"/>
  <c r="K77" i="7"/>
  <c r="L77" i="7"/>
  <c r="H78" i="7"/>
  <c r="I78" i="7"/>
  <c r="J78" i="7"/>
  <c r="K78" i="7"/>
  <c r="L78" i="7"/>
  <c r="H79" i="7"/>
  <c r="I79" i="7"/>
  <c r="J79" i="7"/>
  <c r="K79" i="7"/>
  <c r="L79" i="7"/>
  <c r="H82" i="7"/>
  <c r="I82" i="7"/>
  <c r="J82" i="7"/>
  <c r="K82" i="7"/>
  <c r="L82" i="7"/>
  <c r="L76" i="7"/>
  <c r="K76" i="7"/>
  <c r="J76" i="7"/>
  <c r="I76" i="7"/>
  <c r="H76" i="7"/>
  <c r="H38" i="7"/>
  <c r="I38" i="7"/>
  <c r="J38" i="7"/>
  <c r="K38" i="7"/>
  <c r="L38" i="7"/>
  <c r="H39" i="7"/>
  <c r="I39" i="7"/>
  <c r="J39" i="7"/>
  <c r="K39" i="7"/>
  <c r="L39" i="7"/>
  <c r="H43" i="7"/>
  <c r="I43" i="7"/>
  <c r="J43" i="7"/>
  <c r="K43" i="7"/>
  <c r="L43" i="7"/>
  <c r="L37" i="7"/>
  <c r="K37" i="7"/>
  <c r="J37" i="7"/>
  <c r="I37" i="7"/>
  <c r="H37" i="7"/>
  <c r="H58" i="7"/>
  <c r="I58" i="7"/>
  <c r="J58" i="7"/>
  <c r="K58" i="7"/>
  <c r="L58" i="7"/>
  <c r="H61" i="7"/>
  <c r="I61" i="7"/>
  <c r="J61" i="7"/>
  <c r="K61" i="7"/>
  <c r="L61" i="7"/>
  <c r="H62" i="7"/>
  <c r="I62" i="7"/>
  <c r="J62" i="7"/>
  <c r="K62" i="7"/>
  <c r="L62" i="7"/>
  <c r="L57" i="7"/>
  <c r="J57" i="7"/>
  <c r="K57" i="7"/>
  <c r="H57" i="7"/>
  <c r="I57" i="7"/>
  <c r="L98" i="7"/>
  <c r="K98" i="7"/>
  <c r="J98" i="7"/>
  <c r="I98" i="7"/>
  <c r="H98" i="7"/>
  <c r="L97" i="7"/>
  <c r="K97" i="7"/>
  <c r="J97" i="7"/>
  <c r="I97" i="7"/>
  <c r="H97" i="7"/>
  <c r="K96" i="7"/>
  <c r="J96" i="7"/>
  <c r="I96" i="7"/>
  <c r="H96" i="7"/>
  <c r="E92" i="7"/>
  <c r="E91" i="7"/>
  <c r="E90" i="7"/>
  <c r="E89" i="7"/>
  <c r="E88" i="7"/>
  <c r="E87" i="7"/>
  <c r="E86" i="7"/>
  <c r="E72" i="7"/>
  <c r="E71" i="7"/>
  <c r="E70" i="7"/>
  <c r="E69" i="7"/>
  <c r="E68" i="7"/>
  <c r="E67" i="7"/>
  <c r="E66" i="7"/>
  <c r="L20" i="7"/>
  <c r="K20" i="7"/>
  <c r="J20" i="7"/>
  <c r="I20" i="7"/>
  <c r="H20" i="7"/>
  <c r="L19" i="7"/>
  <c r="K19" i="7"/>
  <c r="J19" i="7"/>
  <c r="I19" i="7"/>
  <c r="H19" i="7"/>
  <c r="L17" i="7"/>
  <c r="K17" i="7"/>
  <c r="J17" i="7"/>
  <c r="I17" i="7"/>
  <c r="H17" i="7"/>
  <c r="L15" i="7"/>
  <c r="K15" i="7"/>
  <c r="J15" i="7"/>
  <c r="I15" i="7"/>
  <c r="H15" i="7"/>
  <c r="H18" i="7"/>
  <c r="H23" i="7"/>
  <c r="L16" i="7"/>
  <c r="L18" i="7"/>
  <c r="L21" i="7"/>
  <c r="L23" i="7"/>
  <c r="L13" i="7"/>
  <c r="K16" i="7"/>
  <c r="K18" i="7"/>
  <c r="K21" i="7"/>
  <c r="K23" i="7"/>
  <c r="K13" i="7"/>
  <c r="J16" i="7"/>
  <c r="J18" i="7"/>
  <c r="J21" i="7"/>
  <c r="J23" i="7"/>
  <c r="J13" i="7"/>
  <c r="I16" i="7"/>
  <c r="I18" i="7"/>
  <c r="I21" i="7"/>
  <c r="I23" i="7"/>
  <c r="I13" i="7"/>
  <c r="E47" i="7"/>
  <c r="E27" i="7"/>
  <c r="H63" i="7"/>
  <c r="H44" i="7"/>
  <c r="H21" i="7"/>
  <c r="H16" i="7"/>
  <c r="H13" i="7"/>
  <c r="E4" i="7"/>
  <c r="E53" i="7"/>
  <c r="E52" i="7"/>
  <c r="E51" i="7"/>
  <c r="E50" i="7"/>
  <c r="E49" i="7"/>
  <c r="E48" i="7"/>
  <c r="E33" i="7"/>
  <c r="E32" i="7"/>
  <c r="E31" i="7"/>
  <c r="E30" i="7"/>
  <c r="E29" i="7"/>
  <c r="E28" i="7"/>
  <c r="E10" i="7"/>
  <c r="E9" i="7"/>
  <c r="E8" i="7"/>
  <c r="E7" i="7"/>
  <c r="E6" i="7"/>
  <c r="L111" i="7" l="1"/>
  <c r="L96" i="7"/>
  <c r="E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tc={668FF981-8AA8-44F4-AD90-EC8790A8DA1E}</author>
    <author>tc={CDC33F6A-F587-453B-B615-F9CA23C32FFD}</author>
    <author>tc={27E80311-1D66-4DFA-B8CD-5E50CF450DF4}</author>
  </authors>
  <commentList>
    <comment ref="N1" authorId="0" shapeId="0" xr:uid="{668FF981-8AA8-44F4-AD90-EC8790A8DA1E}">
      <text>
        <t>[Threaded comment]
Your version of Excel allows you to read this threaded comment; however, any edits to it will get removed if the file is opened in a newer version of Excel. Learn more: https://go.microsoft.com/fwlink/?linkid=870924
Comment:
    Needs to be sent to City Attorney’s Office earlier? Timeline for City Attorney review</t>
      </text>
    </comment>
    <comment ref="O1" authorId="1" shapeId="0" xr:uid="{CDC33F6A-F587-453B-B615-F9CA23C32FFD}">
      <text>
        <t>[Threaded comment]
Your version of Excel allows you to read this threaded comment; however, any edits to it will get removed if the file is opened in a newer version of Excel. Learn more: https://go.microsoft.com/fwlink/?linkid=870924
Comment:
    Rreululatory deadlin</t>
      </text>
    </comment>
    <comment ref="P1" authorId="2" shapeId="0" xr:uid="{27E80311-1D66-4DFA-B8CD-5E50CF450DF4}">
      <text>
        <t>[Threaded comment]
Your version of Excel allows you to read this threaded comment; however, any edits to it will get removed if the file is opened in a newer version of Excel. Learn more: https://go.microsoft.com/fwlink/?linkid=870924
Comment:
    Rreululatory deadlin</t>
      </text>
    </comment>
  </commentList>
</comments>
</file>

<file path=xl/sharedStrings.xml><?xml version="1.0" encoding="utf-8"?>
<sst xmlns="http://schemas.openxmlformats.org/spreadsheetml/2006/main" count="826" uniqueCount="351">
  <si>
    <t>MEETING DATE</t>
  </si>
  <si>
    <t>AGENDA ITEM</t>
  </si>
  <si>
    <t>DEPT</t>
  </si>
  <si>
    <t>AGENDA SECTION</t>
  </si>
  <si>
    <t>ACTION</t>
  </si>
  <si>
    <t>ATTY REVIEW REQ'D</t>
  </si>
  <si>
    <t>NOTES</t>
  </si>
  <si>
    <t xml:space="preserve">CITY COUNCIL SPECIAL MEETING - CLOSED SESSION - WED. JULY 2 at 10:00 AM
</t>
  </si>
  <si>
    <t>AGENDA PUBLISHED 6/30/2025</t>
  </si>
  <si>
    <t>ATTENDANCE NOTES: Mayor Sue Beckmeyer to attend remotely via ZOOM.</t>
  </si>
  <si>
    <t>LOCATION: City Hall, 170 Santa Maria Ave - 2nd Floor Conference Room (Beach Conf. Rm.)</t>
  </si>
  <si>
    <t xml:space="preserve">Closed Session - A. CONFERENCE WITH LEGAL COUNSEL—ANTICIPATED LITIGATION. Initiation of litigation pursuant to paragraph (4) of subdivision (d) of Section 54956.9: One Case.
</t>
  </si>
  <si>
    <t>CAO</t>
  </si>
  <si>
    <t>CLOSED SESSION</t>
  </si>
  <si>
    <t>Agenda Language from D.Bazzano 6/26</t>
  </si>
  <si>
    <r>
      <t>Closed Session -</t>
    </r>
    <r>
      <rPr>
        <b/>
        <sz val="10"/>
        <color rgb="FFFF0000"/>
        <rFont val="Calibri"/>
        <family val="2"/>
        <scheme val="minor"/>
      </rPr>
      <t xml:space="preserve"> </t>
    </r>
    <r>
      <rPr>
        <b/>
        <sz val="10"/>
        <rFont val="Calibri"/>
        <family val="2"/>
        <scheme val="minor"/>
      </rPr>
      <t xml:space="preserve">B. CONFERENCE WITH LEGAL COUNSEL—ANTICIPATED LITIGATION. Significant exposure to litigation pursuant to paragraph (2) of subdivision (d) of Section 54956.9 and paragraph (1) of subdivision (e) of Section 54956.9: One Case.
</t>
    </r>
  </si>
  <si>
    <t>CITY COUNCIL REGULAR MEETING
REPORTS DUE TO ATTY 6/30
DUE TO CITY MGR 7/3</t>
  </si>
  <si>
    <t>AGENDA PUBLISHED 7/9</t>
  </si>
  <si>
    <t>IN PERSON AT CITY COUNCIL CHAMBERS; ZOOM HYBRID FORMAT</t>
  </si>
  <si>
    <t>ATTENDANCE NOTES: Sue Beckmeyer will be ABSENT 7/14 mtg; Mayor pro Tem Boles to Chair the mtg; Sue B. may call in for Closed Sessions (post location in Agenda)</t>
  </si>
  <si>
    <t>ATTENDANCE NOTES: Denise Bazzano to attend Regular Meeting (for STR and CARP); Michelle Kenyon to attend for Closed Session only</t>
  </si>
  <si>
    <t>ATTENDANCE NOTES: Yulia Carter calling in for 7/14 mtg</t>
  </si>
  <si>
    <t>SCHEDULING NOTES: Sue Beckmeyer out 6/11 - 7/25; Emily out 7/18 - 8/1; Sarah out 7/19 - 7/26</t>
  </si>
  <si>
    <t>CLOSED SESSION - Start Time 5:00 PM</t>
  </si>
  <si>
    <t>per K. Woodhouse 6/18; outcome of mediation</t>
  </si>
  <si>
    <t>CLOSED SESSION - Labor Update
• AGENDA LANGUAGE</t>
  </si>
  <si>
    <r>
      <rPr>
        <b/>
        <sz val="10"/>
        <color rgb="FF0000FF"/>
        <rFont val="Calibri"/>
        <family val="2"/>
        <scheme val="minor"/>
      </rPr>
      <t>Proclamation - JoAnne Arnos for terms of service on OSPAC</t>
    </r>
    <r>
      <rPr>
        <b/>
        <sz val="10"/>
        <color theme="1"/>
        <rFont val="Calibri"/>
        <family val="2"/>
        <scheme val="minor"/>
      </rPr>
      <t xml:space="preserve">
</t>
    </r>
    <r>
      <rPr>
        <sz val="10"/>
        <color rgb="FFFF0000"/>
        <rFont val="Calibri"/>
        <family val="2"/>
        <scheme val="minor"/>
      </rPr>
      <t>• ADD DESCRIPTION</t>
    </r>
  </si>
  <si>
    <t>CDD</t>
  </si>
  <si>
    <t>SPECIAL PRESENTATION</t>
  </si>
  <si>
    <t>schedule for July - per K.Snodgrass (JoAnne Arnos will be out of town in June; would like to schedule for July)</t>
  </si>
  <si>
    <r>
      <rPr>
        <b/>
        <sz val="10"/>
        <color rgb="FF0000FF"/>
        <rFont val="Calibri"/>
        <family val="2"/>
        <scheme val="minor"/>
      </rPr>
      <t>Special Presentation - San Mateo Resource Conservation District (RCD) - on Pacifica State Beach Bacteria TMDL Monitoring / San Pedro Creek</t>
    </r>
    <r>
      <rPr>
        <b/>
        <sz val="10"/>
        <color theme="1"/>
        <rFont val="Calibri"/>
        <family val="2"/>
        <scheme val="minor"/>
      </rPr>
      <t xml:space="preserve">
</t>
    </r>
    <r>
      <rPr>
        <sz val="10"/>
        <color rgb="FFFF0000"/>
        <rFont val="Calibri"/>
        <family val="2"/>
        <scheme val="minor"/>
      </rPr>
      <t>• ADD DESCRIPTION</t>
    </r>
  </si>
  <si>
    <t>Kevin to reach out to RCD (or may be part of the Agreement item, if on Consideration instead of Consent)</t>
  </si>
  <si>
    <r>
      <t xml:space="preserve">Disbursements
</t>
    </r>
    <r>
      <rPr>
        <sz val="10"/>
        <color theme="1"/>
        <rFont val="Calibri"/>
        <family val="2"/>
        <scheme val="minor"/>
      </rPr>
      <t>• Approval of disbursements for 6/01/2025 through 6/30/2025</t>
    </r>
  </si>
  <si>
    <t>FIN</t>
  </si>
  <si>
    <t>CONSENT</t>
  </si>
  <si>
    <t>Approve</t>
  </si>
  <si>
    <r>
      <t xml:space="preserve">Approval of Minutes
</t>
    </r>
    <r>
      <rPr>
        <sz val="10"/>
        <color theme="1"/>
        <rFont val="Calibri"/>
        <family val="2"/>
        <scheme val="minor"/>
      </rPr>
      <t xml:space="preserve">• Approval of Minutes for 6/9/2025 City Council Meeting  and 6/23/2025 City Council Meeting </t>
    </r>
  </si>
  <si>
    <t>CLK</t>
  </si>
  <si>
    <r>
      <rPr>
        <b/>
        <sz val="10"/>
        <color theme="1"/>
        <rFont val="Calibri"/>
        <family val="2"/>
        <scheme val="minor"/>
      </rPr>
      <t>Continuance of Proclamation for Local Emerg. – Beach Blvd.</t>
    </r>
    <r>
      <rPr>
        <sz val="10"/>
        <color theme="1"/>
        <rFont val="Calibri"/>
        <family val="2"/>
        <scheme val="minor"/>
      </rPr>
      <t xml:space="preserve">
• Accept updated report to continue Local Emergency Beach Blvd to Westline Dr.</t>
    </r>
  </si>
  <si>
    <t>PW</t>
  </si>
  <si>
    <t>Approve (Continuance)</t>
  </si>
  <si>
    <t>MT 5972 (KW)</t>
  </si>
  <si>
    <r>
      <rPr>
        <b/>
        <sz val="10"/>
        <color theme="1"/>
        <rFont val="Calibri"/>
        <family val="2"/>
        <scheme val="minor"/>
      </rPr>
      <t>Resolution Authorizing Settlement Agreement</t>
    </r>
    <r>
      <rPr>
        <sz val="10"/>
        <color theme="1"/>
        <rFont val="Calibri"/>
        <family val="2"/>
        <scheme val="minor"/>
      </rPr>
      <t xml:space="preserve">
</t>
    </r>
    <r>
      <rPr>
        <sz val="10"/>
        <color rgb="FFFF0000"/>
        <rFont val="Calibri"/>
        <family val="2"/>
        <scheme val="minor"/>
      </rPr>
      <t>• ADD DESCRIPTION</t>
    </r>
  </si>
  <si>
    <t>Adopt Resolution; Authorize Agreement</t>
  </si>
  <si>
    <t>per K. Woodhouse 6/18; outcome of mediation; sign agmt by 7/14</t>
  </si>
  <si>
    <r>
      <rPr>
        <b/>
        <sz val="10"/>
        <color theme="1"/>
        <rFont val="Calibri"/>
        <family val="2"/>
        <scheme val="minor"/>
      </rPr>
      <t>Resolution Accepting the Report of Sewer Service Charges for Fiscal Year 2025-2026 and Directing the Filing of Charges for Collection by the County Controller</t>
    </r>
    <r>
      <rPr>
        <sz val="10"/>
        <color theme="1"/>
        <rFont val="Calibri"/>
        <family val="2"/>
        <scheme val="minor"/>
      </rPr>
      <t xml:space="preserve">
</t>
    </r>
    <r>
      <rPr>
        <sz val="10"/>
        <color rgb="FFFF0000"/>
        <rFont val="Calibri"/>
        <family val="2"/>
        <scheme val="minor"/>
      </rPr>
      <t>• ADD DESCRIPTION</t>
    </r>
  </si>
  <si>
    <t>PW-WW / FIN</t>
  </si>
  <si>
    <r>
      <rPr>
        <sz val="10"/>
        <color rgb="FFFF0000"/>
        <rFont val="Calibri"/>
        <family val="2"/>
        <scheme val="minor"/>
      </rPr>
      <t>MT 5949 (DRAFT; D.Patten) OR MT 5934 (DRAFT; L.Sun) ??</t>
    </r>
    <r>
      <rPr>
        <sz val="10"/>
        <color rgb="FF0000FF"/>
        <rFont val="Calibri"/>
        <family val="2"/>
        <scheme val="minor"/>
      </rPr>
      <t>; per email from L.Sun 5/7; moved from 6/23 to 7/14 per M.Gomez</t>
    </r>
  </si>
  <si>
    <r>
      <rPr>
        <b/>
        <sz val="10"/>
        <color theme="1"/>
        <rFont val="Calibri"/>
        <family val="2"/>
        <scheme val="minor"/>
      </rPr>
      <t>Amendment No. 5 to the Inter-Agency Agreement with the San Mateo Resource Conservation District and Agreement with San Mateo County for Water Quality Monitoring Services</t>
    </r>
    <r>
      <rPr>
        <sz val="10"/>
        <color theme="1"/>
        <rFont val="Calibri"/>
        <family val="2"/>
        <scheme val="minor"/>
      </rPr>
      <t xml:space="preserve">
</t>
    </r>
    <r>
      <rPr>
        <sz val="10"/>
        <rFont val="Calibri"/>
        <family val="2"/>
        <scheme val="minor"/>
      </rPr>
      <t>• Adopt the Resolution entitled “A Resolution of the City Council of the City of Pacifica Approving Amendment No. 5 to the Inter-Agency Agreement with the San Mateo Resource Conservation District and Agreement with San Mateo County for Water Quality Monitoring Services to fulfil the characterization monitoring requirement of the Pacifica State Beach and San Pedro Creek Bacteria TMDL requirements of Fiscal Year 2026 to 2028; and authorize the City Manager to execute all documents.</t>
    </r>
  </si>
  <si>
    <t>per email from R.Yip 6/20/25</t>
  </si>
  <si>
    <r>
      <rPr>
        <b/>
        <sz val="10"/>
        <color theme="1"/>
        <rFont val="Calibri"/>
        <family val="2"/>
        <scheme val="minor"/>
      </rPr>
      <t>Annual Agreements Over $75,000 for the Department of Public Works - Wastewater Division for FY 2025-2026</t>
    </r>
    <r>
      <rPr>
        <sz val="10"/>
        <color theme="1"/>
        <rFont val="Calibri"/>
        <family val="2"/>
        <scheme val="minor"/>
      </rPr>
      <t xml:space="preserve">
</t>
    </r>
    <r>
      <rPr>
        <b/>
        <sz val="10"/>
        <color rgb="FFFF0000"/>
        <rFont val="Calibri"/>
        <family val="2"/>
        <scheme val="minor"/>
      </rPr>
      <t>• ADD DESCRIPTION</t>
    </r>
  </si>
  <si>
    <t>MT 5971 (DRAFT; L.Sun); per email from L.Sun 3/23/25</t>
  </si>
  <si>
    <r>
      <rPr>
        <b/>
        <sz val="10"/>
        <color theme="1"/>
        <rFont val="Calibri"/>
        <family val="2"/>
        <scheme val="minor"/>
      </rPr>
      <t xml:space="preserve">MOU's with Bargaining Units </t>
    </r>
    <r>
      <rPr>
        <b/>
        <sz val="10"/>
        <color rgb="FFFF0000"/>
        <rFont val="Calibri"/>
        <family val="2"/>
        <scheme val="minor"/>
      </rPr>
      <t>(placeholder)</t>
    </r>
    <r>
      <rPr>
        <sz val="10"/>
        <color theme="1"/>
        <rFont val="Calibri"/>
        <family val="2"/>
        <scheme val="minor"/>
      </rPr>
      <t xml:space="preserve">
</t>
    </r>
    <r>
      <rPr>
        <b/>
        <sz val="10"/>
        <color rgb="FFFF0000"/>
        <rFont val="Calibri"/>
        <family val="2"/>
        <scheme val="minor"/>
      </rPr>
      <t>• ADD DESCRIPTION</t>
    </r>
  </si>
  <si>
    <t>ACM</t>
  </si>
  <si>
    <t>Y.Carter or M.Gomez to provide detail / confirm meeting date</t>
  </si>
  <si>
    <r>
      <rPr>
        <b/>
        <sz val="10"/>
        <color theme="1"/>
        <rFont val="Calibri"/>
        <family val="2"/>
        <scheme val="minor"/>
      </rPr>
      <t>Agreement w/ HdL Renewal</t>
    </r>
    <r>
      <rPr>
        <sz val="10"/>
        <color theme="1"/>
        <rFont val="Calibri"/>
        <family val="2"/>
        <scheme val="minor"/>
      </rPr>
      <t xml:space="preserve">
</t>
    </r>
    <r>
      <rPr>
        <b/>
        <sz val="10"/>
        <color rgb="FFFF0000"/>
        <rFont val="Calibri"/>
        <family val="2"/>
        <scheme val="minor"/>
      </rPr>
      <t>• ADD DESCRIPTION</t>
    </r>
  </si>
  <si>
    <t>per Y.Carter 6/24</t>
  </si>
  <si>
    <r>
      <rPr>
        <b/>
        <sz val="10"/>
        <color theme="1"/>
        <rFont val="Calibri"/>
        <family val="2"/>
        <scheme val="minor"/>
      </rPr>
      <t>Contract Renewal w/ MIG, M-Group and Raney</t>
    </r>
    <r>
      <rPr>
        <sz val="10"/>
        <color theme="1"/>
        <rFont val="Calibri"/>
        <family val="2"/>
        <scheme val="minor"/>
      </rPr>
      <t xml:space="preserve">
</t>
    </r>
    <r>
      <rPr>
        <b/>
        <sz val="10"/>
        <color rgb="FFFF0000"/>
        <rFont val="Calibri"/>
        <family val="2"/>
        <scheme val="minor"/>
      </rPr>
      <t>• ADD DESCRIPTION</t>
    </r>
  </si>
  <si>
    <t>per S.Updegrave 6/24</t>
  </si>
  <si>
    <r>
      <rPr>
        <b/>
        <sz val="10"/>
        <color theme="1"/>
        <rFont val="Calibri"/>
        <family val="2"/>
        <scheme val="minor"/>
      </rPr>
      <t>Award a Contract for Management of Pacifica Tourism Marketing District (PTMD)</t>
    </r>
    <r>
      <rPr>
        <sz val="10"/>
        <color theme="1"/>
        <rFont val="Calibri"/>
        <family val="2"/>
        <scheme val="minor"/>
      </rPr>
      <t xml:space="preserve">
</t>
    </r>
    <r>
      <rPr>
        <sz val="10"/>
        <rFont val="Calibri"/>
        <family val="2"/>
        <scheme val="minor"/>
      </rPr>
      <t>• Award a Contract for Management of Pacifica Tourism Marketing District (PTMD) to (Enter Nonprofit) in the Amount of _________; and authorize the City Manager to execute the agreement</t>
    </r>
  </si>
  <si>
    <t>Adopt Resolution; Authorize Agreement (TBD)</t>
  </si>
  <si>
    <t>D.Bazzano</t>
  </si>
  <si>
    <t>MT 5964 (DRAFT; Y.Carter); pushed from 6/23 to 7/14 per E-team discussion 6/17</t>
  </si>
  <si>
    <r>
      <t xml:space="preserve">STR Ordinance Update Introduction
</t>
    </r>
    <r>
      <rPr>
        <sz val="10"/>
        <color rgb="FFFF0000"/>
        <rFont val="Calibri"/>
        <family val="2"/>
        <scheme val="minor"/>
      </rPr>
      <t>• ADD DESCRIPTION</t>
    </r>
  </si>
  <si>
    <t>PUBLIC HEARING</t>
  </si>
  <si>
    <t>Introduce Ordinance</t>
  </si>
  <si>
    <t>D.Bazzano to review staff rpt; 
publish Summary of Ordinance 5 days prior to adoption &amp; within 15 days of adoption; Samantha - CDD prepared PH Notice Req. (10 days - Publish July 2)</t>
  </si>
  <si>
    <r>
      <t>Continued Consideration of Climate Action &amp; Resilience Plan Adoption (as continued from 5/27/2025 CC mtg, Item #7)</t>
    </r>
    <r>
      <rPr>
        <sz val="10"/>
        <color rgb="FFFF0000"/>
        <rFont val="Calibri"/>
        <family val="2"/>
        <scheme val="minor"/>
      </rPr>
      <t xml:space="preserve"> (7/14 mtg)</t>
    </r>
    <r>
      <rPr>
        <b/>
        <sz val="10"/>
        <color theme="1"/>
        <rFont val="Calibri"/>
        <family val="2"/>
        <scheme val="minor"/>
      </rPr>
      <t xml:space="preserve">
</t>
    </r>
    <r>
      <rPr>
        <sz val="10"/>
        <color rgb="FFFF0000"/>
        <rFont val="Calibri"/>
        <family val="2"/>
        <scheme val="minor"/>
      </rPr>
      <t>• ADD DESCRIPTION</t>
    </r>
  </si>
  <si>
    <t>CONSIDERATION</t>
  </si>
  <si>
    <t>Adopt Resolution</t>
  </si>
  <si>
    <t>K.Murphy (BWS)</t>
  </si>
  <si>
    <t>S.Updegrave to provide update; consider revised language to the CARP per 5/27/2025 Council discussion and CAAP TF Implementation Subcommittee Review.</t>
  </si>
  <si>
    <r>
      <t xml:space="preserve">ADD AGENDA ITEM
</t>
    </r>
    <r>
      <rPr>
        <sz val="10"/>
        <color rgb="FFFF0000"/>
        <rFont val="Calibri"/>
        <family val="2"/>
        <scheme val="minor"/>
      </rPr>
      <t>• ADD DESCRIPTION.</t>
    </r>
  </si>
  <si>
    <t>CITY COUNCIL REGULAR MEETING (CANCELLED)</t>
  </si>
  <si>
    <t>AGENDA PUBLISHED 7/23</t>
  </si>
  <si>
    <t>2nd MTG IN JULY IS CANCELLED</t>
  </si>
  <si>
    <t>CITY COUNCIL REGULAR MEETING
REPORTS DUE TO ATTY 7/28
DUE TO CITY MGR 7/31</t>
  </si>
  <si>
    <t>AGENDA PUBLISHED 8/6</t>
  </si>
  <si>
    <t>ATTENDANCE NOTES: Both Michelle Kenyon and Karen Murphy (BWS) to attend (for Housing Element)</t>
  </si>
  <si>
    <t xml:space="preserve">POSS CLOSED SESSION
</t>
  </si>
  <si>
    <t>POSS. CLOSED SESSION - Start Time TBD</t>
  </si>
  <si>
    <r>
      <t xml:space="preserve">Disbursements
</t>
    </r>
    <r>
      <rPr>
        <sz val="10"/>
        <color theme="1"/>
        <rFont val="Calibri"/>
        <family val="2"/>
        <scheme val="minor"/>
      </rPr>
      <t>• Approval of disbursements for 7/01/2025 through 7/31/2025</t>
    </r>
  </si>
  <si>
    <r>
      <t xml:space="preserve">Approval of Minutes
</t>
    </r>
    <r>
      <rPr>
        <sz val="10"/>
        <color theme="1"/>
        <rFont val="Calibri"/>
        <family val="2"/>
        <scheme val="minor"/>
      </rPr>
      <t xml:space="preserve">• Approval of Minutes for 7/14/2025 City Council Meeting </t>
    </r>
  </si>
  <si>
    <r>
      <rPr>
        <b/>
        <sz val="10"/>
        <color theme="1"/>
        <rFont val="Calibri"/>
        <family val="2"/>
        <scheme val="minor"/>
      </rPr>
      <t>VRBO Voluntary Collection Agreement for STRs</t>
    </r>
    <r>
      <rPr>
        <sz val="10"/>
        <color theme="1"/>
        <rFont val="Calibri"/>
        <family val="2"/>
        <scheme val="minor"/>
      </rPr>
      <t xml:space="preserve">
</t>
    </r>
    <r>
      <rPr>
        <b/>
        <sz val="10"/>
        <color rgb="FFFF0000"/>
        <rFont val="Calibri"/>
        <family val="2"/>
        <scheme val="minor"/>
      </rPr>
      <t>• ADD DESCRIPTION</t>
    </r>
  </si>
  <si>
    <t>A.Cohen (BWS)</t>
  </si>
  <si>
    <t>Y.Carter ; push from 7/14 to 8/11 per K.Woodhouse</t>
  </si>
  <si>
    <r>
      <t xml:space="preserve">2nd Reading and Adoption of STR Ordinance Update 
</t>
    </r>
    <r>
      <rPr>
        <sz val="10"/>
        <color rgb="FFFF0000"/>
        <rFont val="Calibri"/>
        <family val="2"/>
        <scheme val="minor"/>
      </rPr>
      <t>• ADD DESCRIPTION</t>
    </r>
  </si>
  <si>
    <t>Ordinance Adoption</t>
  </si>
  <si>
    <t>publish Summary of Ordinance 5 days prior to adoption &amp; within 15 days of adoption</t>
  </si>
  <si>
    <t>may schedule as a SPECIAL Council Mtg following 7/14 mtg (at least 7 days between)</t>
  </si>
  <si>
    <r>
      <t xml:space="preserve">Contract for Fee Studies - Development Impact Fees, Cost Allocation Plan, User Fee Study Review (if &gt; $76,801 -- new limit - went up by CPI for FY 25-26) </t>
    </r>
    <r>
      <rPr>
        <sz val="10"/>
        <color theme="1"/>
        <rFont val="Calibri"/>
        <family val="2"/>
        <scheme val="minor"/>
      </rPr>
      <t>(Note: RFP closes 6/27)</t>
    </r>
    <r>
      <rPr>
        <b/>
        <sz val="10"/>
        <color theme="1"/>
        <rFont val="Calibri"/>
        <family val="2"/>
        <scheme val="minor"/>
      </rPr>
      <t xml:space="preserve">
</t>
    </r>
    <r>
      <rPr>
        <sz val="10"/>
        <color rgb="FFFF0000"/>
        <rFont val="Calibri"/>
        <family val="2"/>
        <scheme val="minor"/>
      </rPr>
      <t>• ADD DESCRIPTION,</t>
    </r>
  </si>
  <si>
    <t>AFSD</t>
  </si>
  <si>
    <t>Legal Review needed by 7/28</t>
  </si>
  <si>
    <t>M.Gomez</t>
  </si>
  <si>
    <r>
      <rPr>
        <b/>
        <sz val="10"/>
        <color theme="1"/>
        <rFont val="Calibri"/>
        <family val="2"/>
        <scheme val="minor"/>
      </rPr>
      <t>Housing Element Rezoning EIR Certification + Ordinance Introduction (</t>
    </r>
    <r>
      <rPr>
        <b/>
        <sz val="10"/>
        <color rgb="FFFF0000"/>
        <rFont val="Calibri"/>
        <family val="2"/>
        <scheme val="minor"/>
      </rPr>
      <t>goes to PC 5/19 &amp; 7/7)</t>
    </r>
    <r>
      <rPr>
        <sz val="10"/>
        <color theme="1"/>
        <rFont val="Calibri"/>
        <family val="2"/>
        <scheme val="minor"/>
      </rPr>
      <t xml:space="preserve">
</t>
    </r>
    <r>
      <rPr>
        <sz val="10"/>
        <rFont val="Calibri"/>
        <family val="2"/>
        <scheme val="minor"/>
      </rPr>
      <t>• Final Certification of EIR for Housing Element General Plan Amendments, Rezoning, and Objective Development Standards; Adoption of General Plan amendments; Introduction of Rezoning Ordinance</t>
    </r>
  </si>
  <si>
    <t>Adopt Resolution + Introduce Ordinance</t>
  </si>
  <si>
    <t>K.Murphy (CAO)</t>
  </si>
  <si>
    <t>To PC 5/19 &amp; 7/7 mtg before going to Council</t>
  </si>
  <si>
    <t>CITY COUNCIL SPECIAL MEETING / STUDY SESSION - FRI. AUG. 15 at 4:00 PM
REPORTS DUE TO ATTY mm/dd
DUE TO CITY MGR mm/dd</t>
  </si>
  <si>
    <t>AGENDA PUBLISHED mm/dd</t>
  </si>
  <si>
    <t>ATTENDANCE NOTES: Kevin Woodhouse may not be available to attend. Greg Larson (facilitator) and Michelle Kenyon (City Attorney) will conduct the training / study session.</t>
  </si>
  <si>
    <t>ATTENDANCE NOTES: Michelle Kenyon (City Attorney) and Denise Bazzano (Asst. City Attorney) will attend and present.</t>
  </si>
  <si>
    <t>IN PERSON ONLY; LOCATION TBD (Tentative Civic Center, CDE Bldg - Large Conference Room)</t>
  </si>
  <si>
    <r>
      <t xml:space="preserve">Study Session - Training on City Council Rules and Code of Ethics / Rosenberg's Rules and parliamentary procedures
</t>
    </r>
    <r>
      <rPr>
        <sz val="10"/>
        <color rgb="FFFF0000"/>
        <rFont val="Calibri"/>
        <family val="2"/>
        <scheme val="minor"/>
      </rPr>
      <t>• ADD DESCRIPTION</t>
    </r>
  </si>
  <si>
    <t>STUDY SESSION - Begin at 4:00 PM (anticipated duration 2.5 hrs)</t>
  </si>
  <si>
    <t>Informational</t>
  </si>
  <si>
    <t>SEE NEW FORMAT TAB FOR MEETING INFORMATION FOR AUGUST 25 &amp; SUBSEQUENT MTGS</t>
  </si>
  <si>
    <t>CITY COUNCIL REGULAR MEETING
REPORTS DUE TO ATTY (see new schedule)
DUE TO CITY MGR - (see new schedule)</t>
  </si>
  <si>
    <t>AGENDA PUBLISHED 8/20</t>
  </si>
  <si>
    <t>** NOTE:  MEETING START TIME = 6:00 pm - SPECIAL &amp; REGULAR MEETING</t>
  </si>
  <si>
    <t>START NEW AGENDA REVIEW / RPT TIMELINE w/ 8/25 mtg</t>
  </si>
  <si>
    <r>
      <rPr>
        <b/>
        <sz val="10"/>
        <color theme="1"/>
        <rFont val="Calibri"/>
        <family val="2"/>
        <scheme val="minor"/>
      </rPr>
      <t>Study Session on Revenue Generation (Title TBD from K. Woodhouse)</t>
    </r>
    <r>
      <rPr>
        <b/>
        <sz val="10"/>
        <color rgb="FFFF0000"/>
        <rFont val="Calibri"/>
        <family val="2"/>
        <scheme val="minor"/>
      </rPr>
      <t xml:space="preserve"> (placeholder 8/25 or Sept)</t>
    </r>
    <r>
      <rPr>
        <sz val="10"/>
        <color theme="1"/>
        <rFont val="Calibri"/>
        <family val="2"/>
        <scheme val="minor"/>
      </rPr>
      <t xml:space="preserve">
</t>
    </r>
    <r>
      <rPr>
        <sz val="10"/>
        <color rgb="FFFF0000"/>
        <rFont val="Calibri"/>
        <family val="2"/>
        <scheme val="minor"/>
      </rPr>
      <t>• ADD DESCRIPTION</t>
    </r>
  </si>
  <si>
    <t>CMO</t>
  </si>
  <si>
    <t>STUDY SESSION - Start Time TBD</t>
  </si>
  <si>
    <t>per K.Woodhouse 6/3</t>
  </si>
  <si>
    <r>
      <rPr>
        <b/>
        <sz val="10"/>
        <color rgb="FF0000FF"/>
        <rFont val="Calibri"/>
        <family val="2"/>
        <scheme val="minor"/>
      </rPr>
      <t>Special Presentation - City Staff New Hires (Semi-Annual Update)</t>
    </r>
    <r>
      <rPr>
        <sz val="10"/>
        <color rgb="FFFF0000"/>
        <rFont val="Calibri"/>
        <family val="2"/>
        <scheme val="minor"/>
      </rPr>
      <t xml:space="preserve"> (placeholder)
</t>
    </r>
  </si>
  <si>
    <t>HR</t>
  </si>
  <si>
    <t>moved from 6/23 to 8/25 per Y.Carter; HR to provide List of New Hires to K.Woodhouse for review</t>
  </si>
  <si>
    <r>
      <rPr>
        <b/>
        <sz val="10"/>
        <color rgb="FF0000FF"/>
        <rFont val="Calibri"/>
        <family val="2"/>
        <scheme val="minor"/>
      </rPr>
      <t xml:space="preserve">Proclamation - Suicide Prevention Month - September 2025 </t>
    </r>
    <r>
      <rPr>
        <sz val="10"/>
        <color rgb="FFFF0000"/>
        <rFont val="Calibri"/>
        <family val="2"/>
        <scheme val="minor"/>
      </rPr>
      <t>(placeholder)</t>
    </r>
    <r>
      <rPr>
        <b/>
        <sz val="10"/>
        <color theme="1"/>
        <rFont val="Calibri"/>
        <family val="2"/>
        <scheme val="minor"/>
      </rPr>
      <t xml:space="preserve">
</t>
    </r>
    <r>
      <rPr>
        <sz val="10"/>
        <color rgb="FFFF0000"/>
        <rFont val="Calibri"/>
        <family val="2"/>
        <scheme val="minor"/>
      </rPr>
      <t>• ADD DESCRIPTION</t>
    </r>
  </si>
  <si>
    <t>External Request</t>
  </si>
  <si>
    <r>
      <rPr>
        <b/>
        <sz val="10"/>
        <color rgb="FF0000FF"/>
        <rFont val="Calibri"/>
        <family val="2"/>
        <scheme val="minor"/>
      </rPr>
      <t xml:space="preserve">Proclamation - National Preparedness Month - September 2025 </t>
    </r>
    <r>
      <rPr>
        <sz val="10"/>
        <color rgb="FFFF0000"/>
        <rFont val="Calibri"/>
        <family val="2"/>
        <scheme val="minor"/>
      </rPr>
      <t>(placeholder)</t>
    </r>
    <r>
      <rPr>
        <b/>
        <sz val="10"/>
        <color theme="1"/>
        <rFont val="Calibri"/>
        <family val="2"/>
        <scheme val="minor"/>
      </rPr>
      <t xml:space="preserve">
</t>
    </r>
    <r>
      <rPr>
        <sz val="10"/>
        <color rgb="FFFF0000"/>
        <rFont val="Calibri"/>
        <family val="2"/>
        <scheme val="minor"/>
      </rPr>
      <t>• ADD DESCRIPTION</t>
    </r>
  </si>
  <si>
    <t>NCFA</t>
  </si>
  <si>
    <r>
      <t xml:space="preserve">Approval of Minutes
</t>
    </r>
    <r>
      <rPr>
        <sz val="10"/>
        <color theme="1"/>
        <rFont val="Calibri"/>
        <family val="2"/>
        <scheme val="minor"/>
      </rPr>
      <t xml:space="preserve">• Approval of Minutes for the 7/14/2025 City Council Meeting and 8/11/2025 City Council Meeting </t>
    </r>
  </si>
  <si>
    <r>
      <rPr>
        <b/>
        <sz val="10"/>
        <color theme="1"/>
        <rFont val="Calibri"/>
        <family val="2"/>
        <scheme val="minor"/>
      </rPr>
      <t>Housing Element Rezoning EIR Certification + Ordinance 2nd Reading &amp; Adoption</t>
    </r>
    <r>
      <rPr>
        <b/>
        <sz val="10"/>
        <color rgb="FFFF0000"/>
        <rFont val="Calibri"/>
        <family val="2"/>
        <scheme val="minor"/>
      </rPr>
      <t xml:space="preserve"> (placeholder)</t>
    </r>
    <r>
      <rPr>
        <sz val="10"/>
        <color theme="1"/>
        <rFont val="Calibri"/>
        <family val="2"/>
        <scheme val="minor"/>
      </rPr>
      <t xml:space="preserve">
</t>
    </r>
    <r>
      <rPr>
        <sz val="10"/>
        <rFont val="Calibri"/>
        <family val="2"/>
        <scheme val="minor"/>
      </rPr>
      <t>• 2nd Reading &amp; Adoption of Ordinance - Housing Element EIR / Rezoning</t>
    </r>
  </si>
  <si>
    <t>Adopt Ordinance</t>
  </si>
  <si>
    <r>
      <rPr>
        <b/>
        <sz val="10"/>
        <color theme="1"/>
        <rFont val="Calibri"/>
        <family val="2"/>
        <scheme val="minor"/>
      </rPr>
      <t xml:space="preserve">Housing Element Rezoning EIR Certification + Ordinance Introduction </t>
    </r>
    <r>
      <rPr>
        <b/>
        <sz val="10"/>
        <color rgb="FFFF0000"/>
        <rFont val="Calibri"/>
        <family val="2"/>
        <scheme val="minor"/>
      </rPr>
      <t>(possibly continued from 8/11)</t>
    </r>
    <r>
      <rPr>
        <sz val="10"/>
        <color theme="1"/>
        <rFont val="Calibri"/>
        <family val="2"/>
        <scheme val="minor"/>
      </rPr>
      <t xml:space="preserve">
</t>
    </r>
    <r>
      <rPr>
        <sz val="10"/>
        <rFont val="Calibri"/>
        <family val="2"/>
        <scheme val="minor"/>
      </rPr>
      <t>• 2nd Reading &amp; Adoption of Ordinance - Housing Element EIR / Rezoning</t>
    </r>
  </si>
  <si>
    <r>
      <t>Resolution to Establish Climate Action &amp; Resilience Plan Implementation Committee per recommended charter from CAAP Task Force</t>
    </r>
    <r>
      <rPr>
        <sz val="10"/>
        <color rgb="FFFF0000"/>
        <rFont val="Calibri"/>
        <family val="2"/>
        <scheme val="minor"/>
      </rPr>
      <t xml:space="preserve"> (August 25; only if Housing Element 2nd Reading / Adoption; move to Sept if continued Public Hearing for Housing Element Rezoning)</t>
    </r>
    <r>
      <rPr>
        <b/>
        <sz val="10"/>
        <color theme="1"/>
        <rFont val="Calibri"/>
        <family val="2"/>
        <scheme val="minor"/>
      </rPr>
      <t xml:space="preserve">
</t>
    </r>
    <r>
      <rPr>
        <sz val="10"/>
        <color rgb="FFFF0000"/>
        <rFont val="Calibri"/>
        <family val="2"/>
        <scheme val="minor"/>
      </rPr>
      <t>• ADD DESCRIPTION</t>
    </r>
  </si>
  <si>
    <r>
      <rPr>
        <b/>
        <sz val="10"/>
        <rFont val="Calibri"/>
        <family val="2"/>
        <scheme val="minor"/>
      </rPr>
      <t>Resolution to Amend Council Rules &amp; Code of Ethics to Change City Council Meeting Start Time to 6:00 PM &amp; adopt other outcomes / direction from Council Governance Training (e.g. Vice Mayor nomenclature)</t>
    </r>
    <r>
      <rPr>
        <b/>
        <sz val="10"/>
        <color rgb="FFFF0000"/>
        <rFont val="Calibri"/>
        <family val="2"/>
        <scheme val="minor"/>
      </rPr>
      <t xml:space="preserve">
</t>
    </r>
    <r>
      <rPr>
        <sz val="10"/>
        <color rgb="FFFF0000"/>
        <rFont val="Calibri"/>
        <family val="2"/>
        <scheme val="minor"/>
      </rPr>
      <t>• ADD DESCRIPTION</t>
    </r>
  </si>
  <si>
    <t>moved from 6/23 per K.Woodhouse;
note: Municipal Code refers to Council Rules &amp; Code of Ethics for regular meeting dates / start time and manner of conducting City Council meetings</t>
  </si>
  <si>
    <t>REQUEST DATE</t>
  </si>
  <si>
    <t>TARGET MEETING DATE</t>
  </si>
  <si>
    <t>COMPLETE BY DATE</t>
  </si>
  <si>
    <t>NOTE</t>
  </si>
  <si>
    <t xml:space="preserve">Resolution to Rescind Administrative Policy No. 54, which is inconsistent with the current Purchasing Policy 
</t>
  </si>
  <si>
    <t>TBD</t>
  </si>
  <si>
    <t xml:space="preserve">Ordinance to Update Temporary Safe Parking Program (ref to number of parking spots in Program)
</t>
  </si>
  <si>
    <t xml:space="preserve">Ordinance to repeal '89 Hotel BID and replace to refer to '94 District (PTMD) governance
</t>
  </si>
  <si>
    <t xml:space="preserve">UUT Annual Review of Taxes - Public Hearing to Consider Provisions &amp; Rate of the Gas and Electric Utility Users' Tax (UUT) (per PMC Sec. 3-11.09 "Annual Council review of taxes")
</t>
  </si>
  <si>
    <t xml:space="preserve">in past (2011 &amp; 2013) occurred at the 2nd meeting in May; per PMC 3-11.09, each year in conjunction w/ City's annual budget hearing (req'd 10-days PH Notice); NOTE: Denise Bazzano reviewed and stated: section A4, B, and C appear to have limits that conflict with APO 76.  The City may, however, want to keep section A.1-3 on the process for the selection of a technical consultant. </t>
  </si>
  <si>
    <t xml:space="preserve">Public Safety Update to Council (PD) - CONSIDERATION
</t>
  </si>
  <si>
    <t>PD</t>
  </si>
  <si>
    <r>
      <t xml:space="preserve">Resolution to Approve Calera Creek Water Recycling Plant Admin Building Elevator Modernization Project P039
</t>
    </r>
    <r>
      <rPr>
        <sz val="10"/>
        <rFont val="Calibri"/>
        <family val="2"/>
        <scheme val="minor"/>
      </rPr>
      <t xml:space="preserve">• Adopt a Resolution: (A) Approving the Construction Contract with KONE, INC. in an amount of $203,200 (C) Authorizing a budget authority in the amount of $219,000, which includes contingencies in an amount not to exceed seven percent (7%) of the Construction Contract amount (E) Authorizing staff to Execute Future Change Orders not to exceed the contingency amount; and (F) Authorizing the City Manager and Designated Personnel to Sign Contract Documents related to the CCWRP Admin Building Elevator Modernization Project P049 </t>
    </r>
  </si>
  <si>
    <t>PW-WW</t>
  </si>
  <si>
    <t>Moved from 4/28/2025 mtg</t>
  </si>
  <si>
    <t>Approval of the Water Infrastructure Finance and Innovation Act Application for the Vallemar and Rockaway Beach Blvd Sewer Rehabilitation and Repair Project</t>
  </si>
  <si>
    <t>moved from 6/23/25 to TBD per email from D.Patten 5/27</t>
  </si>
  <si>
    <t>Final Completion for the Linda Mar Pump Station Project</t>
  </si>
  <si>
    <t xml:space="preserve">Voluntary Agreement w/ VRBO for collection of TOT from Short-Term Rentals (placeholder)
</t>
  </si>
  <si>
    <t>ACM / CDD</t>
  </si>
  <si>
    <t>to schedule same mtg as STR Ordinance Adoption (TBD)</t>
  </si>
  <si>
    <t>Introduction of Ordinance re: Abandonment of Incomplete Applications</t>
  </si>
  <si>
    <t xml:space="preserve">Consideration of Creation of New "Joint Articulation Committee" comprised of 2 Councilmembers, 2 Pacifica School District Board Trustees, etc. 
</t>
  </si>
  <si>
    <t>per K.Woodhouse 3/26 - move to TBD</t>
  </si>
  <si>
    <r>
      <t xml:space="preserve">PW Engineering to provide City Council with an update of the Pavement Management Technical Assistance Program (P-TAP) report </t>
    </r>
    <r>
      <rPr>
        <sz val="10"/>
        <rFont val="Calibri"/>
        <family val="2"/>
        <scheme val="minor"/>
      </rPr>
      <t>(CONSIDERATION / Informational)</t>
    </r>
  </si>
  <si>
    <t>per K.Woodhouse 3/26; per email from L.Sun 2/27; previously was presented as Consideration - Infomational item</t>
  </si>
  <si>
    <t>Snowy Plover Special Presentation</t>
  </si>
  <si>
    <t>per K.Woodhouse email 1/9/25</t>
  </si>
  <si>
    <t>Special Presentation: Introduction of New City Staff (every 6 months)</t>
  </si>
  <si>
    <t>CMO / HR</t>
  </si>
  <si>
    <t>Most recent presentation on 1/13/25 - aim to do every 6 months</t>
  </si>
  <si>
    <t>Part-Time Salary Schedule Update</t>
  </si>
  <si>
    <t>FIN / HR</t>
  </si>
  <si>
    <t>DECEMBER</t>
  </si>
  <si>
    <t>Annual recurring Agenda Item to be scheduled in DECEMBER each year.</t>
  </si>
  <si>
    <t>BAC and EPSC Charter Review / Amendments - initiate Committee / Commission Feedback &amp; Survey to Bring to Council for Discussion / Next Steps</t>
  </si>
  <si>
    <t>PW / CMO / PD</t>
  </si>
  <si>
    <t>TBD - proposed by Dec 31, 2025</t>
  </si>
  <si>
    <t>Per 3/27/2023 &amp; 4/10/23 Council Staff Report, initial period targeted by end of Sept 2023, but is scheduled to come up after completion of OSPAC Charter review; Council Ad-Hoc Subcommittee with Bigstyck &amp; Bier to meet with staff to develop survey questions to guide C/C Charter Review</t>
  </si>
  <si>
    <t>PBR and PC Charter Review / Amendments - initiate Committee / Commission Feedback &amp; Survey to Bring to Council for Discussion / Next Steps</t>
  </si>
  <si>
    <t>PB&amp;R / PLN</t>
  </si>
  <si>
    <t>TBD - proposed for future 2026</t>
  </si>
  <si>
    <t>Per 3/27/2023 Council Staff Report, initial period targeted by end of Dec 2023, but is scheduled to come up after completion of Charter reviews for OSPAC, BAC, EDC and EPSC</t>
  </si>
  <si>
    <t>Sample Policies for Governing under District Elections (placeholder)</t>
  </si>
  <si>
    <t>CLK-CMO</t>
  </si>
  <si>
    <r>
      <rPr>
        <b/>
        <sz val="10"/>
        <rFont val="Calibri"/>
        <family val="2"/>
        <scheme val="minor"/>
      </rPr>
      <t>State Lands Commission Lease - Pacifica Municipal Pier; CA Dept Fish &amp; Wildlife / CA Wildlife Conservation Board agreement renewal for Pier</t>
    </r>
    <r>
      <rPr>
        <sz val="10"/>
        <rFont val="Calibri"/>
        <family val="2"/>
        <scheme val="minor"/>
      </rPr>
      <t xml:space="preserve">
</t>
    </r>
  </si>
  <si>
    <t>per email from A.Schriver 12/4/2023</t>
  </si>
  <si>
    <t>Review of General Administrative Aspects for Committees / Commissions -- recruitment timelines / term expirations; Committee / Commission Handbook revision; purpose &amp; structure of Council liaisons to C/Cs; process &amp; timeline for annual progress reports and workplan approvals to Council from C/Cs; virtual C/C meetings; training expectations and budget for C/C members (e.g. mandatory ethics and Brown Act training; other professional development)</t>
  </si>
  <si>
    <t>Per 3/27/2023 Council Staff Report, targeted  to come up after completion of Charter reviews for all Individual Committees / Commissions</t>
  </si>
  <si>
    <t>Pacific Coast Television Agreement / PEG Funds</t>
  </si>
  <si>
    <t>CMO-ACM</t>
  </si>
  <si>
    <r>
      <rPr>
        <b/>
        <sz val="10"/>
        <color theme="1"/>
        <rFont val="Calibri"/>
        <family val="2"/>
        <scheme val="minor"/>
      </rPr>
      <t>Esplanade Infrastructure Preservation Project Updates (to be scheduled for future date, possibly in context of broader update on coastal projects)</t>
    </r>
    <r>
      <rPr>
        <sz val="10"/>
        <color theme="1"/>
        <rFont val="Calibri"/>
        <family val="2"/>
        <scheme val="minor"/>
      </rPr>
      <t xml:space="preserve">
•  Receive update on both 310-330 Esplanade Infrastructure Preservation Project and 400 Esplanade Infrastructure Preservation Project</t>
    </r>
  </si>
  <si>
    <t>MT 4836 (moved from 1/10; to be scheduled for future date)</t>
  </si>
  <si>
    <r>
      <t xml:space="preserve">Review Policies / Codes re: Improving Government Efficiency:
</t>
    </r>
    <r>
      <rPr>
        <sz val="10"/>
        <rFont val="Calibri"/>
        <family val="2"/>
        <scheme val="minor"/>
      </rPr>
      <t xml:space="preserve">-- Committee / Commission Term Expiration Month
-- Transition to Action Minutes for Council meetings
-- Appeals - updating deadline / time limits for hearing
-- Campaign Finance Reporting/Publishing requirements update (see separate item)
</t>
    </r>
  </si>
  <si>
    <t>CMO / CLK</t>
  </si>
  <si>
    <r>
      <t xml:space="preserve">Ordinance Introduction - Amending Publication Requirements Related to Campaign Disclosure Statements (PLACEHOLDER)
</t>
    </r>
    <r>
      <rPr>
        <sz val="10"/>
        <rFont val="Calibri"/>
        <family val="2"/>
        <scheme val="minor"/>
      </rPr>
      <t>• Introduce Ordinance to amend the publication requirements that were imposed by Ordinance 820-C.S.</t>
    </r>
  </si>
  <si>
    <t>CMO-CLK</t>
  </si>
  <si>
    <t>Workers' Compensation Volunteer Coverage
* Adopt Resolution to include volunteers under workers' compensation</t>
  </si>
  <si>
    <t>Nexus Fee / In-Lieu Fee</t>
  </si>
  <si>
    <t>PLN</t>
  </si>
  <si>
    <t>FIN REVIEW REQ'D</t>
  </si>
  <si>
    <t>DUE TO CAO / FIN</t>
  </si>
  <si>
    <t>DRAFT TO CM</t>
  </si>
  <si>
    <t>MAYOR MTG</t>
  </si>
  <si>
    <t>MT FINAL DUE</t>
  </si>
  <si>
    <t>AGENDA PUBLISH</t>
  </si>
  <si>
    <t>EXCEPTIONS</t>
  </si>
  <si>
    <t>NOTICING REQ;
REGULATORY DEADLINES</t>
  </si>
  <si>
    <t>CONFLICT OF INTEREST REVIEW NEEDED (Y / N)</t>
  </si>
  <si>
    <t>HIGHLIGHT IN CWP</t>
  </si>
  <si>
    <t>Include in Summary for Mayor</t>
  </si>
  <si>
    <t>CITY COUNCIL SPECIAL &amp; REGULAR MEETING
START TIME:   6:00 PM</t>
  </si>
  <si>
    <t>FORMULA</t>
  </si>
  <si>
    <t>MTG DATE MINUS…</t>
  </si>
  <si>
    <t>CWP HIGHLIGHTS PUBLISHED</t>
  </si>
  <si>
    <t>FRI</t>
  </si>
  <si>
    <t>AGENDA PUBLISHED</t>
  </si>
  <si>
    <t>WED</t>
  </si>
  <si>
    <t>FINALIZE IN MT</t>
  </si>
  <si>
    <t>CITY MGR MTG W/ MAYOR / VICE MAYOR</t>
  </si>
  <si>
    <t>DRAFT RPTS TO CITY MGR</t>
  </si>
  <si>
    <t>DRAFT RPTS TO FIN AND/OR CITY ATTY</t>
  </si>
  <si>
    <t>DEPT HEAD &amp; CITY MGR BRIEFING (CHECK-INS)</t>
  </si>
  <si>
    <t>MON</t>
  </si>
  <si>
    <r>
      <t xml:space="preserve">CLOSED SESSION - TBD
</t>
    </r>
    <r>
      <rPr>
        <sz val="10"/>
        <color rgb="FFFF0000"/>
        <rFont val="Calibri"/>
        <family val="2"/>
        <scheme val="minor"/>
      </rPr>
      <t>•</t>
    </r>
    <r>
      <rPr>
        <b/>
        <sz val="10"/>
        <color rgb="FFFF0000"/>
        <rFont val="Calibri"/>
        <family val="2"/>
        <scheme val="minor"/>
      </rPr>
      <t xml:space="preserve"> ADD DESCRIPTION</t>
    </r>
  </si>
  <si>
    <t>CLOSED SESSION - Start Time TBD</t>
  </si>
  <si>
    <t>Y</t>
  </si>
  <si>
    <r>
      <rPr>
        <b/>
        <sz val="10"/>
        <color theme="1"/>
        <rFont val="Calibri"/>
        <family val="2"/>
        <scheme val="minor"/>
      </rPr>
      <t>Study Session on Revenue Generation (Title TBD from K. Woodhouse)</t>
    </r>
    <r>
      <rPr>
        <b/>
        <sz val="10"/>
        <color rgb="FFFF0000"/>
        <rFont val="Calibri"/>
        <family val="2"/>
        <scheme val="minor"/>
      </rPr>
      <t xml:space="preserve"> (placeholder 8/25 or Sept or Special Meeting)</t>
    </r>
    <r>
      <rPr>
        <sz val="10"/>
        <color theme="1"/>
        <rFont val="Calibri"/>
        <family val="2"/>
        <scheme val="minor"/>
      </rPr>
      <t xml:space="preserve">
</t>
    </r>
    <r>
      <rPr>
        <sz val="10"/>
        <color rgb="FFFF0000"/>
        <rFont val="Calibri"/>
        <family val="2"/>
        <scheme val="minor"/>
      </rPr>
      <t>• ADD DESCRIPTION</t>
    </r>
  </si>
  <si>
    <t>CMO / ACM</t>
  </si>
  <si>
    <t>STUDY SESSION - Start Time TBD or Put on Consideration?</t>
  </si>
  <si>
    <r>
      <rPr>
        <b/>
        <sz val="10"/>
        <color rgb="FF0000FF"/>
        <rFont val="Calibri"/>
        <family val="2"/>
        <scheme val="minor"/>
      </rPr>
      <t>Special Presentation - City Staff New Hires (Semi-Annual Update)</t>
    </r>
    <r>
      <rPr>
        <b/>
        <sz val="10"/>
        <color theme="1"/>
        <rFont val="Calibri"/>
        <family val="2"/>
        <scheme val="minor"/>
      </rPr>
      <t xml:space="preserve"> </t>
    </r>
    <r>
      <rPr>
        <b/>
        <sz val="10"/>
        <color rgb="FFFF0000"/>
        <rFont val="Calibri"/>
        <family val="2"/>
        <scheme val="minor"/>
      </rPr>
      <t>(placeholder)</t>
    </r>
  </si>
  <si>
    <t>N</t>
  </si>
  <si>
    <t>CAO Review: K.Murphy</t>
  </si>
  <si>
    <r>
      <rPr>
        <b/>
        <sz val="10"/>
        <color theme="1"/>
        <rFont val="Calibri"/>
        <family val="2"/>
        <scheme val="minor"/>
      </rPr>
      <t>Housing Element Rezoning EIR Certification + Ordinance Introduction (</t>
    </r>
    <r>
      <rPr>
        <b/>
        <sz val="10"/>
        <color rgb="FFFF0000"/>
        <rFont val="Calibri"/>
        <family val="2"/>
        <scheme val="minor"/>
      </rPr>
      <t>possibly continued from 8/11)</t>
    </r>
    <r>
      <rPr>
        <sz val="10"/>
        <color theme="1"/>
        <rFont val="Calibri"/>
        <family val="2"/>
        <scheme val="minor"/>
      </rPr>
      <t xml:space="preserve">
</t>
    </r>
    <r>
      <rPr>
        <sz val="10"/>
        <rFont val="Calibri"/>
        <family val="2"/>
        <scheme val="minor"/>
      </rPr>
      <t>• Final Certification of EIR for Housing Element General Plan Amendments, Rezoning, and Objective Development Standards; Adoption of General Plan amendments; Introduction of Rezoning Ordinance</t>
    </r>
  </si>
  <si>
    <t>Ordinance Introduction</t>
  </si>
  <si>
    <r>
      <t xml:space="preserve">CAO Review: K.Murphy; 
</t>
    </r>
    <r>
      <rPr>
        <sz val="10"/>
        <color rgb="FF0000FF"/>
        <rFont val="Calibri"/>
        <family val="2"/>
        <scheme val="minor"/>
      </rPr>
      <t>To PC 5/19 &amp; 7/7 mtg before going to Council</t>
    </r>
  </si>
  <si>
    <r>
      <t>Resolution to Establish Climate Action &amp; Resilience Plan Implementation Committee per recommended charter from CAAP Task Force</t>
    </r>
    <r>
      <rPr>
        <sz val="10"/>
        <color rgb="FFFF0000"/>
        <rFont val="Calibri"/>
        <family val="2"/>
        <scheme val="minor"/>
      </rPr>
      <t xml:space="preserve"> (August 25; only if Housing Element 2nd Reading / Adoption; move to Sept  if continued Public Hearing for Housing Element Rezoning)</t>
    </r>
    <r>
      <rPr>
        <b/>
        <sz val="10"/>
        <color theme="1"/>
        <rFont val="Calibri"/>
        <family val="2"/>
        <scheme val="minor"/>
      </rPr>
      <t xml:space="preserve">
</t>
    </r>
    <r>
      <rPr>
        <sz val="10"/>
        <color rgb="FFFF0000"/>
        <rFont val="Calibri"/>
        <family val="2"/>
        <scheme val="minor"/>
      </rPr>
      <t>• ADD DESCRIPTION</t>
    </r>
  </si>
  <si>
    <t>CITY COUNCIL REGULAR MEETING - 6:00 PM</t>
  </si>
  <si>
    <t>AGENDA PUBLISHED 9/3</t>
  </si>
  <si>
    <t>KEY DATES</t>
  </si>
  <si>
    <t>** NOTE:  MEETING START TIME = 6:00 pm starting with 8/25/25 mtg</t>
  </si>
  <si>
    <t>ATTENDANCE NOTE:  Samantha Updegrave absent 9/8; Dep. Dir. Brianne Harkousha to attend</t>
  </si>
  <si>
    <r>
      <t xml:space="preserve">Disbursements
</t>
    </r>
    <r>
      <rPr>
        <sz val="10"/>
        <color theme="1"/>
        <rFont val="Calibri"/>
        <family val="2"/>
        <scheme val="minor"/>
      </rPr>
      <t>• Approval of disbursements for 8/01/2025 through 8/31/2025</t>
    </r>
  </si>
  <si>
    <t>attachment will be ready by  [date]</t>
  </si>
  <si>
    <r>
      <t xml:space="preserve">Approval of Minutes
</t>
    </r>
    <r>
      <rPr>
        <sz val="10"/>
        <color theme="1"/>
        <rFont val="Calibri"/>
        <family val="2"/>
        <scheme val="minor"/>
      </rPr>
      <t>• Approval of Minutes for the 8/25/2025 City Council Meeting</t>
    </r>
  </si>
  <si>
    <r>
      <rPr>
        <b/>
        <sz val="10"/>
        <rFont val="Calibri"/>
        <family val="2"/>
        <scheme val="minor"/>
      </rPr>
      <t>Agreement for Snack Shack</t>
    </r>
    <r>
      <rPr>
        <sz val="10"/>
        <color theme="1"/>
        <rFont val="Calibri"/>
        <family val="2"/>
        <scheme val="minor"/>
      </rPr>
      <t xml:space="preserve">
</t>
    </r>
    <r>
      <rPr>
        <sz val="10"/>
        <color rgb="FFFF0000"/>
        <rFont val="Calibri"/>
        <family val="2"/>
        <scheme val="minor"/>
      </rPr>
      <t>• ADD DESCRIPTION</t>
    </r>
  </si>
  <si>
    <t>PB&amp;R</t>
  </si>
  <si>
    <r>
      <rPr>
        <b/>
        <sz val="10"/>
        <rFont val="Calibri"/>
        <family val="2"/>
        <scheme val="minor"/>
      </rPr>
      <t>Agreement w/ Spindrift School for Performing Arts Lease</t>
    </r>
    <r>
      <rPr>
        <sz val="10"/>
        <color theme="1"/>
        <rFont val="Calibri"/>
        <family val="2"/>
        <scheme val="minor"/>
      </rPr>
      <t xml:space="preserve">
</t>
    </r>
    <r>
      <rPr>
        <sz val="10"/>
        <color rgb="FFFF0000"/>
        <rFont val="Calibri"/>
        <family val="2"/>
        <scheme val="minor"/>
      </rPr>
      <t>• ADD DESCRIPTION</t>
    </r>
  </si>
  <si>
    <t>AGENDA PUBLISHED 9/17</t>
  </si>
  <si>
    <r>
      <t xml:space="preserve">Joint Study Session City Council &amp; Planning Commission - Density Bonus Ordinance &amp; compliance w/ State Law </t>
    </r>
    <r>
      <rPr>
        <sz val="10"/>
        <color rgb="FFFF0000"/>
        <rFont val="Calibri"/>
        <family val="2"/>
        <scheme val="minor"/>
      </rPr>
      <t>(placeholder 9/22 or 10/13)</t>
    </r>
    <r>
      <rPr>
        <b/>
        <sz val="10"/>
        <color theme="1"/>
        <rFont val="Calibri"/>
        <family val="2"/>
        <scheme val="minor"/>
      </rPr>
      <t xml:space="preserve">
</t>
    </r>
    <r>
      <rPr>
        <b/>
        <sz val="10"/>
        <color rgb="FFFF0000"/>
        <rFont val="Calibri"/>
        <family val="2"/>
        <scheme val="minor"/>
      </rPr>
      <t>• ADD DESCRIPTION.</t>
    </r>
  </si>
  <si>
    <t>STUDY SESSION</t>
  </si>
  <si>
    <r>
      <rPr>
        <b/>
        <sz val="10"/>
        <color rgb="FF0000FF"/>
        <rFont val="Calibri"/>
        <family val="2"/>
        <scheme val="minor"/>
      </rPr>
      <t>Proclamation - Fire Prevention Week / Month - October 2025</t>
    </r>
    <r>
      <rPr>
        <b/>
        <sz val="10"/>
        <color theme="1"/>
        <rFont val="Calibri"/>
        <family val="2"/>
        <scheme val="minor"/>
      </rPr>
      <t xml:space="preserve">
</t>
    </r>
    <r>
      <rPr>
        <sz val="10"/>
        <color rgb="FFFF0000"/>
        <rFont val="Calibri"/>
        <family val="2"/>
        <scheme val="minor"/>
      </rPr>
      <t>• ADD DESCRIPTION</t>
    </r>
  </si>
  <si>
    <r>
      <t xml:space="preserve">Approval of Minutes
</t>
    </r>
    <r>
      <rPr>
        <sz val="10"/>
        <color theme="1"/>
        <rFont val="Calibri"/>
        <family val="2"/>
        <scheme val="minor"/>
      </rPr>
      <t xml:space="preserve">• Approval of Minutes for the 9/8/2025 City Council Meeting </t>
    </r>
  </si>
  <si>
    <r>
      <t xml:space="preserve">SB 9 Ordinance Introduction </t>
    </r>
    <r>
      <rPr>
        <sz val="10"/>
        <color rgb="FFFF0000"/>
        <rFont val="Calibri"/>
        <family val="2"/>
        <scheme val="minor"/>
      </rPr>
      <t>(placeholder - 9/22 or 10/13)</t>
    </r>
    <r>
      <rPr>
        <b/>
        <sz val="10"/>
        <color theme="1"/>
        <rFont val="Calibri"/>
        <family val="2"/>
        <scheme val="minor"/>
      </rPr>
      <t xml:space="preserve">
</t>
    </r>
    <r>
      <rPr>
        <b/>
        <sz val="10"/>
        <color rgb="FFFF0000"/>
        <rFont val="Calibri"/>
        <family val="2"/>
        <scheme val="minor"/>
      </rPr>
      <t>• ADD DESCRIPTION.</t>
    </r>
  </si>
  <si>
    <r>
      <t xml:space="preserve">SB 684 Ordinance Introduction  </t>
    </r>
    <r>
      <rPr>
        <sz val="10"/>
        <color rgb="FFFF0000"/>
        <rFont val="Calibri"/>
        <family val="2"/>
        <scheme val="minor"/>
      </rPr>
      <t>(placeholder - 9/22 or 10/13)</t>
    </r>
    <r>
      <rPr>
        <b/>
        <sz val="10"/>
        <color theme="1"/>
        <rFont val="Calibri"/>
        <family val="2"/>
        <scheme val="minor"/>
      </rPr>
      <t xml:space="preserve">
</t>
    </r>
    <r>
      <rPr>
        <b/>
        <sz val="10"/>
        <color rgb="FFFF0000"/>
        <rFont val="Calibri"/>
        <family val="2"/>
        <scheme val="minor"/>
      </rPr>
      <t>• ADD DESCRIPTION.</t>
    </r>
  </si>
  <si>
    <r>
      <t xml:space="preserve">2025 July 4th Activities Report </t>
    </r>
    <r>
      <rPr>
        <sz val="10"/>
        <color rgb="FFFF0000"/>
        <rFont val="Calibri"/>
        <family val="2"/>
        <scheme val="minor"/>
      </rPr>
      <t>(placeholder - mtg date to be confirmed)</t>
    </r>
    <r>
      <rPr>
        <b/>
        <sz val="10"/>
        <color theme="1"/>
        <rFont val="Calibri"/>
        <family val="2"/>
        <scheme val="minor"/>
      </rPr>
      <t xml:space="preserve">
</t>
    </r>
    <r>
      <rPr>
        <b/>
        <sz val="10"/>
        <color rgb="FFFF0000"/>
        <rFont val="Calibri"/>
        <family val="2"/>
        <scheme val="minor"/>
      </rPr>
      <t>• ADD DESCRIPTION.</t>
    </r>
  </si>
  <si>
    <t>AGENDA PUBLISHED 10/8</t>
  </si>
  <si>
    <r>
      <t xml:space="preserve">Disbursements
</t>
    </r>
    <r>
      <rPr>
        <sz val="10"/>
        <color theme="1"/>
        <rFont val="Calibri"/>
        <family val="2"/>
        <scheme val="minor"/>
      </rPr>
      <t>• Approval of disbursements for 9/01/2025 through 9/30/2025</t>
    </r>
  </si>
  <si>
    <r>
      <t xml:space="preserve">Approval of Minutes
</t>
    </r>
    <r>
      <rPr>
        <sz val="10"/>
        <color theme="1"/>
        <rFont val="Calibri"/>
        <family val="2"/>
        <scheme val="minor"/>
      </rPr>
      <t>• Approval of Minutes for the 9/22/2025 City Council Meeting</t>
    </r>
  </si>
  <si>
    <r>
      <rPr>
        <b/>
        <sz val="10"/>
        <color theme="1"/>
        <rFont val="Calibri"/>
        <family val="2"/>
        <scheme val="minor"/>
      </rPr>
      <t xml:space="preserve">Police Militarized Equipment Annual Update </t>
    </r>
    <r>
      <rPr>
        <sz val="10"/>
        <color rgb="FFFF0000"/>
        <rFont val="Calibri"/>
        <family val="2"/>
        <scheme val="minor"/>
      </rPr>
      <t>(placeholder 10/13 or 10/27 mtg)</t>
    </r>
    <r>
      <rPr>
        <sz val="10"/>
        <color theme="1"/>
        <rFont val="Calibri"/>
        <family val="2"/>
        <scheme val="minor"/>
      </rPr>
      <t xml:space="preserve">
</t>
    </r>
    <r>
      <rPr>
        <b/>
        <sz val="10"/>
        <color rgb="FFFF0000"/>
        <rFont val="Calibri"/>
        <family val="2"/>
        <scheme val="minor"/>
      </rPr>
      <t>• ADD DESCRIPTION.</t>
    </r>
  </si>
  <si>
    <t>CONSENT (to be confirmed)</t>
  </si>
  <si>
    <t>AGENDA PUBLISHED 10/22</t>
  </si>
  <si>
    <r>
      <rPr>
        <b/>
        <sz val="10"/>
        <color rgb="FF0000FF"/>
        <rFont val="Calibri"/>
        <family val="2"/>
        <scheme val="minor"/>
      </rPr>
      <t>Proclamation - Arbor Day</t>
    </r>
    <r>
      <rPr>
        <b/>
        <sz val="10"/>
        <color theme="1"/>
        <rFont val="Calibri"/>
        <family val="2"/>
        <scheme val="minor"/>
      </rPr>
      <t xml:space="preserve">
</t>
    </r>
    <r>
      <rPr>
        <sz val="10"/>
        <color rgb="FFFF0000"/>
        <rFont val="Calibri"/>
        <family val="2"/>
        <scheme val="minor"/>
      </rPr>
      <t>• ADD DESCRIPTION</t>
    </r>
  </si>
  <si>
    <t>PW / PB&amp;R</t>
  </si>
  <si>
    <r>
      <t xml:space="preserve">Approval of Minutes
</t>
    </r>
    <r>
      <rPr>
        <sz val="10"/>
        <color theme="1"/>
        <rFont val="Calibri"/>
        <family val="2"/>
        <scheme val="minor"/>
      </rPr>
      <t xml:space="preserve">• Approval of Minutes for the 10/13/2025 City Council Meeting </t>
    </r>
  </si>
  <si>
    <t>AGENDA PUBLISHED 11/5</t>
  </si>
  <si>
    <r>
      <t xml:space="preserve">Disbursements
</t>
    </r>
    <r>
      <rPr>
        <sz val="10"/>
        <color theme="1"/>
        <rFont val="Calibri"/>
        <family val="2"/>
        <scheme val="minor"/>
      </rPr>
      <t>• Approval of disbursements for 10/01/2025 through 10/31/2025</t>
    </r>
  </si>
  <si>
    <r>
      <t xml:space="preserve">Approval of Minutes
</t>
    </r>
    <r>
      <rPr>
        <sz val="10"/>
        <color theme="1"/>
        <rFont val="Calibri"/>
        <family val="2"/>
        <scheme val="minor"/>
      </rPr>
      <t>• Approval of Minutes for the 10/27/2025 City Council Meeting</t>
    </r>
  </si>
  <si>
    <r>
      <rPr>
        <b/>
        <sz val="10"/>
        <color theme="1"/>
        <rFont val="Calibri"/>
        <family val="2"/>
        <scheme val="minor"/>
      </rPr>
      <t>Cancellation of 2nd Regular Meeting in December (12/22/2025) for Council recess</t>
    </r>
    <r>
      <rPr>
        <sz val="10"/>
        <color theme="1"/>
        <rFont val="Calibri"/>
        <family val="2"/>
        <scheme val="minor"/>
      </rPr>
      <t xml:space="preserve">
• Approval of Cancellation of 2nd Regular Meeting in December (12/22/2025)</t>
    </r>
  </si>
  <si>
    <t>AGENDA PUBLISHED 11/19</t>
  </si>
  <si>
    <r>
      <t xml:space="preserve">Approval of Minutes
</t>
    </r>
    <r>
      <rPr>
        <sz val="10"/>
        <color theme="1"/>
        <rFont val="Calibri"/>
        <family val="2"/>
        <scheme val="minor"/>
      </rPr>
      <t xml:space="preserve">• Approval of Minutes for the 11/10/2025 City Council Meeting </t>
    </r>
  </si>
  <si>
    <t>AGENDA PUBLISHED 12/3</t>
  </si>
  <si>
    <r>
      <t xml:space="preserve">Disbursements
</t>
    </r>
    <r>
      <rPr>
        <sz val="10"/>
        <color theme="1"/>
        <rFont val="Calibri"/>
        <family val="2"/>
        <scheme val="minor"/>
      </rPr>
      <t>• Approval of disbursements for 11/01/2025 through 11/30/2025</t>
    </r>
  </si>
  <si>
    <r>
      <t xml:space="preserve">Approval of Minutes
</t>
    </r>
    <r>
      <rPr>
        <sz val="10"/>
        <color theme="1"/>
        <rFont val="Calibri"/>
        <family val="2"/>
        <scheme val="minor"/>
      </rPr>
      <t>• Approval of Minutes for the 11/24/2025 City Council Meeting</t>
    </r>
  </si>
  <si>
    <r>
      <rPr>
        <b/>
        <sz val="10"/>
        <rFont val="Calibri"/>
        <family val="2"/>
        <scheme val="minor"/>
      </rPr>
      <t>CITY COUNCIL REORGANIZATION - Selection of Mayor and Mayor pro Tem</t>
    </r>
    <r>
      <rPr>
        <b/>
        <sz val="10"/>
        <color rgb="FFFF0000"/>
        <rFont val="Calibri"/>
        <family val="2"/>
        <scheme val="minor"/>
      </rPr>
      <t xml:space="preserve">
</t>
    </r>
    <r>
      <rPr>
        <sz val="10"/>
        <color rgb="FFFF0000"/>
        <rFont val="Calibri"/>
        <family val="2"/>
        <scheme val="minor"/>
      </rPr>
      <t>• ADD DESCRIPTION.</t>
    </r>
  </si>
  <si>
    <t>CITY COUNCIL REGULAR MEETING</t>
  </si>
  <si>
    <t>AGENDA PUBLISHED 12/17</t>
  </si>
  <si>
    <t>2nd MTG IN DECEMBER IS TYPICALLY CANCELLED</t>
  </si>
  <si>
    <t>REGULARLY RECURRING PROCLAMATIONS</t>
  </si>
  <si>
    <t>MONTH</t>
  </si>
  <si>
    <t>PROCLAMATION_TITLE</t>
  </si>
  <si>
    <t>MEETING_TARGET</t>
  </si>
  <si>
    <t>CITY_OR_EXTERNAL_INITIATED</t>
  </si>
  <si>
    <t>CONTENT_DEADLINE</t>
  </si>
  <si>
    <t>January</t>
  </si>
  <si>
    <t>Human Trafficking Prevention Month</t>
  </si>
  <si>
    <t>2nd mtg January</t>
  </si>
  <si>
    <t>EXTERNAL</t>
  </si>
  <si>
    <t>Upon Request by Agency - San Mateo County Human Trafficking Program Coordinator</t>
  </si>
  <si>
    <r>
      <rPr>
        <b/>
        <sz val="11"/>
        <color theme="1"/>
        <rFont val="Calibri"/>
        <family val="2"/>
        <scheme val="minor"/>
      </rPr>
      <t>No request rcvd for 2025 ro 2024.</t>
    </r>
    <r>
      <rPr>
        <sz val="11"/>
        <color theme="1"/>
        <rFont val="Calibri"/>
        <family val="2"/>
        <scheme val="minor"/>
      </rPr>
      <t xml:space="preserve">
Prior request from Pamela Estes &lt;pestes@smcgov.org&gt;, Human Trafficking Program Coordinator, San Mateo County; Proclamations done 2022, 2023</t>
    </r>
  </si>
  <si>
    <t>February</t>
  </si>
  <si>
    <t>Pacifica Sports Hall of Fame Week / Annual Inductees</t>
  </si>
  <si>
    <t>Pacifica Sports Club - Horace Hinshaw</t>
  </si>
  <si>
    <t>Proclamation + Certificates for Individual Honorees</t>
  </si>
  <si>
    <t>March</t>
  </si>
  <si>
    <t>April</t>
  </si>
  <si>
    <t>National Volunteer Appreciation Week</t>
  </si>
  <si>
    <t>CITY</t>
  </si>
  <si>
    <t>PB&amp;R / Senior Services</t>
  </si>
  <si>
    <t>Earth Day / Earth Heroes Certificates</t>
  </si>
  <si>
    <t>Pacific Beach Coalition - Lynn Adams</t>
  </si>
  <si>
    <t>Certificates for Earth Heroes as selected by PBC typically presented at Earth Day / EcoFest event; In 2023, a general Proclamation was presented in lieu of individual Earth Heroes Certificates</t>
  </si>
  <si>
    <t>OSPAC Preservation Award</t>
  </si>
  <si>
    <t>PLANNING / OSPAC</t>
  </si>
  <si>
    <t>Prev 4/22/2024; Proclamation is Signed / Issued by OSPAC Chair at a Council Meeting</t>
  </si>
  <si>
    <t>May</t>
  </si>
  <si>
    <t>Mental Health Month</t>
  </si>
  <si>
    <t>2nd mtg in April</t>
  </si>
  <si>
    <t>Mayor</t>
  </si>
  <si>
    <t>Wildfire Preparedness Month</t>
  </si>
  <si>
    <t>FIRE</t>
  </si>
  <si>
    <t>Wildfire Preparedness Month is in May</t>
  </si>
  <si>
    <t>Small Business Month - May</t>
  </si>
  <si>
    <t>Economic Development</t>
  </si>
  <si>
    <t>Small Business Week / Month is in May</t>
  </si>
  <si>
    <t>National Police Week</t>
  </si>
  <si>
    <t>1st mtg in May</t>
  </si>
  <si>
    <t>POLICE</t>
  </si>
  <si>
    <t>May 15 - 21 , 2023; see www.policeweek.org for more info</t>
  </si>
  <si>
    <t>Emergency Medical Services Week</t>
  </si>
  <si>
    <t>Prev: May 19-25, 2024; May 15 - 21 , 2022</t>
  </si>
  <si>
    <t>National Public Works Week</t>
  </si>
  <si>
    <t>PUBLIC WORKS</t>
  </si>
  <si>
    <t>Previous: 5/13/2024; May 21 - 27, 2023</t>
  </si>
  <si>
    <t>Pacifica Sports Club - Breakfast of Champions Certificates</t>
  </si>
  <si>
    <t>Certificates for selected recipients / honorees by Pacifica Sports Club for the annual Breakfast of Champions; presented at the event</t>
  </si>
  <si>
    <t>June</t>
  </si>
  <si>
    <t>Pride Month</t>
  </si>
  <si>
    <t>2nd mtg in May</t>
  </si>
  <si>
    <t xml:space="preserve">July </t>
  </si>
  <si>
    <t>Parks Make Life Better</t>
  </si>
  <si>
    <t>2nd mtg in June</t>
  </si>
  <si>
    <t>Prev: 7/8/2024; see https://www.cprs.org/home for more info</t>
  </si>
  <si>
    <t>August</t>
  </si>
  <si>
    <t>September</t>
  </si>
  <si>
    <t>National Preparedness Month</t>
  </si>
  <si>
    <t>2nd mtg in August</t>
  </si>
  <si>
    <t>Suicide Prevention Month</t>
  </si>
  <si>
    <t xml:space="preserve">San Mateo County - Suicide Prevention Committee - Sylvia Tang, stang@smcgov.org | 650-578-7165 </t>
  </si>
  <si>
    <t>October</t>
  </si>
  <si>
    <t>Fire Prevention Week / Month</t>
  </si>
  <si>
    <t>2nd mtg in Sept</t>
  </si>
  <si>
    <t>Prev: 9/23/2024 mtg</t>
  </si>
  <si>
    <t>November (or Sept or Oct ??)</t>
  </si>
  <si>
    <t>Pacifica United Against Hate</t>
  </si>
  <si>
    <t>City Manager's Office</t>
  </si>
  <si>
    <t>in 2024, United Against Hate Week was Sept 21 - 28</t>
  </si>
  <si>
    <t>November</t>
  </si>
  <si>
    <t>Arbor Day</t>
  </si>
  <si>
    <t>2nd mtg  October or 1st mtg  November</t>
  </si>
  <si>
    <t>2nd Saturday in November</t>
  </si>
  <si>
    <t>December</t>
  </si>
  <si>
    <t>OTHERS:</t>
  </si>
  <si>
    <t>International Day of Peace</t>
  </si>
  <si>
    <t>Pacifica Peace People typically request this annually</t>
  </si>
  <si>
    <t>RECURRING AGENDA ITEM</t>
  </si>
  <si>
    <t>Target for every 6 months</t>
  </si>
  <si>
    <t>AB 2561 Public Hearing - Local Government Agency Status of Vacancies and Recruitment and Retention Efforts (annually each Fiscal Year)</t>
  </si>
  <si>
    <t>AFSD / HR</t>
  </si>
  <si>
    <t>Annual recurring Agenda Item to be scheduled by end of each Fiscal Year.</t>
  </si>
  <si>
    <t>July 4th Activities Report</t>
  </si>
  <si>
    <t>Police Militarized Equipment Annual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</si>
</sst>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409]d\-mmm;@"/>
  </numFmts>
  <fonts count="19">
    <font>
      <sz val="11"/>
      <color theme="1"/>
      <name val="Calibri"/>
      <family val="2"/>
      <scheme val="minor"/>
    </font>
    <font>
      <b/>
      <sz val="11"/>
      <color theme="0"/>
      <name val="Calibri"/>
      <family val="2"/>
      <scheme val="minor"/>
    </font>
    <font>
      <sz val="11"/>
      <name val="Calibri"/>
      <family val="2"/>
      <scheme val="minor"/>
    </font>
    <font>
      <b/>
      <sz val="12"/>
      <name val="Calibri"/>
      <family val="2"/>
      <scheme val="minor"/>
    </font>
    <font>
      <sz val="11"/>
      <color rgb="FF0000FF"/>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0"/>
      <color rgb="FFFF0000"/>
      <name val="Calibri"/>
      <family val="2"/>
      <scheme val="minor"/>
    </font>
    <font>
      <sz val="10"/>
      <name val="Calibri"/>
      <family val="2"/>
      <scheme val="minor"/>
    </font>
    <font>
      <b/>
      <sz val="10"/>
      <color theme="0"/>
      <name val="Calibri"/>
      <family val="2"/>
      <scheme val="minor"/>
    </font>
    <font>
      <sz val="10"/>
      <color rgb="FFFF0000"/>
      <name val="Calibri"/>
      <family val="2"/>
      <scheme val="minor"/>
    </font>
    <font>
      <sz val="10"/>
      <color rgb="FF0000FF"/>
      <name val="Calibri"/>
      <family val="2"/>
      <scheme val="minor"/>
    </font>
    <font>
      <b/>
      <sz val="11"/>
      <color theme="1"/>
      <name val="Calibri"/>
      <family val="2"/>
      <scheme val="minor"/>
    </font>
    <font>
      <b/>
      <sz val="11"/>
      <color rgb="FFFF0000"/>
      <name val="Calibri"/>
      <family val="2"/>
      <scheme val="minor"/>
    </font>
    <font>
      <b/>
      <sz val="10"/>
      <color rgb="FF0000FF"/>
      <name val="Calibri"/>
      <family val="2"/>
      <scheme val="minor"/>
    </font>
    <font>
      <b/>
      <sz val="11"/>
      <name val="Calibri"/>
      <family val="2"/>
      <scheme val="minor"/>
    </font>
    <font>
      <b/>
      <sz val="10"/>
      <color theme="7" tint="0.39997558519241921"/>
      <name val="Calibri"/>
      <family val="2"/>
      <scheme val="minor"/>
    </font>
    <font>
      <b/>
      <sz val="14"/>
      <color theme="0"/>
      <name val="Calibri"/>
      <family val="2"/>
      <scheme val="minor"/>
    </font>
  </fonts>
  <fills count="11">
    <fill>
      <patternFill patternType="none"/>
    </fill>
    <fill>
      <patternFill patternType="gray125"/>
    </fill>
    <fill>
      <patternFill patternType="solid">
        <fgColor theme="1"/>
        <bgColor indexed="64"/>
      </patternFill>
    </fill>
    <fill>
      <patternFill patternType="solid">
        <fgColor theme="2" tint="-9.9978637043366805E-2"/>
        <bgColor indexed="64"/>
      </patternFill>
    </fill>
    <fill>
      <patternFill patternType="solid">
        <fgColor theme="4" tint="-0.499984740745262"/>
        <bgColor indexed="64"/>
      </patternFill>
    </fill>
    <fill>
      <patternFill patternType="solid">
        <fgColor rgb="FFFF0000"/>
        <bgColor indexed="64"/>
      </patternFill>
    </fill>
    <fill>
      <patternFill patternType="solid">
        <fgColor rgb="FFFFFFCC"/>
        <bgColor indexed="64"/>
      </patternFill>
    </fill>
    <fill>
      <patternFill patternType="solid">
        <fgColor theme="9" tint="-0.499984740745262"/>
        <bgColor indexed="64"/>
      </patternFill>
    </fill>
    <fill>
      <patternFill patternType="solid">
        <fgColor rgb="FF0000FF"/>
        <bgColor indexed="64"/>
      </patternFill>
    </fill>
    <fill>
      <patternFill patternType="solid">
        <fgColor rgb="FF7030A0"/>
        <bgColor indexed="64"/>
      </patternFill>
    </fill>
    <fill>
      <patternFill patternType="solid">
        <fgColor theme="0" tint="-0.249977111117893"/>
        <bgColor indexed="64"/>
      </patternFill>
    </fill>
  </fills>
  <borders count="2">
    <border>
      <left/>
      <right/>
      <top/>
      <bottom/>
      <diagonal/>
    </border>
    <border>
      <left/>
      <right/>
      <top/>
      <bottom style="double">
        <color indexed="64"/>
      </bottom>
      <diagonal/>
    </border>
  </borders>
  <cellStyleXfs count="1">
    <xf numFmtId="0" fontId="0" fillId="0" borderId="0"/>
  </cellStyleXfs>
  <cellXfs count="130">
    <xf numFmtId="0" fontId="0" fillId="0" borderId="0" xfId="0"/>
    <xf numFmtId="0" fontId="2" fillId="0" borderId="0" xfId="0" applyFont="1"/>
    <xf numFmtId="0" fontId="3" fillId="3" borderId="1" xfId="0" applyFont="1" applyFill="1" applyBorder="1" applyAlignment="1">
      <alignment horizontal="center" vertical="center" wrapText="1"/>
    </xf>
    <xf numFmtId="0" fontId="2" fillId="0" borderId="0" xfId="0" applyFont="1" applyAlignment="1">
      <alignment horizontal="left"/>
    </xf>
    <xf numFmtId="0" fontId="4" fillId="0" borderId="0" xfId="0" applyFont="1"/>
    <xf numFmtId="164" fontId="1" fillId="2" borderId="0" xfId="0" applyNumberFormat="1" applyFont="1" applyFill="1" applyAlignment="1">
      <alignment horizontal="left" vertical="center" wrapText="1"/>
    </xf>
    <xf numFmtId="0" fontId="6" fillId="0" borderId="0" xfId="0" applyFont="1" applyAlignment="1">
      <alignment vertical="top" wrapText="1"/>
    </xf>
    <xf numFmtId="0" fontId="5" fillId="0" borderId="0" xfId="0" applyFont="1" applyAlignment="1">
      <alignment horizontal="justify" vertical="top" wrapText="1"/>
    </xf>
    <xf numFmtId="16" fontId="2" fillId="0" borderId="0" xfId="0" applyNumberFormat="1" applyFont="1" applyAlignment="1">
      <alignment vertical="top"/>
    </xf>
    <xf numFmtId="0" fontId="1" fillId="2" borderId="0" xfId="0" applyFont="1" applyFill="1" applyAlignment="1">
      <alignment vertical="top" wrapText="1"/>
    </xf>
    <xf numFmtId="0" fontId="7" fillId="0" borderId="0" xfId="0" applyFont="1" applyAlignment="1">
      <alignment vertical="top"/>
    </xf>
    <xf numFmtId="0" fontId="9" fillId="0" borderId="0" xfId="0" applyFont="1"/>
    <xf numFmtId="0" fontId="9" fillId="0" borderId="0" xfId="0" applyFont="1" applyAlignment="1">
      <alignment wrapText="1"/>
    </xf>
    <xf numFmtId="0" fontId="9" fillId="0" borderId="0" xfId="0" applyFont="1" applyAlignment="1">
      <alignment horizontal="left" vertical="top"/>
    </xf>
    <xf numFmtId="0" fontId="9" fillId="0" borderId="0" xfId="0" applyFont="1" applyAlignment="1">
      <alignment vertical="top"/>
    </xf>
    <xf numFmtId="0" fontId="9" fillId="0" borderId="0" xfId="0" applyFont="1" applyAlignment="1">
      <alignment horizontal="left" vertical="top" wrapText="1"/>
    </xf>
    <xf numFmtId="14" fontId="9" fillId="0" borderId="0" xfId="0" applyNumberFormat="1" applyFont="1" applyAlignment="1">
      <alignment horizontal="left" vertical="top" wrapText="1"/>
    </xf>
    <xf numFmtId="14" fontId="9" fillId="0" borderId="0" xfId="0" applyNumberFormat="1" applyFont="1" applyAlignment="1">
      <alignment horizontal="left" vertical="top"/>
    </xf>
    <xf numFmtId="0" fontId="2" fillId="0" borderId="0" xfId="0" applyFont="1" applyAlignment="1">
      <alignment horizontal="left" vertical="top" wrapText="1"/>
    </xf>
    <xf numFmtId="0" fontId="2" fillId="0" borderId="0" xfId="0" applyFont="1" applyAlignment="1">
      <alignment horizontal="left" vertical="top"/>
    </xf>
    <xf numFmtId="18" fontId="10" fillId="2" borderId="0" xfId="0" applyNumberFormat="1" applyFont="1" applyFill="1" applyAlignment="1">
      <alignment horizontal="left" vertical="top" wrapText="1"/>
    </xf>
    <xf numFmtId="0" fontId="9" fillId="0" borderId="0" xfId="0" applyFont="1" applyAlignment="1">
      <alignment vertical="top" wrapText="1"/>
    </xf>
    <xf numFmtId="18" fontId="10" fillId="2" borderId="0" xfId="0" applyNumberFormat="1" applyFont="1" applyFill="1" applyAlignment="1">
      <alignment horizontal="left" vertical="top"/>
    </xf>
    <xf numFmtId="0" fontId="6" fillId="0" borderId="0" xfId="0" applyFont="1" applyAlignment="1">
      <alignment vertical="top"/>
    </xf>
    <xf numFmtId="0" fontId="8" fillId="0" borderId="0" xfId="0" applyFont="1" applyAlignment="1">
      <alignment horizontal="justify" vertical="top" wrapText="1"/>
    </xf>
    <xf numFmtId="0" fontId="7" fillId="0" borderId="0" xfId="0" applyFont="1" applyAlignment="1">
      <alignment vertical="top" wrapText="1"/>
    </xf>
    <xf numFmtId="0" fontId="12" fillId="0" borderId="0" xfId="0" applyFont="1" applyAlignment="1">
      <alignment vertical="top" wrapText="1"/>
    </xf>
    <xf numFmtId="0" fontId="7" fillId="0" borderId="0" xfId="0" applyFont="1" applyAlignment="1">
      <alignment horizontal="justify" vertical="top" wrapText="1"/>
    </xf>
    <xf numFmtId="0" fontId="1" fillId="4" borderId="0" xfId="0" applyFont="1" applyFill="1" applyAlignment="1">
      <alignment vertical="top" wrapText="1"/>
    </xf>
    <xf numFmtId="18" fontId="10" fillId="4" borderId="0" xfId="0" applyNumberFormat="1" applyFont="1" applyFill="1" applyAlignment="1">
      <alignment horizontal="left" vertical="top"/>
    </xf>
    <xf numFmtId="18" fontId="10" fillId="4" borderId="0" xfId="0" applyNumberFormat="1" applyFont="1" applyFill="1" applyAlignment="1">
      <alignment horizontal="left" vertical="top" wrapText="1"/>
    </xf>
    <xf numFmtId="0" fontId="1" fillId="4" borderId="0" xfId="0" applyFont="1" applyFill="1" applyAlignment="1">
      <alignment vertical="center" wrapText="1"/>
    </xf>
    <xf numFmtId="164" fontId="1" fillId="4" borderId="0" xfId="0" applyNumberFormat="1" applyFont="1" applyFill="1" applyAlignment="1">
      <alignment horizontal="left" vertical="center"/>
    </xf>
    <xf numFmtId="0" fontId="12" fillId="0" borderId="0" xfId="0" applyFont="1" applyAlignment="1">
      <alignment horizontal="left" vertical="top" wrapText="1"/>
    </xf>
    <xf numFmtId="0" fontId="11" fillId="0" borderId="0" xfId="0" applyFont="1" applyAlignment="1">
      <alignment vertical="top" wrapText="1"/>
    </xf>
    <xf numFmtId="17" fontId="9" fillId="0" borderId="0" xfId="0" applyNumberFormat="1" applyFont="1" applyAlignment="1">
      <alignment horizontal="left" vertical="top"/>
    </xf>
    <xf numFmtId="0" fontId="13" fillId="0" borderId="0" xfId="0" applyFont="1"/>
    <xf numFmtId="0" fontId="13" fillId="0" borderId="0" xfId="0" applyFont="1" applyAlignment="1">
      <alignment wrapText="1"/>
    </xf>
    <xf numFmtId="0" fontId="0" fillId="0" borderId="0" xfId="0" applyAlignment="1">
      <alignment wrapText="1"/>
    </xf>
    <xf numFmtId="14" fontId="9" fillId="0" borderId="0" xfId="0" quotePrefix="1" applyNumberFormat="1" applyFont="1" applyAlignment="1">
      <alignment horizontal="left" vertical="top" wrapText="1"/>
    </xf>
    <xf numFmtId="164" fontId="1" fillId="5" borderId="0" xfId="0" applyNumberFormat="1" applyFont="1" applyFill="1" applyAlignment="1">
      <alignment horizontal="left" vertical="center"/>
    </xf>
    <xf numFmtId="0" fontId="1" fillId="5" borderId="0" xfId="0" applyFont="1" applyFill="1" applyAlignment="1">
      <alignment vertical="center" wrapText="1"/>
    </xf>
    <xf numFmtId="0" fontId="1" fillId="5" borderId="0" xfId="0" applyFont="1" applyFill="1" applyAlignment="1">
      <alignment vertical="top" wrapText="1"/>
    </xf>
    <xf numFmtId="18" fontId="10" fillId="5" borderId="0" xfId="0" applyNumberFormat="1" applyFont="1" applyFill="1" applyAlignment="1">
      <alignment horizontal="left" vertical="top"/>
    </xf>
    <xf numFmtId="18" fontId="10" fillId="5" borderId="0" xfId="0" applyNumberFormat="1" applyFont="1" applyFill="1" applyAlignment="1">
      <alignment horizontal="left" vertical="top" wrapText="1"/>
    </xf>
    <xf numFmtId="14" fontId="0" fillId="0" borderId="0" xfId="0" applyNumberFormat="1" applyAlignment="1">
      <alignment horizontal="left"/>
    </xf>
    <xf numFmtId="0" fontId="3" fillId="3" borderId="1" xfId="0" applyFont="1" applyFill="1" applyBorder="1" applyAlignment="1">
      <alignment horizontal="center" vertical="center"/>
    </xf>
    <xf numFmtId="0" fontId="14" fillId="0" borderId="0" xfId="0" applyFont="1" applyAlignment="1">
      <alignment wrapText="1"/>
    </xf>
    <xf numFmtId="0" fontId="8" fillId="0" borderId="0" xfId="0" applyFont="1" applyAlignment="1">
      <alignment vertical="top" wrapText="1"/>
    </xf>
    <xf numFmtId="0" fontId="9" fillId="6" borderId="0" xfId="0" applyFont="1" applyFill="1" applyAlignment="1">
      <alignment vertical="top"/>
    </xf>
    <xf numFmtId="0" fontId="12" fillId="6" borderId="0" xfId="0" applyFont="1" applyFill="1" applyAlignment="1">
      <alignment vertical="top" wrapText="1"/>
    </xf>
    <xf numFmtId="14" fontId="0" fillId="0" borderId="0" xfId="0" applyNumberFormat="1"/>
    <xf numFmtId="14" fontId="11" fillId="0" borderId="0" xfId="0" quotePrefix="1" applyNumberFormat="1" applyFont="1" applyAlignment="1">
      <alignment horizontal="left" vertical="top" wrapText="1"/>
    </xf>
    <xf numFmtId="0" fontId="11" fillId="0" borderId="0" xfId="0" applyFont="1" applyAlignment="1">
      <alignment horizontal="left" vertical="top" wrapText="1"/>
    </xf>
    <xf numFmtId="0" fontId="9" fillId="6" borderId="0" xfId="0" applyFont="1" applyFill="1" applyAlignment="1">
      <alignment horizontal="left" vertical="top"/>
    </xf>
    <xf numFmtId="0" fontId="11" fillId="0" borderId="0" xfId="0" applyFont="1" applyAlignment="1">
      <alignment vertical="top"/>
    </xf>
    <xf numFmtId="14" fontId="7" fillId="0" borderId="0" xfId="0" applyNumberFormat="1" applyFont="1" applyAlignment="1">
      <alignment horizontal="left" vertical="top" wrapText="1"/>
    </xf>
    <xf numFmtId="14" fontId="9" fillId="0" borderId="0" xfId="0" applyNumberFormat="1" applyFont="1" applyAlignment="1">
      <alignment vertical="top" wrapText="1"/>
    </xf>
    <xf numFmtId="0" fontId="8" fillId="6" borderId="0" xfId="0" applyFont="1" applyFill="1" applyAlignment="1">
      <alignment vertical="top" wrapText="1"/>
    </xf>
    <xf numFmtId="0" fontId="11" fillId="6" borderId="0" xfId="0" applyFont="1" applyFill="1" applyAlignment="1">
      <alignment horizontal="left" vertical="top" wrapText="1"/>
    </xf>
    <xf numFmtId="0" fontId="11" fillId="6" borderId="0" xfId="0" applyFont="1" applyFill="1" applyAlignment="1">
      <alignment horizontal="left" vertical="top"/>
    </xf>
    <xf numFmtId="14" fontId="8" fillId="6" borderId="0" xfId="0" applyNumberFormat="1" applyFont="1" applyFill="1" applyAlignment="1">
      <alignment horizontal="left" vertical="top" wrapText="1"/>
    </xf>
    <xf numFmtId="0" fontId="12" fillId="6" borderId="0" xfId="0" applyFont="1" applyFill="1" applyAlignment="1">
      <alignment horizontal="left" vertical="top" wrapText="1"/>
    </xf>
    <xf numFmtId="14" fontId="9" fillId="6" borderId="0" xfId="0" applyNumberFormat="1" applyFont="1" applyFill="1" applyAlignment="1">
      <alignment horizontal="left" vertical="top"/>
    </xf>
    <xf numFmtId="14" fontId="7" fillId="6" borderId="0" xfId="0" applyNumberFormat="1" applyFont="1" applyFill="1" applyAlignment="1">
      <alignment horizontal="left" vertical="top" wrapText="1"/>
    </xf>
    <xf numFmtId="0" fontId="16" fillId="7" borderId="0" xfId="0" applyFont="1" applyFill="1" applyAlignment="1">
      <alignment vertical="center" wrapText="1"/>
    </xf>
    <xf numFmtId="18" fontId="7" fillId="7" borderId="0" xfId="0" applyNumberFormat="1" applyFont="1" applyFill="1" applyAlignment="1">
      <alignment horizontal="left" vertical="top"/>
    </xf>
    <xf numFmtId="18" fontId="7" fillId="7" borderId="0" xfId="0" applyNumberFormat="1" applyFont="1" applyFill="1" applyAlignment="1">
      <alignment horizontal="left" vertical="top" wrapText="1"/>
    </xf>
    <xf numFmtId="164" fontId="1" fillId="7" borderId="0" xfId="0" applyNumberFormat="1" applyFont="1" applyFill="1" applyAlignment="1">
      <alignment horizontal="left" vertical="center"/>
    </xf>
    <xf numFmtId="18" fontId="10" fillId="7" borderId="0" xfId="0" applyNumberFormat="1" applyFont="1" applyFill="1" applyAlignment="1">
      <alignment horizontal="left" vertical="top"/>
    </xf>
    <xf numFmtId="14" fontId="1" fillId="7" borderId="0" xfId="0" applyNumberFormat="1" applyFont="1" applyFill="1" applyAlignment="1">
      <alignment horizontal="left" vertical="top" wrapText="1"/>
    </xf>
    <xf numFmtId="164" fontId="17" fillId="7" borderId="0" xfId="0" applyNumberFormat="1" applyFont="1" applyFill="1" applyAlignment="1">
      <alignment horizontal="left" vertical="top"/>
    </xf>
    <xf numFmtId="0" fontId="8" fillId="0" borderId="0" xfId="0" applyFont="1" applyAlignment="1">
      <alignment horizontal="center" vertical="top"/>
    </xf>
    <xf numFmtId="165" fontId="15" fillId="0" borderId="0" xfId="0" applyNumberFormat="1" applyFont="1" applyAlignment="1">
      <alignment horizontal="left" vertical="top"/>
    </xf>
    <xf numFmtId="165" fontId="8" fillId="0" borderId="0" xfId="0" applyNumberFormat="1" applyFont="1" applyAlignment="1">
      <alignment horizontal="left" vertical="top"/>
    </xf>
    <xf numFmtId="165" fontId="9" fillId="0" borderId="0" xfId="0" applyNumberFormat="1" applyFont="1" applyAlignment="1">
      <alignment horizontal="left" vertical="top"/>
    </xf>
    <xf numFmtId="165" fontId="15" fillId="0" borderId="0" xfId="0" applyNumberFormat="1" applyFont="1" applyAlignment="1">
      <alignment horizontal="center" vertical="top"/>
    </xf>
    <xf numFmtId="0" fontId="9" fillId="0" borderId="0" xfId="0" applyFont="1" applyAlignment="1">
      <alignment horizontal="center" vertical="top"/>
    </xf>
    <xf numFmtId="18" fontId="10" fillId="2" borderId="0" xfId="0" applyNumberFormat="1" applyFont="1" applyFill="1" applyAlignment="1">
      <alignment horizontal="left" vertical="center"/>
    </xf>
    <xf numFmtId="18" fontId="10" fillId="2" borderId="0" xfId="0" applyNumberFormat="1" applyFont="1" applyFill="1" applyAlignment="1">
      <alignment horizontal="left" vertical="center" wrapText="1"/>
    </xf>
    <xf numFmtId="1" fontId="10" fillId="7" borderId="0" xfId="0" applyNumberFormat="1" applyFont="1" applyFill="1" applyAlignment="1">
      <alignment horizontal="left" vertical="top"/>
    </xf>
    <xf numFmtId="0" fontId="1" fillId="2" borderId="0" xfId="0" applyFont="1" applyFill="1" applyAlignment="1">
      <alignment vertical="center" wrapText="1"/>
    </xf>
    <xf numFmtId="16" fontId="2" fillId="6" borderId="0" xfId="0" applyNumberFormat="1" applyFont="1" applyFill="1" applyAlignment="1">
      <alignment vertical="top"/>
    </xf>
    <xf numFmtId="0" fontId="6" fillId="6" borderId="0" xfId="0" applyFont="1" applyFill="1" applyAlignment="1">
      <alignment vertical="top" wrapText="1"/>
    </xf>
    <xf numFmtId="0" fontId="9" fillId="6" borderId="0" xfId="0" applyFont="1" applyFill="1" applyAlignment="1">
      <alignment horizontal="left" vertical="top" wrapText="1"/>
    </xf>
    <xf numFmtId="0" fontId="11" fillId="6" borderId="0" xfId="0" applyFont="1" applyFill="1" applyAlignment="1">
      <alignment vertical="top" wrapText="1"/>
    </xf>
    <xf numFmtId="0" fontId="6" fillId="6" borderId="0" xfId="0" applyFont="1" applyFill="1" applyAlignment="1">
      <alignment vertical="top"/>
    </xf>
    <xf numFmtId="14" fontId="9" fillId="6" borderId="0" xfId="0" applyNumberFormat="1" applyFont="1" applyFill="1" applyAlignment="1">
      <alignment horizontal="left" vertical="top" wrapText="1"/>
    </xf>
    <xf numFmtId="0" fontId="11" fillId="0" borderId="0" xfId="0" applyFont="1" applyAlignment="1">
      <alignment horizontal="left" vertical="top"/>
    </xf>
    <xf numFmtId="164" fontId="1" fillId="8" borderId="0" xfId="0" applyNumberFormat="1" applyFont="1" applyFill="1" applyAlignment="1">
      <alignment horizontal="left" vertical="center" wrapText="1"/>
    </xf>
    <xf numFmtId="0" fontId="1" fillId="8" borderId="0" xfId="0" applyFont="1" applyFill="1" applyAlignment="1">
      <alignment vertical="top" wrapText="1"/>
    </xf>
    <xf numFmtId="18" fontId="10" fillId="8" borderId="0" xfId="0" applyNumberFormat="1" applyFont="1" applyFill="1" applyAlignment="1">
      <alignment horizontal="left" vertical="top"/>
    </xf>
    <xf numFmtId="18" fontId="10" fillId="8" borderId="0" xfId="0" applyNumberFormat="1" applyFont="1" applyFill="1" applyAlignment="1">
      <alignment horizontal="left" vertical="top" wrapText="1"/>
    </xf>
    <xf numFmtId="0" fontId="9" fillId="6" borderId="0" xfId="0" applyFont="1" applyFill="1" applyAlignment="1">
      <alignment vertical="top" wrapText="1"/>
    </xf>
    <xf numFmtId="0" fontId="16" fillId="0" borderId="0" xfId="0" applyFont="1" applyAlignment="1">
      <alignment vertical="top"/>
    </xf>
    <xf numFmtId="165" fontId="12" fillId="0" borderId="0" xfId="0" applyNumberFormat="1" applyFont="1" applyAlignment="1">
      <alignment horizontal="center" vertical="top"/>
    </xf>
    <xf numFmtId="165" fontId="15" fillId="6" borderId="0" xfId="0" applyNumberFormat="1" applyFont="1" applyFill="1" applyAlignment="1">
      <alignment horizontal="left" vertical="top"/>
    </xf>
    <xf numFmtId="165" fontId="8" fillId="6" borderId="0" xfId="0" applyNumberFormat="1" applyFont="1" applyFill="1" applyAlignment="1">
      <alignment horizontal="left" vertical="top"/>
    </xf>
    <xf numFmtId="0" fontId="8" fillId="6" borderId="0" xfId="0" applyFont="1" applyFill="1" applyAlignment="1">
      <alignment horizontal="center" vertical="top"/>
    </xf>
    <xf numFmtId="165" fontId="9" fillId="0" borderId="0" xfId="0" applyNumberFormat="1" applyFont="1" applyAlignment="1">
      <alignment horizontal="center" vertical="top"/>
    </xf>
    <xf numFmtId="0" fontId="2" fillId="0" borderId="0" xfId="0" applyFont="1" applyAlignment="1">
      <alignment horizontal="center" vertical="top"/>
    </xf>
    <xf numFmtId="165" fontId="9" fillId="0" borderId="0" xfId="0" applyNumberFormat="1" applyFont="1" applyAlignment="1">
      <alignment horizontal="left" vertical="top" wrapText="1"/>
    </xf>
    <xf numFmtId="0" fontId="2" fillId="6" borderId="0" xfId="0" applyFont="1" applyFill="1"/>
    <xf numFmtId="165" fontId="9" fillId="6" borderId="0" xfId="0" applyNumberFormat="1" applyFont="1" applyFill="1" applyAlignment="1">
      <alignment horizontal="left" vertical="top"/>
    </xf>
    <xf numFmtId="165" fontId="9" fillId="6" borderId="0" xfId="0" applyNumberFormat="1" applyFont="1" applyFill="1" applyAlignment="1">
      <alignment horizontal="center" vertical="top"/>
    </xf>
    <xf numFmtId="164" fontId="18" fillId="9" borderId="0" xfId="0" applyNumberFormat="1" applyFont="1" applyFill="1" applyAlignment="1">
      <alignment horizontal="left" vertical="center"/>
    </xf>
    <xf numFmtId="0" fontId="18" fillId="9" borderId="0" xfId="0" applyFont="1" applyFill="1" applyAlignment="1">
      <alignment vertical="center" wrapText="1"/>
    </xf>
    <xf numFmtId="0" fontId="18" fillId="9" borderId="0" xfId="0" applyFont="1" applyFill="1" applyAlignment="1">
      <alignment vertical="top" wrapText="1"/>
    </xf>
    <xf numFmtId="18" fontId="18" fillId="9" borderId="0" xfId="0" applyNumberFormat="1" applyFont="1" applyFill="1" applyAlignment="1">
      <alignment horizontal="left" vertical="top"/>
    </xf>
    <xf numFmtId="18" fontId="18" fillId="9" borderId="0" xfId="0" applyNumberFormat="1" applyFont="1" applyFill="1" applyAlignment="1">
      <alignment horizontal="left" vertical="top" wrapText="1"/>
    </xf>
    <xf numFmtId="0" fontId="9" fillId="6" borderId="0" xfId="0" applyFont="1" applyFill="1" applyAlignment="1">
      <alignment horizontal="center" vertical="top"/>
    </xf>
    <xf numFmtId="0" fontId="8" fillId="6" borderId="0" xfId="0" applyFont="1" applyFill="1" applyAlignment="1">
      <alignment horizontal="justify" vertical="top" wrapText="1"/>
    </xf>
    <xf numFmtId="0" fontId="5" fillId="6" borderId="0" xfId="0" applyFont="1" applyFill="1" applyAlignment="1">
      <alignment horizontal="justify" vertical="top" wrapText="1"/>
    </xf>
    <xf numFmtId="16" fontId="2" fillId="10" borderId="0" xfId="0" applyNumberFormat="1" applyFont="1" applyFill="1" applyAlignment="1">
      <alignment vertical="top"/>
    </xf>
    <xf numFmtId="0" fontId="6" fillId="10" borderId="0" xfId="0" applyFont="1" applyFill="1" applyAlignment="1">
      <alignment vertical="top" wrapText="1"/>
    </xf>
    <xf numFmtId="0" fontId="6" fillId="10" borderId="0" xfId="0" applyFont="1" applyFill="1" applyAlignment="1">
      <alignment vertical="top"/>
    </xf>
    <xf numFmtId="0" fontId="12" fillId="10" borderId="0" xfId="0" applyFont="1" applyFill="1" applyAlignment="1">
      <alignment horizontal="left" vertical="top" wrapText="1"/>
    </xf>
    <xf numFmtId="0" fontId="11" fillId="10" borderId="0" xfId="0" applyFont="1" applyFill="1" applyAlignment="1">
      <alignment vertical="top"/>
    </xf>
    <xf numFmtId="0" fontId="12" fillId="10" borderId="0" xfId="0" applyFont="1" applyFill="1" applyAlignment="1">
      <alignment vertical="top" wrapText="1"/>
    </xf>
    <xf numFmtId="0" fontId="5" fillId="10" borderId="0" xfId="0" applyFont="1" applyFill="1" applyAlignment="1">
      <alignment horizontal="justify" vertical="top" wrapText="1"/>
    </xf>
    <xf numFmtId="14" fontId="9" fillId="10" borderId="0" xfId="0" applyNumberFormat="1" applyFont="1" applyFill="1" applyAlignment="1">
      <alignment horizontal="left" vertical="top" wrapText="1"/>
    </xf>
    <xf numFmtId="0" fontId="9" fillId="10" borderId="0" xfId="0" applyFont="1" applyFill="1" applyAlignment="1">
      <alignment horizontal="left" vertical="top"/>
    </xf>
    <xf numFmtId="0" fontId="9" fillId="10" borderId="0" xfId="0" applyFont="1" applyFill="1" applyAlignment="1">
      <alignment vertical="top" wrapText="1"/>
    </xf>
    <xf numFmtId="0" fontId="9" fillId="10" borderId="0" xfId="0" applyFont="1" applyFill="1" applyAlignment="1">
      <alignment horizontal="left" vertical="top" wrapText="1"/>
    </xf>
    <xf numFmtId="0" fontId="11" fillId="10" borderId="0" xfId="0" applyFont="1" applyFill="1" applyAlignment="1">
      <alignment horizontal="left" vertical="top" wrapText="1"/>
    </xf>
    <xf numFmtId="0" fontId="8" fillId="10" borderId="0" xfId="0" applyFont="1" applyFill="1" applyAlignment="1">
      <alignment vertical="top" wrapText="1"/>
    </xf>
    <xf numFmtId="0" fontId="8" fillId="10" borderId="0" xfId="0" applyFont="1" applyFill="1" applyAlignment="1">
      <alignment horizontal="justify" vertical="top" wrapText="1"/>
    </xf>
    <xf numFmtId="0" fontId="11" fillId="10" borderId="0" xfId="0" applyFont="1" applyFill="1" applyAlignment="1">
      <alignment vertical="top" wrapText="1"/>
    </xf>
    <xf numFmtId="0" fontId="5" fillId="6" borderId="0" xfId="0" applyFont="1" applyFill="1" applyAlignment="1">
      <alignment horizontal="left" vertical="top" wrapText="1"/>
    </xf>
    <xf numFmtId="164" fontId="1" fillId="5" borderId="0" xfId="0" applyNumberFormat="1" applyFont="1" applyFill="1" applyAlignment="1">
      <alignment horizontal="left" vertical="center" wrapText="1"/>
    </xf>
  </cellXfs>
  <cellStyles count="1">
    <cellStyle name="Normal" xfId="0" builtinId="0"/>
  </cellStyles>
  <dxfs count="0"/>
  <tableStyles count="0" defaultTableStyle="TableStyleMedium2" defaultPivotStyle="PivotStyleLight16"/>
  <colors>
    <mruColors>
      <color rgb="FFFFFFCC"/>
      <color rgb="FF0000FF"/>
      <color rgb="FFCCFFCC"/>
      <color rgb="FFCCECFF"/>
      <color rgb="FFDDDDDD"/>
      <color rgb="FFCCCCFF"/>
      <color rgb="FFFFCCCC"/>
      <color rgb="FF66CCFF"/>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person displayName="La, Emily" id="{84738721-248C-4EFA-80D2-2FBFB6EF21F1}" userId="S::ela@ci.pacifica.ca.us::11064839-c4a6-4eca-aa97-5824257064f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 dT="2025-05-30T19:28:44.27" personId="{84738721-248C-4EFA-80D2-2FBFB6EF21F1}" id="{668FF981-8AA8-44F4-AD90-EC8790A8DA1E}">
    <text>Needs to be sent to City Attorney’s Office earlier? Timeline for City Attorney review</text>
  </threadedComment>
  <threadedComment ref="O1" dT="2025-05-30T20:02:49.69" personId="{84738721-248C-4EFA-80D2-2FBFB6EF21F1}" id="{CDC33F6A-F587-453B-B615-F9CA23C32FFD}">
    <text>Rreululatory deadlin</text>
  </threadedComment>
  <threadedComment ref="P1" dT="2025-05-30T20:02:49.69" personId="{84738721-248C-4EFA-80D2-2FBFB6EF21F1}" id="{27E80311-1D66-4DFA-B8CD-5E50CF450DF4}">
    <text>Rreululatory deadlin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E12B0-0844-44F0-8773-9C579783A83F}">
  <sheetPr>
    <pageSetUpPr fitToPage="1"/>
  </sheetPr>
  <dimension ref="A1:G75"/>
  <sheetViews>
    <sheetView zoomScale="112" zoomScaleNormal="112" workbookViewId="0">
      <selection activeCell="A3" sqref="A3:G3"/>
    </sheetView>
  </sheetViews>
  <sheetFormatPr defaultColWidth="9.140625" defaultRowHeight="15"/>
  <cols>
    <col min="1" max="1" width="20.28515625" style="1" customWidth="1"/>
    <col min="2" max="2" width="51" style="1" customWidth="1"/>
    <col min="3" max="3" width="11.5703125" style="12" customWidth="1"/>
    <col min="4" max="4" width="17.140625" style="11" customWidth="1"/>
    <col min="5" max="5" width="13.85546875" style="11" customWidth="1"/>
    <col min="6" max="6" width="17.85546875" style="11" customWidth="1"/>
    <col min="7" max="7" width="27.28515625" style="12" customWidth="1"/>
    <col min="8" max="8" width="6.28515625" style="1" customWidth="1"/>
    <col min="9" max="16384" width="9.140625" style="1"/>
  </cols>
  <sheetData>
    <row r="1" spans="1:7" ht="32.25" thickBot="1">
      <c r="A1" s="2" t="s">
        <v>0</v>
      </c>
      <c r="B1" s="46" t="s">
        <v>1</v>
      </c>
      <c r="C1" s="2" t="s">
        <v>2</v>
      </c>
      <c r="D1" s="2" t="s">
        <v>3</v>
      </c>
      <c r="E1" s="2" t="s">
        <v>4</v>
      </c>
      <c r="F1" s="2" t="s">
        <v>5</v>
      </c>
      <c r="G1" s="2" t="s">
        <v>6</v>
      </c>
    </row>
    <row r="2" spans="1:7" ht="45.75" thickTop="1">
      <c r="A2" s="89">
        <v>45840</v>
      </c>
      <c r="B2" s="90" t="s">
        <v>7</v>
      </c>
      <c r="C2" s="90" t="s">
        <v>8</v>
      </c>
      <c r="D2" s="91"/>
      <c r="E2" s="91"/>
      <c r="F2" s="91"/>
      <c r="G2" s="92"/>
    </row>
    <row r="3" spans="1:7">
      <c r="A3" s="129" t="s">
        <v>9</v>
      </c>
      <c r="B3" s="129"/>
      <c r="C3" s="129"/>
      <c r="D3" s="129"/>
      <c r="E3" s="129"/>
      <c r="F3" s="129"/>
      <c r="G3" s="129"/>
    </row>
    <row r="4" spans="1:7">
      <c r="A4" s="32" t="s">
        <v>10</v>
      </c>
      <c r="B4" s="31"/>
      <c r="C4" s="28"/>
      <c r="D4" s="29"/>
      <c r="E4" s="29"/>
      <c r="F4" s="29"/>
      <c r="G4" s="30"/>
    </row>
    <row r="5" spans="1:7" ht="63.75">
      <c r="A5" s="82">
        <v>45840</v>
      </c>
      <c r="B5" s="128" t="s">
        <v>11</v>
      </c>
      <c r="C5" s="87" t="s">
        <v>12</v>
      </c>
      <c r="D5" s="59" t="s">
        <v>13</v>
      </c>
      <c r="E5" s="84"/>
      <c r="F5" s="85"/>
      <c r="G5" s="50" t="s">
        <v>14</v>
      </c>
    </row>
    <row r="6" spans="1:7" ht="76.5">
      <c r="A6" s="82">
        <v>45840</v>
      </c>
      <c r="B6" s="128" t="s">
        <v>15</v>
      </c>
      <c r="C6" s="87" t="s">
        <v>12</v>
      </c>
      <c r="D6" s="59" t="s">
        <v>13</v>
      </c>
      <c r="E6" s="84"/>
      <c r="F6" s="85"/>
      <c r="G6" s="50" t="s">
        <v>14</v>
      </c>
    </row>
    <row r="9" spans="1:7" ht="45">
      <c r="A9" s="5">
        <v>45852</v>
      </c>
      <c r="B9" s="9" t="s">
        <v>16</v>
      </c>
      <c r="C9" s="9" t="s">
        <v>17</v>
      </c>
      <c r="D9" s="22"/>
      <c r="E9" s="22"/>
      <c r="F9" s="22"/>
      <c r="G9" s="20"/>
    </row>
    <row r="10" spans="1:7">
      <c r="A10" s="32" t="s">
        <v>18</v>
      </c>
      <c r="B10" s="31"/>
      <c r="C10" s="28"/>
      <c r="D10" s="29"/>
      <c r="E10" s="29"/>
      <c r="F10" s="29"/>
      <c r="G10" s="30"/>
    </row>
    <row r="11" spans="1:7">
      <c r="A11" s="129" t="s">
        <v>19</v>
      </c>
      <c r="B11" s="129"/>
      <c r="C11" s="129"/>
      <c r="D11" s="129"/>
      <c r="E11" s="129"/>
      <c r="F11" s="129"/>
      <c r="G11" s="129"/>
    </row>
    <row r="12" spans="1:7">
      <c r="A12" s="129" t="s">
        <v>20</v>
      </c>
      <c r="B12" s="129"/>
      <c r="C12" s="129"/>
      <c r="D12" s="129"/>
      <c r="E12" s="129"/>
      <c r="F12" s="129"/>
      <c r="G12" s="129"/>
    </row>
    <row r="13" spans="1:7">
      <c r="A13" s="129" t="s">
        <v>21</v>
      </c>
      <c r="B13" s="129"/>
      <c r="C13" s="129"/>
      <c r="D13" s="129"/>
      <c r="E13" s="129"/>
      <c r="F13" s="129"/>
      <c r="G13" s="129"/>
    </row>
    <row r="14" spans="1:7" ht="27.75" customHeight="1">
      <c r="A14" s="129" t="s">
        <v>22</v>
      </c>
      <c r="B14" s="129"/>
      <c r="C14" s="129"/>
      <c r="D14" s="129"/>
      <c r="E14" s="129"/>
      <c r="F14" s="129"/>
      <c r="G14" s="129"/>
    </row>
    <row r="15" spans="1:7" ht="48.75" customHeight="1">
      <c r="A15" s="82">
        <v>45852</v>
      </c>
      <c r="B15" s="111" t="s">
        <v>13</v>
      </c>
      <c r="C15" s="87"/>
      <c r="D15" s="59" t="s">
        <v>23</v>
      </c>
      <c r="E15" s="54"/>
      <c r="F15" s="59"/>
      <c r="G15" s="50" t="s">
        <v>24</v>
      </c>
    </row>
    <row r="16" spans="1:7" ht="48.75" customHeight="1">
      <c r="A16" s="82">
        <v>45852</v>
      </c>
      <c r="B16" s="111" t="s">
        <v>25</v>
      </c>
      <c r="C16" s="87"/>
      <c r="D16" s="59" t="s">
        <v>23</v>
      </c>
      <c r="E16" s="54"/>
      <c r="F16" s="59"/>
      <c r="G16" s="50"/>
    </row>
    <row r="17" spans="1:7" ht="62.25" customHeight="1">
      <c r="A17" s="8">
        <v>45852</v>
      </c>
      <c r="B17" s="7" t="s">
        <v>26</v>
      </c>
      <c r="C17" s="16" t="s">
        <v>27</v>
      </c>
      <c r="D17" s="33" t="s">
        <v>28</v>
      </c>
      <c r="E17" s="13"/>
      <c r="F17" s="13"/>
      <c r="G17" s="26" t="s">
        <v>29</v>
      </c>
    </row>
    <row r="18" spans="1:7" ht="62.25" customHeight="1">
      <c r="A18" s="82">
        <v>45852</v>
      </c>
      <c r="B18" s="112" t="s">
        <v>30</v>
      </c>
      <c r="C18" s="87"/>
      <c r="D18" s="62" t="s">
        <v>28</v>
      </c>
      <c r="E18" s="54"/>
      <c r="F18" s="54"/>
      <c r="G18" s="50" t="s">
        <v>31</v>
      </c>
    </row>
    <row r="19" spans="1:7" ht="36.75" customHeight="1">
      <c r="A19" s="8">
        <v>45852</v>
      </c>
      <c r="B19" s="7" t="s">
        <v>32</v>
      </c>
      <c r="C19" s="16" t="s">
        <v>33</v>
      </c>
      <c r="D19" s="13" t="s">
        <v>34</v>
      </c>
      <c r="E19" s="13" t="s">
        <v>35</v>
      </c>
      <c r="F19" s="13"/>
      <c r="G19" s="21"/>
    </row>
    <row r="20" spans="1:7" ht="45" customHeight="1">
      <c r="A20" s="8">
        <v>45852</v>
      </c>
      <c r="B20" s="7" t="s">
        <v>36</v>
      </c>
      <c r="C20" s="16" t="s">
        <v>37</v>
      </c>
      <c r="D20" s="13" t="s">
        <v>34</v>
      </c>
      <c r="E20" s="13" t="s">
        <v>35</v>
      </c>
      <c r="F20" s="13"/>
      <c r="G20" s="21"/>
    </row>
    <row r="21" spans="1:7" ht="48" customHeight="1">
      <c r="A21" s="8">
        <v>45852</v>
      </c>
      <c r="B21" s="6" t="s">
        <v>38</v>
      </c>
      <c r="C21" s="23" t="s">
        <v>39</v>
      </c>
      <c r="D21" s="13" t="s">
        <v>34</v>
      </c>
      <c r="E21" s="6" t="s">
        <v>40</v>
      </c>
      <c r="F21" s="14"/>
      <c r="G21" s="26" t="s">
        <v>41</v>
      </c>
    </row>
    <row r="22" spans="1:7" ht="58.5" customHeight="1">
      <c r="A22" s="82">
        <v>45852</v>
      </c>
      <c r="B22" s="83" t="s">
        <v>42</v>
      </c>
      <c r="C22" s="83" t="s">
        <v>12</v>
      </c>
      <c r="D22" s="84" t="s">
        <v>34</v>
      </c>
      <c r="E22" s="83" t="s">
        <v>43</v>
      </c>
      <c r="F22" s="85"/>
      <c r="G22" s="50" t="s">
        <v>44</v>
      </c>
    </row>
    <row r="23" spans="1:7" ht="66.75" customHeight="1">
      <c r="A23" s="8">
        <v>45852</v>
      </c>
      <c r="B23" s="6" t="s">
        <v>45</v>
      </c>
      <c r="C23" s="6" t="s">
        <v>46</v>
      </c>
      <c r="D23" s="15" t="s">
        <v>34</v>
      </c>
      <c r="E23" s="6" t="s">
        <v>43</v>
      </c>
      <c r="F23" s="34"/>
      <c r="G23" s="26" t="s">
        <v>47</v>
      </c>
    </row>
    <row r="24" spans="1:7" ht="150" customHeight="1">
      <c r="A24" s="82">
        <v>45852</v>
      </c>
      <c r="B24" s="83" t="s">
        <v>48</v>
      </c>
      <c r="C24" s="86" t="s">
        <v>39</v>
      </c>
      <c r="D24" s="54" t="s">
        <v>34</v>
      </c>
      <c r="E24" s="83" t="s">
        <v>43</v>
      </c>
      <c r="F24" s="49"/>
      <c r="G24" s="50" t="s">
        <v>49</v>
      </c>
    </row>
    <row r="25" spans="1:7" ht="51.75" customHeight="1">
      <c r="A25" s="8">
        <v>45852</v>
      </c>
      <c r="B25" s="6" t="s">
        <v>50</v>
      </c>
      <c r="C25" s="23" t="s">
        <v>39</v>
      </c>
      <c r="D25" s="13" t="s">
        <v>34</v>
      </c>
      <c r="E25" s="6" t="s">
        <v>43</v>
      </c>
      <c r="F25" s="14"/>
      <c r="G25" s="26" t="s">
        <v>51</v>
      </c>
    </row>
    <row r="26" spans="1:7" ht="63.75" customHeight="1">
      <c r="A26" s="8">
        <v>45852</v>
      </c>
      <c r="B26" s="6" t="s">
        <v>52</v>
      </c>
      <c r="C26" s="23" t="s">
        <v>53</v>
      </c>
      <c r="D26" s="13" t="s">
        <v>34</v>
      </c>
      <c r="E26" s="6" t="s">
        <v>43</v>
      </c>
      <c r="F26" s="14"/>
      <c r="G26" s="26" t="s">
        <v>54</v>
      </c>
    </row>
    <row r="27" spans="1:7" ht="51.75" customHeight="1">
      <c r="A27" s="82">
        <v>45852</v>
      </c>
      <c r="B27" s="83" t="s">
        <v>55</v>
      </c>
      <c r="C27" s="86" t="s">
        <v>53</v>
      </c>
      <c r="D27" s="84" t="s">
        <v>34</v>
      </c>
      <c r="E27" s="93" t="s">
        <v>43</v>
      </c>
      <c r="F27" s="85"/>
      <c r="G27" s="50" t="s">
        <v>56</v>
      </c>
    </row>
    <row r="28" spans="1:7" ht="62.25" customHeight="1">
      <c r="A28" s="82">
        <v>45852</v>
      </c>
      <c r="B28" s="83" t="s">
        <v>57</v>
      </c>
      <c r="C28" s="86" t="s">
        <v>27</v>
      </c>
      <c r="D28" s="84" t="s">
        <v>34</v>
      </c>
      <c r="E28" s="93" t="s">
        <v>43</v>
      </c>
      <c r="F28" s="85"/>
      <c r="G28" s="50" t="s">
        <v>58</v>
      </c>
    </row>
    <row r="29" spans="1:7" ht="97.5" customHeight="1">
      <c r="A29" s="8">
        <v>45852</v>
      </c>
      <c r="B29" s="6" t="s">
        <v>59</v>
      </c>
      <c r="C29" s="23" t="s">
        <v>53</v>
      </c>
      <c r="D29" s="15" t="s">
        <v>34</v>
      </c>
      <c r="E29" s="21" t="s">
        <v>60</v>
      </c>
      <c r="F29" s="34" t="s">
        <v>61</v>
      </c>
      <c r="G29" s="26" t="s">
        <v>62</v>
      </c>
    </row>
    <row r="30" spans="1:7" ht="138.75" customHeight="1">
      <c r="A30" s="8">
        <v>45852</v>
      </c>
      <c r="B30" s="7" t="s">
        <v>63</v>
      </c>
      <c r="C30" s="16" t="s">
        <v>27</v>
      </c>
      <c r="D30" s="15" t="s">
        <v>64</v>
      </c>
      <c r="E30" s="15" t="s">
        <v>65</v>
      </c>
      <c r="F30" s="34" t="s">
        <v>66</v>
      </c>
      <c r="G30" s="26"/>
    </row>
    <row r="31" spans="1:7" ht="87.75" customHeight="1">
      <c r="A31" s="8">
        <v>45852</v>
      </c>
      <c r="B31" s="7" t="s">
        <v>67</v>
      </c>
      <c r="C31" s="16" t="s">
        <v>27</v>
      </c>
      <c r="D31" s="15" t="s">
        <v>68</v>
      </c>
      <c r="E31" s="15" t="s">
        <v>69</v>
      </c>
      <c r="F31" s="53" t="s">
        <v>70</v>
      </c>
      <c r="G31" s="26" t="s">
        <v>71</v>
      </c>
    </row>
    <row r="32" spans="1:7" ht="25.5">
      <c r="A32" s="8">
        <v>45852</v>
      </c>
      <c r="B32" s="24" t="s">
        <v>72</v>
      </c>
      <c r="C32" s="16"/>
      <c r="D32" s="33"/>
      <c r="E32" s="13"/>
      <c r="F32" s="13"/>
      <c r="G32" s="34"/>
    </row>
    <row r="33" spans="1:7">
      <c r="A33" s="8"/>
      <c r="B33" s="24"/>
      <c r="C33" s="16"/>
      <c r="D33" s="33"/>
      <c r="E33" s="13"/>
      <c r="F33" s="13"/>
      <c r="G33" s="34"/>
    </row>
    <row r="35" spans="1:7" ht="45">
      <c r="A35" s="5">
        <v>45866</v>
      </c>
      <c r="B35" s="81" t="s">
        <v>73</v>
      </c>
      <c r="C35" s="9" t="s">
        <v>74</v>
      </c>
      <c r="D35" s="22"/>
      <c r="E35" s="22"/>
      <c r="F35" s="22"/>
      <c r="G35" s="20"/>
    </row>
    <row r="36" spans="1:7">
      <c r="A36" s="40" t="s">
        <v>75</v>
      </c>
      <c r="B36" s="41"/>
      <c r="C36" s="42"/>
      <c r="D36" s="43"/>
      <c r="E36" s="43"/>
      <c r="F36" s="43"/>
      <c r="G36" s="44"/>
    </row>
    <row r="39" spans="1:7" ht="45">
      <c r="A39" s="5">
        <v>45880</v>
      </c>
      <c r="B39" s="9" t="s">
        <v>76</v>
      </c>
      <c r="C39" s="9" t="s">
        <v>77</v>
      </c>
      <c r="D39" s="22"/>
      <c r="E39" s="22"/>
      <c r="F39" s="22"/>
      <c r="G39" s="20"/>
    </row>
    <row r="40" spans="1:7">
      <c r="A40" s="32" t="s">
        <v>18</v>
      </c>
      <c r="B40" s="31"/>
      <c r="C40" s="28"/>
      <c r="D40" s="29"/>
      <c r="E40" s="29"/>
      <c r="F40" s="29"/>
      <c r="G40" s="30"/>
    </row>
    <row r="41" spans="1:7">
      <c r="A41" s="40" t="s">
        <v>78</v>
      </c>
      <c r="B41" s="41"/>
      <c r="C41" s="42"/>
      <c r="D41" s="43"/>
      <c r="E41" s="43"/>
      <c r="F41" s="43"/>
      <c r="G41" s="44"/>
    </row>
    <row r="42" spans="1:7" ht="48.75" customHeight="1">
      <c r="A42" s="8">
        <v>45880</v>
      </c>
      <c r="B42" s="24" t="s">
        <v>79</v>
      </c>
      <c r="C42" s="16"/>
      <c r="D42" s="88" t="s">
        <v>80</v>
      </c>
      <c r="E42" s="13"/>
      <c r="F42" s="13"/>
      <c r="G42" s="21"/>
    </row>
    <row r="43" spans="1:7" ht="48.75" customHeight="1">
      <c r="A43" s="8">
        <v>45880</v>
      </c>
      <c r="B43" s="7" t="s">
        <v>81</v>
      </c>
      <c r="C43" s="16" t="s">
        <v>33</v>
      </c>
      <c r="D43" s="13" t="s">
        <v>34</v>
      </c>
      <c r="E43" s="13" t="s">
        <v>35</v>
      </c>
      <c r="F43" s="13"/>
      <c r="G43" s="21"/>
    </row>
    <row r="44" spans="1:7" ht="39" customHeight="1">
      <c r="A44" s="8">
        <v>45880</v>
      </c>
      <c r="B44" s="7" t="s">
        <v>82</v>
      </c>
      <c r="C44" s="16" t="s">
        <v>37</v>
      </c>
      <c r="D44" s="13" t="s">
        <v>34</v>
      </c>
      <c r="E44" s="13" t="s">
        <v>35</v>
      </c>
      <c r="F44" s="13"/>
      <c r="G44" s="21"/>
    </row>
    <row r="45" spans="1:7" ht="49.5" customHeight="1">
      <c r="A45" s="8">
        <v>45880</v>
      </c>
      <c r="B45" s="6" t="s">
        <v>38</v>
      </c>
      <c r="C45" s="23" t="s">
        <v>39</v>
      </c>
      <c r="D45" s="13" t="s">
        <v>34</v>
      </c>
      <c r="E45" s="6" t="s">
        <v>40</v>
      </c>
      <c r="F45" s="14"/>
      <c r="G45" s="26"/>
    </row>
    <row r="46" spans="1:7" ht="63.75" customHeight="1">
      <c r="A46" s="8">
        <v>45880</v>
      </c>
      <c r="B46" s="6" t="s">
        <v>83</v>
      </c>
      <c r="C46" s="23" t="s">
        <v>53</v>
      </c>
      <c r="D46" s="13" t="s">
        <v>34</v>
      </c>
      <c r="E46" s="6" t="s">
        <v>43</v>
      </c>
      <c r="F46" s="55" t="s">
        <v>84</v>
      </c>
      <c r="G46" s="26" t="s">
        <v>85</v>
      </c>
    </row>
    <row r="47" spans="1:7" ht="63.75">
      <c r="A47" s="8">
        <v>45880</v>
      </c>
      <c r="B47" s="7" t="s">
        <v>86</v>
      </c>
      <c r="C47" s="16" t="s">
        <v>27</v>
      </c>
      <c r="D47" s="15" t="s">
        <v>34</v>
      </c>
      <c r="E47" s="15" t="s">
        <v>87</v>
      </c>
      <c r="F47" s="34" t="s">
        <v>88</v>
      </c>
      <c r="G47" s="26" t="s">
        <v>89</v>
      </c>
    </row>
    <row r="48" spans="1:7" ht="57.75" customHeight="1">
      <c r="A48" s="8">
        <v>45880</v>
      </c>
      <c r="B48" s="7" t="s">
        <v>90</v>
      </c>
      <c r="C48" s="16" t="s">
        <v>91</v>
      </c>
      <c r="D48" s="15" t="s">
        <v>34</v>
      </c>
      <c r="E48" s="15" t="s">
        <v>43</v>
      </c>
      <c r="F48" s="34" t="s">
        <v>92</v>
      </c>
      <c r="G48" s="26" t="s">
        <v>93</v>
      </c>
    </row>
    <row r="49" spans="1:7" ht="88.5" customHeight="1">
      <c r="A49" s="8">
        <v>45880</v>
      </c>
      <c r="B49" s="6" t="s">
        <v>94</v>
      </c>
      <c r="C49" s="23" t="s">
        <v>27</v>
      </c>
      <c r="D49" s="15" t="s">
        <v>64</v>
      </c>
      <c r="E49" s="6" t="s">
        <v>95</v>
      </c>
      <c r="F49" s="55" t="s">
        <v>96</v>
      </c>
      <c r="G49" s="26" t="s">
        <v>97</v>
      </c>
    </row>
    <row r="50" spans="1:7" ht="25.5">
      <c r="A50" s="8">
        <v>45880</v>
      </c>
      <c r="B50" s="24" t="s">
        <v>72</v>
      </c>
      <c r="C50" s="16"/>
      <c r="D50" s="33"/>
      <c r="E50" s="13"/>
      <c r="F50" s="13"/>
      <c r="G50" s="34"/>
    </row>
    <row r="53" spans="1:7" ht="60">
      <c r="A53" s="89">
        <v>45884</v>
      </c>
      <c r="B53" s="90" t="s">
        <v>98</v>
      </c>
      <c r="C53" s="90" t="s">
        <v>99</v>
      </c>
      <c r="D53" s="91"/>
      <c r="E53" s="91"/>
      <c r="F53" s="91"/>
      <c r="G53" s="92"/>
    </row>
    <row r="54" spans="1:7">
      <c r="A54" s="129" t="s">
        <v>100</v>
      </c>
      <c r="B54" s="129"/>
      <c r="C54" s="129"/>
      <c r="D54" s="129"/>
      <c r="E54" s="129"/>
      <c r="F54" s="129"/>
      <c r="G54" s="129"/>
    </row>
    <row r="55" spans="1:7">
      <c r="A55" s="129" t="s">
        <v>101</v>
      </c>
      <c r="B55" s="129"/>
      <c r="C55" s="129"/>
      <c r="D55" s="129"/>
      <c r="E55" s="129"/>
      <c r="F55" s="129"/>
      <c r="G55" s="129"/>
    </row>
    <row r="56" spans="1:7">
      <c r="A56" s="32" t="s">
        <v>102</v>
      </c>
      <c r="B56" s="31"/>
      <c r="C56" s="28"/>
      <c r="D56" s="29"/>
      <c r="E56" s="29"/>
      <c r="F56" s="29"/>
      <c r="G56" s="30"/>
    </row>
    <row r="57" spans="1:7" ht="51">
      <c r="A57" s="8">
        <v>45884</v>
      </c>
      <c r="B57" s="7" t="s">
        <v>103</v>
      </c>
      <c r="C57" s="16" t="s">
        <v>12</v>
      </c>
      <c r="D57" s="33" t="s">
        <v>104</v>
      </c>
      <c r="E57" s="15" t="s">
        <v>105</v>
      </c>
      <c r="F57" s="34"/>
      <c r="G57" s="26"/>
    </row>
    <row r="60" spans="1:7" ht="27" customHeight="1">
      <c r="A60" s="105" t="s">
        <v>106</v>
      </c>
      <c r="B60" s="106"/>
      <c r="C60" s="107"/>
      <c r="D60" s="108"/>
      <c r="E60" s="108"/>
      <c r="F60" s="108"/>
      <c r="G60" s="109"/>
    </row>
    <row r="61" spans="1:7" ht="45">
      <c r="A61" s="5">
        <v>45894</v>
      </c>
      <c r="B61" s="9" t="s">
        <v>107</v>
      </c>
      <c r="C61" s="9" t="s">
        <v>108</v>
      </c>
      <c r="D61" s="22"/>
      <c r="E61" s="22"/>
      <c r="F61" s="22"/>
      <c r="G61" s="20"/>
    </row>
    <row r="62" spans="1:7">
      <c r="A62" s="40" t="s">
        <v>109</v>
      </c>
      <c r="B62" s="41"/>
      <c r="C62" s="42"/>
      <c r="D62" s="43"/>
      <c r="E62" s="43"/>
      <c r="F62" s="43"/>
      <c r="G62" s="44"/>
    </row>
    <row r="63" spans="1:7">
      <c r="A63" s="32" t="s">
        <v>18</v>
      </c>
      <c r="B63" s="31"/>
      <c r="C63" s="28"/>
      <c r="D63" s="29"/>
      <c r="E63" s="29"/>
      <c r="F63" s="29"/>
      <c r="G63" s="30"/>
    </row>
    <row r="64" spans="1:7">
      <c r="A64" s="40" t="s">
        <v>110</v>
      </c>
      <c r="B64" s="41"/>
      <c r="C64" s="42"/>
      <c r="D64" s="43"/>
      <c r="E64" s="43"/>
      <c r="F64" s="43"/>
      <c r="G64" s="44"/>
    </row>
    <row r="65" spans="1:7" ht="47.25" customHeight="1">
      <c r="A65" s="113">
        <v>45894</v>
      </c>
      <c r="B65" s="114" t="s">
        <v>111</v>
      </c>
      <c r="C65" s="115" t="s">
        <v>112</v>
      </c>
      <c r="D65" s="116" t="s">
        <v>113</v>
      </c>
      <c r="E65" s="114"/>
      <c r="F65" s="117"/>
      <c r="G65" s="118" t="s">
        <v>114</v>
      </c>
    </row>
    <row r="66" spans="1:7" ht="57.75" customHeight="1">
      <c r="A66" s="113">
        <v>45894</v>
      </c>
      <c r="B66" s="119" t="s">
        <v>115</v>
      </c>
      <c r="C66" s="120" t="s">
        <v>116</v>
      </c>
      <c r="D66" s="116" t="s">
        <v>28</v>
      </c>
      <c r="E66" s="121"/>
      <c r="F66" s="121"/>
      <c r="G66" s="118" t="s">
        <v>117</v>
      </c>
    </row>
    <row r="67" spans="1:7" ht="38.25">
      <c r="A67" s="113">
        <v>45894</v>
      </c>
      <c r="B67" s="119" t="s">
        <v>118</v>
      </c>
      <c r="C67" s="120" t="s">
        <v>119</v>
      </c>
      <c r="D67" s="116" t="s">
        <v>28</v>
      </c>
      <c r="E67" s="121"/>
      <c r="F67" s="121"/>
      <c r="G67" s="118"/>
    </row>
    <row r="68" spans="1:7" ht="49.5" customHeight="1">
      <c r="A68" s="113">
        <v>45894</v>
      </c>
      <c r="B68" s="119" t="s">
        <v>120</v>
      </c>
      <c r="C68" s="120" t="s">
        <v>121</v>
      </c>
      <c r="D68" s="116" t="s">
        <v>28</v>
      </c>
      <c r="E68" s="121"/>
      <c r="F68" s="121"/>
      <c r="G68" s="118"/>
    </row>
    <row r="69" spans="1:7" ht="45" customHeight="1">
      <c r="A69" s="113">
        <v>45894</v>
      </c>
      <c r="B69" s="119" t="s">
        <v>122</v>
      </c>
      <c r="C69" s="120" t="s">
        <v>37</v>
      </c>
      <c r="D69" s="121" t="s">
        <v>34</v>
      </c>
      <c r="E69" s="121" t="s">
        <v>35</v>
      </c>
      <c r="F69" s="121"/>
      <c r="G69" s="122"/>
    </row>
    <row r="70" spans="1:7" ht="57.75" customHeight="1">
      <c r="A70" s="113">
        <v>45894</v>
      </c>
      <c r="B70" s="114" t="s">
        <v>123</v>
      </c>
      <c r="C70" s="115" t="s">
        <v>27</v>
      </c>
      <c r="D70" s="123" t="s">
        <v>34</v>
      </c>
      <c r="E70" s="114" t="s">
        <v>124</v>
      </c>
      <c r="F70" s="117" t="s">
        <v>96</v>
      </c>
      <c r="G70" s="118" t="s">
        <v>97</v>
      </c>
    </row>
    <row r="71" spans="1:7" ht="57.75" customHeight="1">
      <c r="A71" s="113">
        <v>45894</v>
      </c>
      <c r="B71" s="114" t="s">
        <v>125</v>
      </c>
      <c r="C71" s="115" t="s">
        <v>27</v>
      </c>
      <c r="D71" s="123" t="s">
        <v>64</v>
      </c>
      <c r="E71" s="114" t="s">
        <v>124</v>
      </c>
      <c r="F71" s="117" t="s">
        <v>96</v>
      </c>
      <c r="G71" s="118" t="s">
        <v>97</v>
      </c>
    </row>
    <row r="72" spans="1:7" ht="84.75" customHeight="1">
      <c r="A72" s="113">
        <v>45894</v>
      </c>
      <c r="B72" s="119" t="s">
        <v>126</v>
      </c>
      <c r="C72" s="120" t="s">
        <v>27</v>
      </c>
      <c r="D72" s="123" t="s">
        <v>68</v>
      </c>
      <c r="E72" s="123" t="s">
        <v>69</v>
      </c>
      <c r="F72" s="124"/>
      <c r="G72" s="118"/>
    </row>
    <row r="73" spans="1:7" ht="94.5" customHeight="1">
      <c r="A73" s="113">
        <v>45894</v>
      </c>
      <c r="B73" s="125" t="s">
        <v>127</v>
      </c>
      <c r="C73" s="114" t="s">
        <v>112</v>
      </c>
      <c r="D73" s="121" t="s">
        <v>34</v>
      </c>
      <c r="E73" s="122" t="s">
        <v>69</v>
      </c>
      <c r="F73" s="124"/>
      <c r="G73" s="118" t="s">
        <v>128</v>
      </c>
    </row>
    <row r="74" spans="1:7" ht="25.5">
      <c r="A74" s="113">
        <v>45894</v>
      </c>
      <c r="B74" s="126" t="s">
        <v>72</v>
      </c>
      <c r="C74" s="120"/>
      <c r="D74" s="116"/>
      <c r="E74" s="121"/>
      <c r="F74" s="121"/>
      <c r="G74" s="127"/>
    </row>
    <row r="75" spans="1:7" ht="27" customHeight="1">
      <c r="A75" s="105" t="s">
        <v>106</v>
      </c>
      <c r="B75" s="106"/>
      <c r="C75" s="107"/>
      <c r="D75" s="108"/>
      <c r="E75" s="108"/>
      <c r="F75" s="108"/>
      <c r="G75" s="109"/>
    </row>
  </sheetData>
  <mergeCells count="7">
    <mergeCell ref="A55:G55"/>
    <mergeCell ref="A11:G11"/>
    <mergeCell ref="A14:G14"/>
    <mergeCell ref="A54:G54"/>
    <mergeCell ref="A3:G3"/>
    <mergeCell ref="A12:G12"/>
    <mergeCell ref="A13:G13"/>
  </mergeCells>
  <printOptions gridLines="1"/>
  <pageMargins left="0.25" right="0.25" top="0.75" bottom="0.75" header="0.3" footer="0.3"/>
  <pageSetup scale="64" fitToHeight="3" orientation="portrait" r:id="rId1"/>
  <headerFooter>
    <oddHeader>&amp;A</oddHeader>
    <oddFooter>&amp;L&amp;P of &amp;N&amp;R6/24/2025-Rev 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27"/>
  <sheetViews>
    <sheetView topLeftCell="A25" zoomScale="90" zoomScaleNormal="90" zoomScaleSheetLayoutView="80" workbookViewId="0">
      <selection activeCell="A51" sqref="A51"/>
    </sheetView>
  </sheetViews>
  <sheetFormatPr defaultColWidth="9.140625" defaultRowHeight="15"/>
  <cols>
    <col min="1" max="1" width="53.85546875" style="1" customWidth="1"/>
    <col min="2" max="3" width="10.85546875" style="18" customWidth="1"/>
    <col min="4" max="4" width="15" style="19" customWidth="1"/>
    <col min="5" max="5" width="14.140625" style="19" customWidth="1"/>
    <col min="6" max="6" width="18.7109375" style="19" customWidth="1"/>
    <col min="7" max="8" width="20.5703125" style="1" customWidth="1"/>
    <col min="9" max="16384" width="9.140625" style="1"/>
  </cols>
  <sheetData>
    <row r="1" spans="1:6" s="3" customFormat="1" ht="57" customHeight="1" thickBot="1">
      <c r="A1" s="2" t="s">
        <v>1</v>
      </c>
      <c r="B1" s="2" t="s">
        <v>2</v>
      </c>
      <c r="C1" s="2" t="s">
        <v>129</v>
      </c>
      <c r="D1" s="2" t="s">
        <v>130</v>
      </c>
      <c r="E1" s="2" t="s">
        <v>131</v>
      </c>
      <c r="F1" s="2" t="s">
        <v>132</v>
      </c>
    </row>
    <row r="2" spans="1:6" s="3" customFormat="1" ht="39" thickTop="1">
      <c r="A2" s="58" t="s">
        <v>133</v>
      </c>
      <c r="B2" s="60" t="s">
        <v>112</v>
      </c>
      <c r="C2" s="63"/>
      <c r="D2" s="61" t="s">
        <v>134</v>
      </c>
      <c r="E2" s="63"/>
      <c r="F2" s="62"/>
    </row>
    <row r="3" spans="1:6" s="3" customFormat="1" ht="38.25">
      <c r="A3" s="58" t="s">
        <v>135</v>
      </c>
      <c r="B3" s="60" t="s">
        <v>112</v>
      </c>
      <c r="C3" s="63"/>
      <c r="D3" s="61" t="s">
        <v>134</v>
      </c>
      <c r="E3" s="63"/>
      <c r="F3" s="62"/>
    </row>
    <row r="4" spans="1:6" s="3" customFormat="1" ht="38.25">
      <c r="A4" s="58" t="s">
        <v>136</v>
      </c>
      <c r="B4" s="60" t="s">
        <v>53</v>
      </c>
      <c r="C4" s="63"/>
      <c r="D4" s="61" t="s">
        <v>134</v>
      </c>
      <c r="E4" s="63"/>
      <c r="F4" s="62"/>
    </row>
    <row r="5" spans="1:6" s="3" customFormat="1" ht="118.5" customHeight="1">
      <c r="A5" s="58" t="s">
        <v>137</v>
      </c>
      <c r="B5" s="60" t="s">
        <v>33</v>
      </c>
      <c r="C5" s="63"/>
      <c r="D5" s="61" t="s">
        <v>134</v>
      </c>
      <c r="E5" s="63"/>
      <c r="F5" s="62" t="s">
        <v>138</v>
      </c>
    </row>
    <row r="6" spans="1:6" s="3" customFormat="1" ht="25.5">
      <c r="A6" s="58" t="s">
        <v>139</v>
      </c>
      <c r="B6" s="54" t="s">
        <v>140</v>
      </c>
      <c r="C6" s="63"/>
      <c r="D6" s="61" t="s">
        <v>134</v>
      </c>
      <c r="E6" s="63"/>
      <c r="F6" s="62"/>
    </row>
    <row r="7" spans="1:6" s="4" customFormat="1" ht="164.25" customHeight="1">
      <c r="A7" s="25" t="s">
        <v>141</v>
      </c>
      <c r="B7" s="13" t="s">
        <v>142</v>
      </c>
      <c r="C7" s="17"/>
      <c r="D7" s="56" t="s">
        <v>134</v>
      </c>
      <c r="E7" s="17"/>
      <c r="F7" s="33" t="s">
        <v>143</v>
      </c>
    </row>
    <row r="8" spans="1:6" s="4" customFormat="1" ht="45.75" customHeight="1">
      <c r="A8" s="58" t="s">
        <v>144</v>
      </c>
      <c r="B8" s="54" t="s">
        <v>142</v>
      </c>
      <c r="C8" s="63"/>
      <c r="D8" s="64" t="s">
        <v>134</v>
      </c>
      <c r="E8" s="63"/>
      <c r="F8" s="62" t="s">
        <v>145</v>
      </c>
    </row>
    <row r="9" spans="1:6" s="4" customFormat="1" ht="40.5" customHeight="1">
      <c r="A9" s="58" t="s">
        <v>146</v>
      </c>
      <c r="B9" s="54" t="s">
        <v>142</v>
      </c>
      <c r="C9" s="63"/>
      <c r="D9" s="64" t="s">
        <v>134</v>
      </c>
      <c r="E9" s="63"/>
      <c r="F9" s="62" t="s">
        <v>145</v>
      </c>
    </row>
    <row r="10" spans="1:6" s="4" customFormat="1" ht="38.25">
      <c r="A10" s="48" t="s">
        <v>147</v>
      </c>
      <c r="B10" s="13" t="s">
        <v>148</v>
      </c>
      <c r="C10" s="17"/>
      <c r="D10" s="56" t="s">
        <v>134</v>
      </c>
      <c r="E10" s="17"/>
      <c r="F10" s="33" t="s">
        <v>149</v>
      </c>
    </row>
    <row r="11" spans="1:6" s="4" customFormat="1" ht="36.75" customHeight="1">
      <c r="A11" s="25" t="s">
        <v>150</v>
      </c>
      <c r="B11" s="13" t="s">
        <v>27</v>
      </c>
      <c r="C11" s="17"/>
      <c r="D11" s="56" t="s">
        <v>134</v>
      </c>
      <c r="E11" s="17"/>
      <c r="F11" s="15"/>
    </row>
    <row r="12" spans="1:6" s="4" customFormat="1" ht="47.25" customHeight="1">
      <c r="A12" s="25" t="s">
        <v>151</v>
      </c>
      <c r="B12" s="13" t="s">
        <v>112</v>
      </c>
      <c r="C12" s="17"/>
      <c r="D12" s="56" t="s">
        <v>134</v>
      </c>
      <c r="E12" s="17"/>
      <c r="F12" s="33" t="s">
        <v>152</v>
      </c>
    </row>
    <row r="13" spans="1:6" ht="95.25" customHeight="1">
      <c r="A13" s="25" t="s">
        <v>153</v>
      </c>
      <c r="B13" s="13" t="s">
        <v>39</v>
      </c>
      <c r="C13" s="17">
        <v>45715</v>
      </c>
      <c r="D13" s="56" t="s">
        <v>134</v>
      </c>
      <c r="E13" s="17"/>
      <c r="F13" s="33" t="s">
        <v>154</v>
      </c>
    </row>
    <row r="14" spans="1:6" ht="25.5">
      <c r="A14" s="25" t="s">
        <v>155</v>
      </c>
      <c r="B14" s="14" t="s">
        <v>112</v>
      </c>
      <c r="C14" s="13"/>
      <c r="D14" s="57" t="s">
        <v>134</v>
      </c>
      <c r="E14" s="14"/>
      <c r="F14" s="26" t="s">
        <v>156</v>
      </c>
    </row>
    <row r="15" spans="1:6" ht="67.5" customHeight="1">
      <c r="A15" s="48" t="s">
        <v>157</v>
      </c>
      <c r="B15" s="55" t="s">
        <v>158</v>
      </c>
      <c r="C15" s="53"/>
      <c r="D15" s="34" t="s">
        <v>134</v>
      </c>
      <c r="E15" s="14"/>
      <c r="F15" s="26" t="s">
        <v>159</v>
      </c>
    </row>
    <row r="16" spans="1:6" s="4" customFormat="1" ht="78.75" customHeight="1">
      <c r="A16" s="48" t="s">
        <v>160</v>
      </c>
      <c r="B16" s="55" t="s">
        <v>161</v>
      </c>
      <c r="C16" s="53"/>
      <c r="D16" s="48" t="s">
        <v>162</v>
      </c>
      <c r="E16" s="14"/>
      <c r="F16" s="26" t="s">
        <v>163</v>
      </c>
    </row>
    <row r="17" spans="1:6" s="4" customFormat="1" ht="135.6" customHeight="1">
      <c r="A17" s="25" t="s">
        <v>164</v>
      </c>
      <c r="B17" s="13" t="s">
        <v>165</v>
      </c>
      <c r="C17" s="17"/>
      <c r="D17" s="52" t="s">
        <v>166</v>
      </c>
      <c r="E17" s="17"/>
      <c r="F17" s="33" t="s">
        <v>167</v>
      </c>
    </row>
    <row r="18" spans="1:6" s="4" customFormat="1" ht="47.25" customHeight="1">
      <c r="A18" s="25" t="s">
        <v>168</v>
      </c>
      <c r="B18" s="13" t="s">
        <v>169</v>
      </c>
      <c r="C18" s="17"/>
      <c r="D18" s="52" t="s">
        <v>170</v>
      </c>
      <c r="E18" s="17"/>
      <c r="F18" s="33" t="s">
        <v>171</v>
      </c>
    </row>
    <row r="19" spans="1:6" s="4" customFormat="1" ht="32.25" customHeight="1">
      <c r="A19" s="25" t="s">
        <v>172</v>
      </c>
      <c r="B19" s="13" t="s">
        <v>173</v>
      </c>
      <c r="C19" s="17"/>
      <c r="D19" s="16" t="s">
        <v>134</v>
      </c>
      <c r="E19" s="17"/>
      <c r="F19" s="15"/>
    </row>
    <row r="20" spans="1:6" s="4" customFormat="1" ht="50.25" customHeight="1">
      <c r="A20" s="21" t="s">
        <v>174</v>
      </c>
      <c r="B20" s="13"/>
      <c r="C20" s="17"/>
      <c r="D20" s="16" t="s">
        <v>134</v>
      </c>
      <c r="E20" s="17"/>
      <c r="F20" s="33" t="s">
        <v>175</v>
      </c>
    </row>
    <row r="21" spans="1:6" s="4" customFormat="1" ht="125.25" customHeight="1">
      <c r="A21" s="25" t="s">
        <v>176</v>
      </c>
      <c r="B21" s="13" t="s">
        <v>173</v>
      </c>
      <c r="C21" s="17"/>
      <c r="D21" s="39" t="s">
        <v>134</v>
      </c>
      <c r="E21" s="17"/>
      <c r="F21" s="33" t="s">
        <v>177</v>
      </c>
    </row>
    <row r="22" spans="1:6" s="4" customFormat="1" ht="39.75" customHeight="1">
      <c r="A22" s="25" t="s">
        <v>178</v>
      </c>
      <c r="B22" s="13" t="s">
        <v>179</v>
      </c>
      <c r="C22" s="17"/>
      <c r="D22" s="16" t="s">
        <v>134</v>
      </c>
      <c r="E22" s="35"/>
      <c r="F22" s="15"/>
    </row>
    <row r="23" spans="1:6" s="3" customFormat="1" ht="84" customHeight="1">
      <c r="A23" s="6" t="s">
        <v>180</v>
      </c>
      <c r="B23" s="13" t="s">
        <v>39</v>
      </c>
      <c r="C23" s="17"/>
      <c r="D23" s="17"/>
      <c r="E23" s="17"/>
      <c r="F23" s="33" t="s">
        <v>181</v>
      </c>
    </row>
    <row r="24" spans="1:6" s="4" customFormat="1" ht="83.25" customHeight="1">
      <c r="A24" s="25" t="s">
        <v>182</v>
      </c>
      <c r="B24" s="15" t="s">
        <v>183</v>
      </c>
      <c r="C24" s="16"/>
      <c r="D24" s="16"/>
      <c r="E24" s="13"/>
      <c r="F24" s="15"/>
    </row>
    <row r="25" spans="1:6" ht="69" customHeight="1">
      <c r="A25" s="27" t="s">
        <v>184</v>
      </c>
      <c r="B25" s="13" t="s">
        <v>185</v>
      </c>
      <c r="C25" s="17"/>
      <c r="D25" s="17" t="s">
        <v>134</v>
      </c>
      <c r="E25" s="17"/>
      <c r="F25" s="15"/>
    </row>
    <row r="26" spans="1:6" ht="30" customHeight="1">
      <c r="A26" s="25" t="s">
        <v>186</v>
      </c>
      <c r="B26" s="15" t="s">
        <v>116</v>
      </c>
      <c r="C26" s="16"/>
      <c r="D26" s="17"/>
      <c r="E26" s="13"/>
      <c r="F26" s="13"/>
    </row>
    <row r="27" spans="1:6">
      <c r="A27" s="10" t="s">
        <v>187</v>
      </c>
      <c r="B27" s="15" t="s">
        <v>188</v>
      </c>
      <c r="C27" s="15"/>
      <c r="D27" s="17"/>
      <c r="E27" s="13"/>
      <c r="F27" s="13"/>
    </row>
  </sheetData>
  <printOptions horizontalCentered="1" gridLines="1"/>
  <pageMargins left="0.05" right="0.05" top="1" bottom="0.35" header="0.05" footer="0.05"/>
  <pageSetup scale="79" fitToHeight="2" orientation="portrait" r:id="rId1"/>
  <headerFooter>
    <oddHeader>&amp;L&amp;G&amp;C&amp;"-,Bold"&amp;16TO BE SCHEDULED
&amp;"-,Italic"&amp;10 INTERNAL DRAFT - NOT FOR PUBLIC REVIEW</oddHeader>
    <oddFooter>&amp;LPage &amp;P of &amp;N&amp;R6/24/2025-Rev 1</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5BD88-DE14-4D83-91BE-5BE1724BFDCC}">
  <dimension ref="A1:R152"/>
  <sheetViews>
    <sheetView tabSelected="1" showWhiteSpace="0" zoomScale="106" zoomScaleNormal="106" zoomScaleSheetLayoutView="80" workbookViewId="0">
      <pane ySplit="1" topLeftCell="A2" activePane="bottomLeft" state="frozen"/>
      <selection pane="bottomLeft" activeCell="D4" sqref="D4"/>
    </sheetView>
  </sheetViews>
  <sheetFormatPr defaultColWidth="9.140625" defaultRowHeight="15"/>
  <cols>
    <col min="1" max="1" width="19.28515625" style="1" customWidth="1"/>
    <col min="2" max="2" width="51" style="1" customWidth="1"/>
    <col min="3" max="3" width="11.5703125" style="12" customWidth="1"/>
    <col min="4" max="4" width="17.140625" style="11" customWidth="1"/>
    <col min="5" max="5" width="18.42578125" style="11" bestFit="1" customWidth="1"/>
    <col min="6" max="6" width="11.5703125" style="11" customWidth="1"/>
    <col min="7" max="7" width="10" style="11" customWidth="1"/>
    <col min="8" max="8" width="10.5703125" style="11" customWidth="1"/>
    <col min="9" max="9" width="9.5703125" style="11" customWidth="1"/>
    <col min="10" max="10" width="10.140625" style="11" customWidth="1"/>
    <col min="11" max="11" width="12" style="11" customWidth="1"/>
    <col min="12" max="12" width="11" style="11" customWidth="1"/>
    <col min="13" max="15" width="27.28515625" style="12" customWidth="1"/>
    <col min="16" max="16" width="16.140625" style="12" customWidth="1"/>
    <col min="17" max="17" width="12.42578125" style="11" customWidth="1"/>
    <col min="18" max="18" width="10.28515625" style="1" customWidth="1"/>
    <col min="19" max="16384" width="9.140625" style="1"/>
  </cols>
  <sheetData>
    <row r="1" spans="1:18" ht="64.5">
      <c r="A1" s="2" t="s">
        <v>0</v>
      </c>
      <c r="B1" s="46" t="s">
        <v>1</v>
      </c>
      <c r="C1" s="2" t="s">
        <v>2</v>
      </c>
      <c r="D1" s="2" t="s">
        <v>3</v>
      </c>
      <c r="E1" s="2" t="s">
        <v>4</v>
      </c>
      <c r="F1" s="2" t="s">
        <v>5</v>
      </c>
      <c r="G1" s="2" t="s">
        <v>189</v>
      </c>
      <c r="H1" s="2" t="s">
        <v>190</v>
      </c>
      <c r="I1" s="2" t="s">
        <v>191</v>
      </c>
      <c r="J1" s="2" t="s">
        <v>192</v>
      </c>
      <c r="K1" s="2" t="s">
        <v>193</v>
      </c>
      <c r="L1" s="2" t="s">
        <v>194</v>
      </c>
      <c r="M1" s="2" t="s">
        <v>6</v>
      </c>
      <c r="N1" s="2" t="s">
        <v>195</v>
      </c>
      <c r="O1" s="2" t="s">
        <v>196</v>
      </c>
      <c r="P1" s="2" t="s">
        <v>197</v>
      </c>
      <c r="Q1" s="2" t="s">
        <v>198</v>
      </c>
      <c r="R1" s="2" t="s">
        <v>199</v>
      </c>
    </row>
    <row r="2" spans="1:18" ht="45.75" thickTop="1">
      <c r="A2" s="5">
        <v>45894</v>
      </c>
      <c r="B2" s="81" t="s">
        <v>200</v>
      </c>
      <c r="C2" s="9" t="s">
        <v>108</v>
      </c>
      <c r="D2" s="22"/>
      <c r="E2" s="78" t="s">
        <v>201</v>
      </c>
      <c r="F2" s="79" t="s">
        <v>202</v>
      </c>
      <c r="G2" s="22"/>
      <c r="H2" s="22"/>
      <c r="I2" s="22"/>
      <c r="J2" s="22"/>
      <c r="K2" s="22"/>
      <c r="L2" s="22"/>
      <c r="M2" s="20"/>
      <c r="N2" s="20"/>
      <c r="O2" s="20"/>
      <c r="P2" s="20"/>
      <c r="Q2" s="22"/>
      <c r="R2" s="22"/>
    </row>
    <row r="3" spans="1:18">
      <c r="A3" s="40" t="s">
        <v>109</v>
      </c>
      <c r="B3" s="41"/>
      <c r="C3" s="42"/>
      <c r="D3" s="43"/>
      <c r="E3" s="43"/>
      <c r="F3" s="43"/>
      <c r="G3" s="44"/>
      <c r="H3" s="43"/>
      <c r="I3" s="43"/>
      <c r="J3" s="43"/>
      <c r="K3" s="43"/>
      <c r="L3" s="43"/>
      <c r="M3" s="44"/>
      <c r="N3" s="44"/>
      <c r="O3" s="44"/>
      <c r="P3" s="44"/>
      <c r="Q3" s="43"/>
      <c r="R3" s="43"/>
    </row>
    <row r="4" spans="1:18">
      <c r="A4" s="68" t="s">
        <v>203</v>
      </c>
      <c r="B4" s="65"/>
      <c r="C4" s="70">
        <v>45891</v>
      </c>
      <c r="D4" s="69" t="s">
        <v>204</v>
      </c>
      <c r="E4" s="71">
        <f>$A$2-3</f>
        <v>45891</v>
      </c>
      <c r="F4" s="80">
        <v>3</v>
      </c>
      <c r="G4" s="66"/>
      <c r="H4" s="71"/>
      <c r="I4" s="71"/>
      <c r="J4" s="71"/>
      <c r="K4" s="71"/>
      <c r="L4" s="71"/>
      <c r="M4" s="67"/>
      <c r="N4" s="67"/>
      <c r="O4" s="67"/>
      <c r="P4" s="67"/>
      <c r="Q4" s="71"/>
      <c r="R4" s="71"/>
    </row>
    <row r="5" spans="1:18">
      <c r="A5" s="68" t="s">
        <v>205</v>
      </c>
      <c r="B5" s="65"/>
      <c r="C5" s="70">
        <v>45889</v>
      </c>
      <c r="D5" s="69" t="s">
        <v>206</v>
      </c>
      <c r="E5" s="71">
        <f>$A$2-5</f>
        <v>45889</v>
      </c>
      <c r="F5" s="80">
        <v>5</v>
      </c>
      <c r="G5" s="66"/>
      <c r="H5" s="71"/>
      <c r="I5" s="71"/>
      <c r="J5" s="71"/>
      <c r="K5" s="71"/>
      <c r="L5" s="71"/>
      <c r="M5" s="67"/>
      <c r="N5" s="67"/>
      <c r="O5" s="67"/>
      <c r="P5" s="67"/>
      <c r="Q5" s="71"/>
      <c r="R5" s="71"/>
    </row>
    <row r="6" spans="1:18">
      <c r="A6" s="68" t="s">
        <v>207</v>
      </c>
      <c r="B6" s="65"/>
      <c r="C6" s="70">
        <v>45882</v>
      </c>
      <c r="D6" s="69" t="s">
        <v>206</v>
      </c>
      <c r="E6" s="71">
        <f>$A$2-12</f>
        <v>45882</v>
      </c>
      <c r="F6" s="80">
        <v>12</v>
      </c>
      <c r="G6" s="66"/>
      <c r="H6" s="71"/>
      <c r="I6" s="71"/>
      <c r="J6" s="71"/>
      <c r="K6" s="71"/>
      <c r="L6" s="71"/>
      <c r="M6" s="67"/>
      <c r="N6" s="67"/>
      <c r="O6" s="67"/>
      <c r="P6" s="67"/>
      <c r="Q6" s="71"/>
      <c r="R6" s="71"/>
    </row>
    <row r="7" spans="1:18">
      <c r="A7" s="68" t="s">
        <v>208</v>
      </c>
      <c r="B7" s="65"/>
      <c r="C7" s="70">
        <v>45875</v>
      </c>
      <c r="D7" s="69" t="s">
        <v>206</v>
      </c>
      <c r="E7" s="71">
        <f>$A$2-19</f>
        <v>45875</v>
      </c>
      <c r="F7" s="80">
        <v>19</v>
      </c>
      <c r="G7" s="66"/>
      <c r="H7" s="71"/>
      <c r="I7" s="71"/>
      <c r="J7" s="71"/>
      <c r="K7" s="71"/>
      <c r="L7" s="71"/>
      <c r="M7" s="67"/>
      <c r="N7" s="67"/>
      <c r="O7" s="67"/>
      <c r="P7" s="67"/>
      <c r="Q7" s="71"/>
      <c r="R7" s="71"/>
    </row>
    <row r="8" spans="1:18">
      <c r="A8" s="68" t="s">
        <v>209</v>
      </c>
      <c r="B8" s="65"/>
      <c r="C8" s="70">
        <v>45870</v>
      </c>
      <c r="D8" s="69" t="s">
        <v>204</v>
      </c>
      <c r="E8" s="71">
        <f>$A$2-24</f>
        <v>45870</v>
      </c>
      <c r="F8" s="80">
        <v>24</v>
      </c>
      <c r="G8" s="66"/>
      <c r="H8" s="71"/>
      <c r="I8" s="71"/>
      <c r="J8" s="71"/>
      <c r="K8" s="71"/>
      <c r="L8" s="71"/>
      <c r="M8" s="67"/>
      <c r="N8" s="67"/>
      <c r="O8" s="67"/>
      <c r="P8" s="67"/>
      <c r="Q8" s="71"/>
      <c r="R8" s="71"/>
    </row>
    <row r="9" spans="1:18">
      <c r="A9" s="68" t="s">
        <v>210</v>
      </c>
      <c r="B9" s="65"/>
      <c r="C9" s="70">
        <v>45863</v>
      </c>
      <c r="D9" s="69" t="s">
        <v>204</v>
      </c>
      <c r="E9" s="71">
        <f>$A$2-31</f>
        <v>45863</v>
      </c>
      <c r="F9" s="80">
        <v>31</v>
      </c>
      <c r="G9" s="66"/>
      <c r="H9" s="71"/>
      <c r="I9" s="71"/>
      <c r="J9" s="71"/>
      <c r="K9" s="71"/>
      <c r="L9" s="71"/>
      <c r="M9" s="67"/>
      <c r="N9" s="67"/>
      <c r="O9" s="67"/>
      <c r="P9" s="67"/>
      <c r="Q9" s="71"/>
      <c r="R9" s="71"/>
    </row>
    <row r="10" spans="1:18">
      <c r="A10" s="68" t="s">
        <v>211</v>
      </c>
      <c r="B10" s="65"/>
      <c r="C10" s="70">
        <v>45859</v>
      </c>
      <c r="D10" s="69" t="s">
        <v>212</v>
      </c>
      <c r="E10" s="71">
        <f>$A$2-35</f>
        <v>45859</v>
      </c>
      <c r="F10" s="80">
        <v>35</v>
      </c>
      <c r="G10" s="66"/>
      <c r="H10" s="71"/>
      <c r="I10" s="71"/>
      <c r="J10" s="71"/>
      <c r="K10" s="71"/>
      <c r="L10" s="71"/>
      <c r="M10" s="67"/>
      <c r="N10" s="67"/>
      <c r="O10" s="67"/>
      <c r="P10" s="67"/>
      <c r="Q10" s="71"/>
      <c r="R10" s="71"/>
    </row>
    <row r="11" spans="1:18">
      <c r="A11" s="32" t="s">
        <v>18</v>
      </c>
      <c r="B11" s="31"/>
      <c r="C11" s="28"/>
      <c r="D11" s="29"/>
      <c r="E11" s="29"/>
      <c r="F11" s="29"/>
      <c r="G11" s="29"/>
      <c r="H11" s="29"/>
      <c r="I11" s="29"/>
      <c r="J11" s="29"/>
      <c r="K11" s="29"/>
      <c r="L11" s="29"/>
      <c r="M11" s="30"/>
      <c r="N11" s="30"/>
      <c r="O11" s="30"/>
      <c r="P11" s="30"/>
      <c r="Q11" s="29"/>
      <c r="R11" s="29"/>
    </row>
    <row r="12" spans="1:18">
      <c r="A12" s="40" t="s">
        <v>110</v>
      </c>
      <c r="B12" s="41"/>
      <c r="C12" s="42"/>
      <c r="D12" s="43"/>
      <c r="E12" s="43"/>
      <c r="F12" s="43"/>
      <c r="G12" s="44"/>
      <c r="H12" s="43"/>
      <c r="I12" s="43"/>
      <c r="J12" s="43"/>
      <c r="K12" s="43"/>
      <c r="L12" s="43"/>
      <c r="M12" s="44"/>
      <c r="N12" s="44"/>
      <c r="O12" s="44"/>
      <c r="P12" s="44"/>
      <c r="Q12" s="43"/>
      <c r="R12" s="43"/>
    </row>
    <row r="13" spans="1:18" ht="40.5" customHeight="1">
      <c r="A13" s="8">
        <v>45894</v>
      </c>
      <c r="B13" s="24" t="s">
        <v>213</v>
      </c>
      <c r="C13" s="16"/>
      <c r="D13" s="53" t="s">
        <v>214</v>
      </c>
      <c r="E13" s="13"/>
      <c r="F13" s="14"/>
      <c r="G13" s="95"/>
      <c r="H13" s="73" t="str">
        <f t="shared" ref="H13:H23" si="0">IF(OR(F13="Y",G13="Y"),A13-31,"")</f>
        <v/>
      </c>
      <c r="I13" s="74">
        <f t="shared" ref="I13:I23" si="1">A13-24</f>
        <v>45870</v>
      </c>
      <c r="J13" s="73">
        <f t="shared" ref="J13:J23" si="2">A13-19</f>
        <v>45875</v>
      </c>
      <c r="K13" s="73">
        <f t="shared" ref="K13:K23" si="3">A13-12</f>
        <v>45882</v>
      </c>
      <c r="L13" s="73">
        <f t="shared" ref="L13:L23" si="4">A13-5</f>
        <v>45889</v>
      </c>
      <c r="M13" s="26" t="s">
        <v>114</v>
      </c>
      <c r="N13" s="26"/>
      <c r="O13" s="26"/>
      <c r="P13" s="26"/>
      <c r="Q13" s="73"/>
      <c r="R13" s="99" t="s">
        <v>215</v>
      </c>
    </row>
    <row r="14" spans="1:18" ht="57" customHeight="1">
      <c r="A14" s="82">
        <v>45894</v>
      </c>
      <c r="B14" s="83" t="s">
        <v>216</v>
      </c>
      <c r="C14" s="87" t="s">
        <v>217</v>
      </c>
      <c r="D14" s="62" t="s">
        <v>218</v>
      </c>
      <c r="E14" s="54"/>
      <c r="F14" s="98" t="s">
        <v>215</v>
      </c>
      <c r="G14" s="98" t="s">
        <v>215</v>
      </c>
      <c r="H14" s="96">
        <f t="shared" si="0"/>
        <v>45863</v>
      </c>
      <c r="I14" s="97">
        <f t="shared" si="1"/>
        <v>45870</v>
      </c>
      <c r="J14" s="96">
        <f t="shared" si="2"/>
        <v>45875</v>
      </c>
      <c r="K14" s="96">
        <f t="shared" si="3"/>
        <v>45882</v>
      </c>
      <c r="L14" s="96">
        <f t="shared" si="4"/>
        <v>45889</v>
      </c>
      <c r="M14" s="50" t="s">
        <v>114</v>
      </c>
      <c r="N14" s="50"/>
      <c r="O14" s="50"/>
      <c r="P14" s="50"/>
      <c r="Q14" s="103"/>
      <c r="R14" s="104" t="s">
        <v>215</v>
      </c>
    </row>
    <row r="15" spans="1:18" ht="51.75" customHeight="1">
      <c r="A15" s="8">
        <v>45894</v>
      </c>
      <c r="B15" s="7" t="s">
        <v>219</v>
      </c>
      <c r="C15" s="16" t="s">
        <v>116</v>
      </c>
      <c r="D15" s="33" t="s">
        <v>28</v>
      </c>
      <c r="E15" s="13"/>
      <c r="F15" s="14"/>
      <c r="G15" s="95"/>
      <c r="H15" s="73" t="str">
        <f t="shared" ref="H15" si="5">IF(OR(F15="Y",G15="Y"),A15-31,"")</f>
        <v/>
      </c>
      <c r="I15" s="74">
        <f t="shared" ref="I15" si="6">A15-24</f>
        <v>45870</v>
      </c>
      <c r="J15" s="73">
        <f t="shared" ref="J15" si="7">A15-19</f>
        <v>45875</v>
      </c>
      <c r="K15" s="73">
        <f t="shared" ref="K15" si="8">A15-12</f>
        <v>45882</v>
      </c>
      <c r="L15" s="73">
        <f t="shared" ref="L15" si="9">A15-5</f>
        <v>45889</v>
      </c>
      <c r="M15" s="26" t="s">
        <v>117</v>
      </c>
      <c r="N15" s="26"/>
      <c r="O15" s="26"/>
      <c r="P15" s="26"/>
      <c r="Q15" s="75"/>
      <c r="R15" s="99" t="s">
        <v>215</v>
      </c>
    </row>
    <row r="16" spans="1:18" ht="45" customHeight="1">
      <c r="A16" s="8">
        <v>45894</v>
      </c>
      <c r="B16" s="7" t="s">
        <v>118</v>
      </c>
      <c r="C16" s="16" t="s">
        <v>119</v>
      </c>
      <c r="D16" s="33" t="s">
        <v>28</v>
      </c>
      <c r="E16" s="13"/>
      <c r="F16" s="14"/>
      <c r="G16" s="95"/>
      <c r="H16" s="73" t="str">
        <f t="shared" si="0"/>
        <v/>
      </c>
      <c r="I16" s="74">
        <f t="shared" si="1"/>
        <v>45870</v>
      </c>
      <c r="J16" s="73">
        <f t="shared" si="2"/>
        <v>45875</v>
      </c>
      <c r="K16" s="73">
        <f t="shared" si="3"/>
        <v>45882</v>
      </c>
      <c r="L16" s="73">
        <f t="shared" si="4"/>
        <v>45889</v>
      </c>
      <c r="M16" s="26"/>
      <c r="N16" s="26"/>
      <c r="O16" s="26"/>
      <c r="P16" s="26"/>
      <c r="Q16" s="75"/>
      <c r="R16" s="99" t="s">
        <v>215</v>
      </c>
    </row>
    <row r="17" spans="1:18" ht="41.25" customHeight="1">
      <c r="A17" s="8">
        <v>45894</v>
      </c>
      <c r="B17" s="7" t="s">
        <v>120</v>
      </c>
      <c r="C17" s="16" t="s">
        <v>121</v>
      </c>
      <c r="D17" s="33" t="s">
        <v>28</v>
      </c>
      <c r="E17" s="13"/>
      <c r="F17" s="14"/>
      <c r="G17" s="95"/>
      <c r="H17" s="73" t="str">
        <f t="shared" ref="H17" si="10">IF(OR(F17="Y",G17="Y"),A17-31,"")</f>
        <v/>
      </c>
      <c r="I17" s="74">
        <f t="shared" ref="I17" si="11">A17-24</f>
        <v>45870</v>
      </c>
      <c r="J17" s="73">
        <f t="shared" ref="J17" si="12">A17-19</f>
        <v>45875</v>
      </c>
      <c r="K17" s="73">
        <f t="shared" ref="K17" si="13">A17-12</f>
        <v>45882</v>
      </c>
      <c r="L17" s="73">
        <f t="shared" ref="L17" si="14">A17-5</f>
        <v>45889</v>
      </c>
      <c r="M17" s="26"/>
      <c r="N17" s="26"/>
      <c r="O17" s="26"/>
      <c r="P17" s="26"/>
      <c r="Q17" s="75"/>
      <c r="R17" s="99" t="s">
        <v>215</v>
      </c>
    </row>
    <row r="18" spans="1:18" ht="47.25" customHeight="1">
      <c r="A18" s="8">
        <v>45894</v>
      </c>
      <c r="B18" s="7" t="s">
        <v>122</v>
      </c>
      <c r="C18" s="16" t="s">
        <v>37</v>
      </c>
      <c r="D18" s="13" t="s">
        <v>34</v>
      </c>
      <c r="E18" s="13" t="s">
        <v>35</v>
      </c>
      <c r="F18" s="14"/>
      <c r="G18" s="95"/>
      <c r="H18" s="73" t="str">
        <f t="shared" si="0"/>
        <v/>
      </c>
      <c r="I18" s="74">
        <f t="shared" si="1"/>
        <v>45870</v>
      </c>
      <c r="J18" s="73">
        <f t="shared" si="2"/>
        <v>45875</v>
      </c>
      <c r="K18" s="73">
        <f t="shared" si="3"/>
        <v>45882</v>
      </c>
      <c r="L18" s="73">
        <f t="shared" si="4"/>
        <v>45889</v>
      </c>
      <c r="M18" s="21"/>
      <c r="N18" s="21"/>
      <c r="O18" s="21"/>
      <c r="P18" s="21"/>
      <c r="Q18" s="75"/>
      <c r="R18" s="100" t="s">
        <v>220</v>
      </c>
    </row>
    <row r="19" spans="1:18" ht="64.5" customHeight="1">
      <c r="A19" s="8">
        <v>45894</v>
      </c>
      <c r="B19" s="6" t="s">
        <v>123</v>
      </c>
      <c r="C19" s="16" t="s">
        <v>37</v>
      </c>
      <c r="D19" s="13" t="s">
        <v>34</v>
      </c>
      <c r="E19" s="6" t="s">
        <v>124</v>
      </c>
      <c r="F19" s="72" t="s">
        <v>215</v>
      </c>
      <c r="G19" s="95"/>
      <c r="H19" s="73">
        <f t="shared" ref="H19" si="15">IF(OR(F19="Y",G19="Y"),A19-31,"")</f>
        <v>45863</v>
      </c>
      <c r="I19" s="74">
        <f t="shared" ref="I19" si="16">A19-24</f>
        <v>45870</v>
      </c>
      <c r="J19" s="73">
        <f t="shared" ref="J19" si="17">A19-19</f>
        <v>45875</v>
      </c>
      <c r="K19" s="73">
        <f t="shared" ref="K19" si="18">A19-12</f>
        <v>45882</v>
      </c>
      <c r="L19" s="73">
        <f t="shared" ref="L19" si="19">A19-5</f>
        <v>45889</v>
      </c>
      <c r="M19" s="34" t="s">
        <v>221</v>
      </c>
      <c r="N19" s="21"/>
      <c r="O19" s="34" t="s">
        <v>88</v>
      </c>
      <c r="P19" s="34" t="s">
        <v>88</v>
      </c>
      <c r="Q19" s="75"/>
      <c r="R19" s="99" t="s">
        <v>215</v>
      </c>
    </row>
    <row r="20" spans="1:18" ht="90" customHeight="1">
      <c r="A20" s="8">
        <v>45894</v>
      </c>
      <c r="B20" s="6" t="s">
        <v>222</v>
      </c>
      <c r="C20" s="16" t="s">
        <v>37</v>
      </c>
      <c r="D20" s="15" t="s">
        <v>64</v>
      </c>
      <c r="E20" s="15" t="s">
        <v>223</v>
      </c>
      <c r="F20" s="72" t="s">
        <v>215</v>
      </c>
      <c r="G20" s="95"/>
      <c r="H20" s="73">
        <f t="shared" ref="H20" si="20">IF(OR(F20="Y",G20="Y"),A20-31,"")</f>
        <v>45863</v>
      </c>
      <c r="I20" s="74">
        <f t="shared" ref="I20" si="21">A20-24</f>
        <v>45870</v>
      </c>
      <c r="J20" s="73">
        <f t="shared" ref="J20" si="22">A20-19</f>
        <v>45875</v>
      </c>
      <c r="K20" s="73">
        <f t="shared" ref="K20" si="23">A20-12</f>
        <v>45882</v>
      </c>
      <c r="L20" s="73">
        <f t="shared" ref="L20" si="24">A20-5</f>
        <v>45889</v>
      </c>
      <c r="M20" s="34" t="s">
        <v>224</v>
      </c>
      <c r="N20" s="21"/>
      <c r="O20" s="34" t="s">
        <v>88</v>
      </c>
      <c r="P20" s="34" t="s">
        <v>88</v>
      </c>
      <c r="Q20" s="75"/>
    </row>
    <row r="21" spans="1:18" ht="87" customHeight="1">
      <c r="A21" s="8">
        <v>45894</v>
      </c>
      <c r="B21" s="7" t="s">
        <v>225</v>
      </c>
      <c r="C21" s="16" t="s">
        <v>27</v>
      </c>
      <c r="D21" s="15" t="s">
        <v>68</v>
      </c>
      <c r="E21" s="15" t="s">
        <v>69</v>
      </c>
      <c r="F21" s="72" t="s">
        <v>215</v>
      </c>
      <c r="G21" s="95"/>
      <c r="H21" s="73">
        <f t="shared" si="0"/>
        <v>45863</v>
      </c>
      <c r="I21" s="74">
        <f t="shared" si="1"/>
        <v>45870</v>
      </c>
      <c r="J21" s="73">
        <f t="shared" si="2"/>
        <v>45875</v>
      </c>
      <c r="K21" s="73">
        <f t="shared" si="3"/>
        <v>45882</v>
      </c>
      <c r="L21" s="73">
        <f t="shared" si="4"/>
        <v>45889</v>
      </c>
      <c r="M21" s="26"/>
      <c r="N21" s="26"/>
      <c r="O21" s="34"/>
      <c r="P21" s="34"/>
      <c r="Q21" s="101"/>
    </row>
    <row r="22" spans="1:18" ht="97.5" customHeight="1">
      <c r="A22" s="8">
        <v>45894</v>
      </c>
      <c r="B22" s="48" t="s">
        <v>127</v>
      </c>
      <c r="C22" s="16" t="s">
        <v>112</v>
      </c>
      <c r="D22" s="15" t="s">
        <v>68</v>
      </c>
      <c r="E22" s="15" t="s">
        <v>69</v>
      </c>
      <c r="F22" s="72" t="s">
        <v>215</v>
      </c>
      <c r="G22" s="95"/>
      <c r="H22" s="73">
        <f t="shared" ref="H22" si="25">IF(OR(F22="Y",G22="Y"),A22-31,"")</f>
        <v>45863</v>
      </c>
      <c r="I22" s="74">
        <f t="shared" ref="I22" si="26">A22-24</f>
        <v>45870</v>
      </c>
      <c r="J22" s="73">
        <f t="shared" ref="J22" si="27">A22-19</f>
        <v>45875</v>
      </c>
      <c r="K22" s="73">
        <f t="shared" ref="K22" si="28">A22-12</f>
        <v>45882</v>
      </c>
      <c r="L22" s="73">
        <f t="shared" ref="L22" si="29">A22-5</f>
        <v>45889</v>
      </c>
      <c r="M22" s="26" t="s">
        <v>128</v>
      </c>
      <c r="N22" s="26"/>
      <c r="O22" s="34"/>
      <c r="P22" s="34"/>
      <c r="Q22" s="101"/>
    </row>
    <row r="23" spans="1:18" ht="25.5">
      <c r="A23" s="8">
        <v>45894</v>
      </c>
      <c r="B23" s="24" t="s">
        <v>72</v>
      </c>
      <c r="C23" s="16"/>
      <c r="D23" s="33"/>
      <c r="E23" s="13"/>
      <c r="F23" s="14"/>
      <c r="G23" s="95"/>
      <c r="H23" s="73" t="str">
        <f t="shared" si="0"/>
        <v/>
      </c>
      <c r="I23" s="74">
        <f t="shared" si="1"/>
        <v>45870</v>
      </c>
      <c r="J23" s="73">
        <f t="shared" si="2"/>
        <v>45875</v>
      </c>
      <c r="K23" s="73">
        <f t="shared" si="3"/>
        <v>45882</v>
      </c>
      <c r="L23" s="73">
        <f t="shared" si="4"/>
        <v>45889</v>
      </c>
      <c r="M23" s="34"/>
      <c r="N23" s="34"/>
      <c r="O23" s="34"/>
      <c r="P23" s="34"/>
      <c r="Q23" s="75"/>
    </row>
    <row r="24" spans="1:18">
      <c r="F24" s="14"/>
      <c r="G24" s="77"/>
    </row>
    <row r="25" spans="1:18">
      <c r="F25" s="14"/>
      <c r="G25" s="77"/>
    </row>
    <row r="26" spans="1:18" ht="45">
      <c r="A26" s="5">
        <v>45908</v>
      </c>
      <c r="B26" s="81" t="s">
        <v>226</v>
      </c>
      <c r="C26" s="9" t="s">
        <v>227</v>
      </c>
      <c r="D26" s="22"/>
      <c r="E26" s="78" t="s">
        <v>228</v>
      </c>
      <c r="F26" s="79" t="s">
        <v>202</v>
      </c>
      <c r="G26" s="22"/>
      <c r="H26" s="22"/>
      <c r="I26" s="22"/>
      <c r="J26" s="22"/>
      <c r="K26" s="22"/>
      <c r="L26" s="22"/>
      <c r="M26" s="20"/>
      <c r="N26" s="20"/>
      <c r="O26" s="20"/>
      <c r="P26" s="20"/>
      <c r="Q26" s="22"/>
      <c r="R26" s="22"/>
    </row>
    <row r="27" spans="1:18">
      <c r="A27" s="68" t="s">
        <v>203</v>
      </c>
      <c r="B27" s="65"/>
      <c r="C27" s="70">
        <v>45905</v>
      </c>
      <c r="D27" s="69" t="s">
        <v>204</v>
      </c>
      <c r="E27" s="71">
        <f>$A$26-3</f>
        <v>45905</v>
      </c>
      <c r="F27" s="80">
        <v>3</v>
      </c>
      <c r="G27" s="66"/>
      <c r="H27" s="71"/>
      <c r="I27" s="71"/>
      <c r="J27" s="71"/>
      <c r="K27" s="71"/>
      <c r="L27" s="71"/>
      <c r="M27" s="67"/>
      <c r="N27" s="67"/>
      <c r="O27" s="67"/>
      <c r="P27" s="67"/>
      <c r="Q27" s="71"/>
      <c r="R27" s="71"/>
    </row>
    <row r="28" spans="1:18">
      <c r="A28" s="68" t="s">
        <v>205</v>
      </c>
      <c r="B28" s="65"/>
      <c r="C28" s="70">
        <v>45903</v>
      </c>
      <c r="D28" s="69" t="s">
        <v>206</v>
      </c>
      <c r="E28" s="71">
        <f>$A$26-5</f>
        <v>45903</v>
      </c>
      <c r="F28" s="80">
        <v>5</v>
      </c>
      <c r="G28" s="66"/>
      <c r="H28" s="71"/>
      <c r="I28" s="71"/>
      <c r="J28" s="71"/>
      <c r="K28" s="71"/>
      <c r="L28" s="71"/>
      <c r="M28" s="67"/>
      <c r="N28" s="67"/>
      <c r="O28" s="67"/>
      <c r="P28" s="67"/>
      <c r="Q28" s="71"/>
      <c r="R28" s="71"/>
    </row>
    <row r="29" spans="1:18">
      <c r="A29" s="68" t="s">
        <v>207</v>
      </c>
      <c r="B29" s="65"/>
      <c r="C29" s="70">
        <v>45896</v>
      </c>
      <c r="D29" s="69" t="s">
        <v>204</v>
      </c>
      <c r="E29" s="71">
        <f>$A$26-12</f>
        <v>45896</v>
      </c>
      <c r="F29" s="80">
        <v>12</v>
      </c>
      <c r="G29" s="66"/>
      <c r="H29" s="71"/>
      <c r="I29" s="71"/>
      <c r="J29" s="71"/>
      <c r="K29" s="71"/>
      <c r="L29" s="71"/>
      <c r="M29" s="67"/>
      <c r="N29" s="67"/>
      <c r="O29" s="67"/>
      <c r="P29" s="67"/>
      <c r="Q29" s="71"/>
      <c r="R29" s="71"/>
    </row>
    <row r="30" spans="1:18">
      <c r="A30" s="68" t="s">
        <v>208</v>
      </c>
      <c r="B30" s="65"/>
      <c r="C30" s="70">
        <v>45889</v>
      </c>
      <c r="D30" s="69" t="s">
        <v>206</v>
      </c>
      <c r="E30" s="71">
        <f>$A$26-19</f>
        <v>45889</v>
      </c>
      <c r="F30" s="80">
        <v>19</v>
      </c>
      <c r="G30" s="66"/>
      <c r="H30" s="71"/>
      <c r="I30" s="71"/>
      <c r="J30" s="71"/>
      <c r="K30" s="71"/>
      <c r="L30" s="71"/>
      <c r="M30" s="67"/>
      <c r="N30" s="67"/>
      <c r="O30" s="67"/>
      <c r="P30" s="67"/>
      <c r="Q30" s="71"/>
      <c r="R30" s="71"/>
    </row>
    <row r="31" spans="1:18">
      <c r="A31" s="68" t="s">
        <v>209</v>
      </c>
      <c r="B31" s="65"/>
      <c r="C31" s="70">
        <v>45884</v>
      </c>
      <c r="D31" s="69" t="s">
        <v>204</v>
      </c>
      <c r="E31" s="71">
        <f>$A$26-24</f>
        <v>45884</v>
      </c>
      <c r="F31" s="80">
        <v>24</v>
      </c>
      <c r="G31" s="66"/>
      <c r="H31" s="71"/>
      <c r="I31" s="71"/>
      <c r="J31" s="71"/>
      <c r="K31" s="71"/>
      <c r="L31" s="71"/>
      <c r="M31" s="67"/>
      <c r="N31" s="67"/>
      <c r="O31" s="67"/>
      <c r="P31" s="67"/>
      <c r="Q31" s="71"/>
      <c r="R31" s="71"/>
    </row>
    <row r="32" spans="1:18">
      <c r="A32" s="68" t="s">
        <v>210</v>
      </c>
      <c r="B32" s="65"/>
      <c r="C32" s="70">
        <v>45877</v>
      </c>
      <c r="D32" s="69" t="s">
        <v>204</v>
      </c>
      <c r="E32" s="71">
        <f>$A$26-31</f>
        <v>45877</v>
      </c>
      <c r="F32" s="80">
        <v>31</v>
      </c>
      <c r="G32" s="66"/>
      <c r="H32" s="71"/>
      <c r="I32" s="71"/>
      <c r="J32" s="71"/>
      <c r="K32" s="71"/>
      <c r="L32" s="71"/>
      <c r="M32" s="67"/>
      <c r="N32" s="67"/>
      <c r="O32" s="67"/>
      <c r="P32" s="67"/>
      <c r="Q32" s="71"/>
      <c r="R32" s="71"/>
    </row>
    <row r="33" spans="1:18">
      <c r="A33" s="68" t="s">
        <v>211</v>
      </c>
      <c r="B33" s="65"/>
      <c r="C33" s="70">
        <v>45866</v>
      </c>
      <c r="D33" s="69" t="s">
        <v>212</v>
      </c>
      <c r="E33" s="71">
        <f>$A$26-35</f>
        <v>45873</v>
      </c>
      <c r="F33" s="80">
        <v>35</v>
      </c>
      <c r="G33" s="66"/>
      <c r="H33" s="71"/>
      <c r="I33" s="71"/>
      <c r="J33" s="71"/>
      <c r="K33" s="71"/>
      <c r="L33" s="71"/>
      <c r="M33" s="67"/>
      <c r="N33" s="67"/>
      <c r="O33" s="67"/>
      <c r="P33" s="67"/>
      <c r="Q33" s="71"/>
      <c r="R33" s="71"/>
    </row>
    <row r="34" spans="1:18">
      <c r="A34" s="40" t="s">
        <v>229</v>
      </c>
      <c r="B34" s="41"/>
      <c r="C34" s="42"/>
      <c r="D34" s="43"/>
      <c r="E34" s="43"/>
      <c r="F34" s="43"/>
      <c r="G34" s="44"/>
      <c r="H34" s="43"/>
      <c r="I34" s="43"/>
      <c r="J34" s="43"/>
      <c r="K34" s="43"/>
      <c r="L34" s="43"/>
      <c r="M34" s="44"/>
      <c r="N34" s="44"/>
      <c r="O34" s="44"/>
      <c r="P34" s="44"/>
      <c r="Q34" s="43"/>
      <c r="R34" s="43"/>
    </row>
    <row r="35" spans="1:18">
      <c r="A35" s="40" t="s">
        <v>230</v>
      </c>
      <c r="B35" s="41"/>
      <c r="C35" s="42"/>
      <c r="D35" s="43"/>
      <c r="E35" s="43"/>
      <c r="F35" s="43"/>
      <c r="G35" s="44"/>
      <c r="H35" s="43"/>
      <c r="I35" s="43"/>
      <c r="J35" s="43"/>
      <c r="K35" s="43"/>
      <c r="L35" s="43"/>
      <c r="M35" s="44"/>
      <c r="N35" s="44"/>
      <c r="O35" s="44"/>
      <c r="P35" s="44"/>
      <c r="Q35" s="43"/>
      <c r="R35" s="43"/>
    </row>
    <row r="36" spans="1:18">
      <c r="A36" s="32" t="s">
        <v>18</v>
      </c>
      <c r="B36" s="31"/>
      <c r="C36" s="28"/>
      <c r="D36" s="29"/>
      <c r="E36" s="29"/>
      <c r="F36" s="29"/>
      <c r="G36" s="29"/>
      <c r="H36" s="29"/>
      <c r="I36" s="29"/>
      <c r="J36" s="29"/>
      <c r="K36" s="29"/>
      <c r="L36" s="29"/>
      <c r="M36" s="30"/>
      <c r="N36" s="30"/>
      <c r="O36" s="30"/>
      <c r="P36" s="30"/>
      <c r="Q36" s="29"/>
      <c r="R36" s="29"/>
    </row>
    <row r="37" spans="1:18" ht="47.25" customHeight="1">
      <c r="A37" s="8">
        <v>45908</v>
      </c>
      <c r="B37" s="7" t="s">
        <v>231</v>
      </c>
      <c r="C37" s="16" t="s">
        <v>33</v>
      </c>
      <c r="D37" s="13" t="s">
        <v>34</v>
      </c>
      <c r="E37" s="13" t="s">
        <v>35</v>
      </c>
      <c r="F37" s="72"/>
      <c r="G37" s="76"/>
      <c r="H37" s="73" t="str">
        <f>IF(OR(F37="Y",G37="Y"),A37-31,"")</f>
        <v/>
      </c>
      <c r="I37" s="74">
        <f>A37-24</f>
        <v>45884</v>
      </c>
      <c r="J37" s="73">
        <f>A37-19</f>
        <v>45889</v>
      </c>
      <c r="K37" s="73">
        <f>A37-12</f>
        <v>45896</v>
      </c>
      <c r="L37" s="73">
        <f>A37-5</f>
        <v>45903</v>
      </c>
      <c r="M37" s="21"/>
      <c r="N37" s="21" t="s">
        <v>232</v>
      </c>
      <c r="O37" s="21"/>
      <c r="P37" s="21"/>
      <c r="Q37" s="73"/>
    </row>
    <row r="38" spans="1:18" ht="42.75" customHeight="1">
      <c r="A38" s="8">
        <v>45908</v>
      </c>
      <c r="B38" s="7" t="s">
        <v>233</v>
      </c>
      <c r="C38" s="16" t="s">
        <v>37</v>
      </c>
      <c r="D38" s="13" t="s">
        <v>34</v>
      </c>
      <c r="E38" s="13" t="s">
        <v>35</v>
      </c>
      <c r="F38" s="13"/>
      <c r="G38" s="77"/>
      <c r="H38" s="73" t="str">
        <f t="shared" ref="H38:H43" si="30">IF(OR(F38="Y",G38="Y"),A38-31,"")</f>
        <v/>
      </c>
      <c r="I38" s="74">
        <f t="shared" ref="I38:I43" si="31">A38-24</f>
        <v>45884</v>
      </c>
      <c r="J38" s="73">
        <f t="shared" ref="J38:J43" si="32">A38-19</f>
        <v>45889</v>
      </c>
      <c r="K38" s="73">
        <f t="shared" ref="K38:K43" si="33">A38-12</f>
        <v>45896</v>
      </c>
      <c r="L38" s="73">
        <f t="shared" ref="L38:L43" si="34">A38-5</f>
        <v>45903</v>
      </c>
      <c r="M38" s="21"/>
      <c r="N38" s="21"/>
      <c r="O38" s="21"/>
      <c r="P38" s="21"/>
      <c r="Q38" s="73"/>
    </row>
    <row r="39" spans="1:18" ht="45" customHeight="1">
      <c r="A39" s="8">
        <v>45908</v>
      </c>
      <c r="B39" s="6" t="s">
        <v>38</v>
      </c>
      <c r="C39" s="23" t="s">
        <v>39</v>
      </c>
      <c r="D39" s="13" t="s">
        <v>34</v>
      </c>
      <c r="E39" s="6" t="s">
        <v>40</v>
      </c>
      <c r="F39" s="14"/>
      <c r="G39" s="77"/>
      <c r="H39" s="73" t="str">
        <f t="shared" si="30"/>
        <v/>
      </c>
      <c r="I39" s="74">
        <f t="shared" si="31"/>
        <v>45884</v>
      </c>
      <c r="J39" s="73">
        <f t="shared" si="32"/>
        <v>45889</v>
      </c>
      <c r="K39" s="73">
        <f t="shared" si="33"/>
        <v>45896</v>
      </c>
      <c r="L39" s="73">
        <f t="shared" si="34"/>
        <v>45903</v>
      </c>
      <c r="M39" s="26"/>
      <c r="N39" s="26"/>
      <c r="O39" s="26"/>
      <c r="P39" s="26"/>
      <c r="Q39" s="73"/>
    </row>
    <row r="40" spans="1:18" ht="45" customHeight="1">
      <c r="A40" s="82">
        <v>45908</v>
      </c>
      <c r="B40" s="83" t="s">
        <v>234</v>
      </c>
      <c r="C40" s="86" t="s">
        <v>235</v>
      </c>
      <c r="D40" s="54" t="s">
        <v>34</v>
      </c>
      <c r="E40" s="83" t="s">
        <v>43</v>
      </c>
      <c r="F40" s="98" t="s">
        <v>215</v>
      </c>
      <c r="G40" s="110"/>
      <c r="H40" s="96">
        <f t="shared" ref="H40" si="35">IF(OR(F40="Y",G40="Y"),A40-31,"")</f>
        <v>45877</v>
      </c>
      <c r="I40" s="97">
        <f t="shared" ref="I40" si="36">A40-24</f>
        <v>45884</v>
      </c>
      <c r="J40" s="96">
        <f t="shared" ref="J40" si="37">A40-19</f>
        <v>45889</v>
      </c>
      <c r="K40" s="96">
        <f t="shared" ref="K40" si="38">A40-12</f>
        <v>45896</v>
      </c>
      <c r="L40" s="96">
        <f t="shared" ref="L40" si="39">A40-5</f>
        <v>45903</v>
      </c>
      <c r="M40" s="50"/>
      <c r="N40" s="50"/>
      <c r="O40" s="50"/>
      <c r="P40" s="50"/>
      <c r="Q40" s="96"/>
      <c r="R40" s="102"/>
    </row>
    <row r="41" spans="1:18" ht="45" customHeight="1">
      <c r="A41" s="82">
        <v>45908</v>
      </c>
      <c r="B41" s="83" t="s">
        <v>236</v>
      </c>
      <c r="C41" s="86" t="s">
        <v>235</v>
      </c>
      <c r="D41" s="54" t="s">
        <v>34</v>
      </c>
      <c r="E41" s="83" t="s">
        <v>43</v>
      </c>
      <c r="F41" s="98" t="s">
        <v>215</v>
      </c>
      <c r="G41" s="110"/>
      <c r="H41" s="96">
        <f t="shared" ref="H41" si="40">IF(OR(F41="Y",G41="Y"),A41-31,"")</f>
        <v>45877</v>
      </c>
      <c r="I41" s="97">
        <f t="shared" ref="I41" si="41">A41-24</f>
        <v>45884</v>
      </c>
      <c r="J41" s="96">
        <f t="shared" ref="J41" si="42">A41-19</f>
        <v>45889</v>
      </c>
      <c r="K41" s="96">
        <f t="shared" ref="K41" si="43">A41-12</f>
        <v>45896</v>
      </c>
      <c r="L41" s="96">
        <f t="shared" ref="L41" si="44">A41-5</f>
        <v>45903</v>
      </c>
      <c r="M41" s="50"/>
      <c r="N41" s="50"/>
      <c r="O41" s="50"/>
      <c r="P41" s="50"/>
      <c r="Q41" s="96"/>
      <c r="R41" s="102"/>
    </row>
    <row r="42" spans="1:18" ht="87" customHeight="1">
      <c r="A42" s="8">
        <v>45908</v>
      </c>
      <c r="B42" s="7" t="s">
        <v>225</v>
      </c>
      <c r="C42" s="16" t="s">
        <v>27</v>
      </c>
      <c r="D42" s="15" t="s">
        <v>68</v>
      </c>
      <c r="E42" s="15" t="s">
        <v>69</v>
      </c>
      <c r="F42" s="72" t="s">
        <v>215</v>
      </c>
      <c r="G42" s="95"/>
      <c r="H42" s="73">
        <f t="shared" si="30"/>
        <v>45877</v>
      </c>
      <c r="I42" s="74">
        <f t="shared" si="31"/>
        <v>45884</v>
      </c>
      <c r="J42" s="73">
        <f t="shared" si="32"/>
        <v>45889</v>
      </c>
      <c r="K42" s="73">
        <f t="shared" si="33"/>
        <v>45896</v>
      </c>
      <c r="L42" s="73">
        <f t="shared" si="34"/>
        <v>45903</v>
      </c>
      <c r="M42" s="26"/>
      <c r="N42" s="26"/>
      <c r="O42" s="34"/>
      <c r="P42" s="34"/>
      <c r="Q42" s="101"/>
    </row>
    <row r="43" spans="1:18" ht="25.5">
      <c r="A43" s="8">
        <v>45908</v>
      </c>
      <c r="B43" s="24" t="s">
        <v>72</v>
      </c>
      <c r="C43" s="16"/>
      <c r="D43" s="33"/>
      <c r="E43" s="13"/>
      <c r="F43" s="13"/>
      <c r="G43" s="77"/>
      <c r="H43" s="73" t="str">
        <f t="shared" si="30"/>
        <v/>
      </c>
      <c r="I43" s="74">
        <f t="shared" si="31"/>
        <v>45884</v>
      </c>
      <c r="J43" s="73">
        <f t="shared" si="32"/>
        <v>45889</v>
      </c>
      <c r="K43" s="73">
        <f t="shared" si="33"/>
        <v>45896</v>
      </c>
      <c r="L43" s="73">
        <f t="shared" si="34"/>
        <v>45903</v>
      </c>
      <c r="M43" s="34"/>
      <c r="N43" s="34"/>
      <c r="O43" s="34"/>
      <c r="P43" s="34"/>
      <c r="Q43" s="73"/>
    </row>
    <row r="44" spans="1:18">
      <c r="F44" s="14"/>
      <c r="G44" s="77"/>
      <c r="H44" s="73" t="str">
        <f t="shared" ref="H44" si="45">IF(OR(F44="Y",G44="Y"),$A$26-31,"")</f>
        <v/>
      </c>
    </row>
    <row r="45" spans="1:18">
      <c r="F45" s="14"/>
      <c r="G45" s="14"/>
    </row>
    <row r="46" spans="1:18" ht="45">
      <c r="A46" s="5">
        <v>45922</v>
      </c>
      <c r="B46" s="81" t="s">
        <v>226</v>
      </c>
      <c r="C46" s="9" t="s">
        <v>237</v>
      </c>
      <c r="D46" s="22"/>
      <c r="E46" s="78" t="s">
        <v>228</v>
      </c>
      <c r="F46" s="79" t="s">
        <v>202</v>
      </c>
      <c r="G46" s="22"/>
      <c r="H46" s="22"/>
      <c r="I46" s="22"/>
      <c r="J46" s="22"/>
      <c r="K46" s="22"/>
      <c r="L46" s="22"/>
      <c r="M46" s="20"/>
      <c r="N46" s="20"/>
      <c r="O46" s="20"/>
      <c r="P46" s="20"/>
      <c r="Q46" s="22"/>
      <c r="R46" s="22"/>
    </row>
    <row r="47" spans="1:18">
      <c r="A47" s="68" t="s">
        <v>203</v>
      </c>
      <c r="B47" s="65"/>
      <c r="C47" s="70">
        <v>45919</v>
      </c>
      <c r="D47" s="69" t="s">
        <v>204</v>
      </c>
      <c r="E47" s="71">
        <f>$A$46-3</f>
        <v>45919</v>
      </c>
      <c r="F47" s="80">
        <v>3</v>
      </c>
      <c r="G47" s="66"/>
      <c r="H47" s="71"/>
      <c r="I47" s="71"/>
      <c r="J47" s="71"/>
      <c r="K47" s="71"/>
      <c r="L47" s="71"/>
      <c r="M47" s="67"/>
      <c r="N47" s="67"/>
      <c r="O47" s="67"/>
      <c r="P47" s="67"/>
      <c r="Q47" s="71"/>
      <c r="R47" s="71"/>
    </row>
    <row r="48" spans="1:18">
      <c r="A48" s="68" t="s">
        <v>205</v>
      </c>
      <c r="B48" s="65"/>
      <c r="C48" s="70">
        <v>45917</v>
      </c>
      <c r="D48" s="69" t="s">
        <v>206</v>
      </c>
      <c r="E48" s="71">
        <f>$A$46-5</f>
        <v>45917</v>
      </c>
      <c r="F48" s="80">
        <v>5</v>
      </c>
      <c r="G48" s="66"/>
      <c r="H48" s="71"/>
      <c r="I48" s="71"/>
      <c r="J48" s="71"/>
      <c r="K48" s="71"/>
      <c r="L48" s="71"/>
      <c r="M48" s="67"/>
      <c r="N48" s="67"/>
      <c r="O48" s="67"/>
      <c r="P48" s="67"/>
      <c r="Q48" s="71"/>
      <c r="R48" s="71"/>
    </row>
    <row r="49" spans="1:18">
      <c r="A49" s="68" t="s">
        <v>207</v>
      </c>
      <c r="B49" s="65"/>
      <c r="C49" s="70">
        <v>45910</v>
      </c>
      <c r="D49" s="69" t="s">
        <v>204</v>
      </c>
      <c r="E49" s="71">
        <f>$A$46-12</f>
        <v>45910</v>
      </c>
      <c r="F49" s="80">
        <v>12</v>
      </c>
      <c r="G49" s="66"/>
      <c r="H49" s="71"/>
      <c r="I49" s="71"/>
      <c r="J49" s="71"/>
      <c r="K49" s="71"/>
      <c r="L49" s="71"/>
      <c r="M49" s="67"/>
      <c r="N49" s="67"/>
      <c r="O49" s="67"/>
      <c r="P49" s="67"/>
      <c r="Q49" s="71"/>
      <c r="R49" s="71"/>
    </row>
    <row r="50" spans="1:18">
      <c r="A50" s="68" t="s">
        <v>208</v>
      </c>
      <c r="B50" s="65"/>
      <c r="C50" s="70">
        <v>45903</v>
      </c>
      <c r="D50" s="69" t="s">
        <v>206</v>
      </c>
      <c r="E50" s="71">
        <f>$A$46-19</f>
        <v>45903</v>
      </c>
      <c r="F50" s="80">
        <v>19</v>
      </c>
      <c r="G50" s="66"/>
      <c r="H50" s="71"/>
      <c r="I50" s="71"/>
      <c r="J50" s="71"/>
      <c r="K50" s="71"/>
      <c r="L50" s="71"/>
      <c r="M50" s="67"/>
      <c r="N50" s="67"/>
      <c r="O50" s="67"/>
      <c r="P50" s="67"/>
      <c r="Q50" s="71"/>
      <c r="R50" s="71"/>
    </row>
    <row r="51" spans="1:18">
      <c r="A51" s="68" t="s">
        <v>209</v>
      </c>
      <c r="B51" s="65"/>
      <c r="C51" s="70">
        <v>45898</v>
      </c>
      <c r="D51" s="69" t="s">
        <v>204</v>
      </c>
      <c r="E51" s="71">
        <f>$A$46-24</f>
        <v>45898</v>
      </c>
      <c r="F51" s="80">
        <v>24</v>
      </c>
      <c r="G51" s="66"/>
      <c r="H51" s="71"/>
      <c r="I51" s="71"/>
      <c r="J51" s="71"/>
      <c r="K51" s="71"/>
      <c r="L51" s="71"/>
      <c r="M51" s="67"/>
      <c r="N51" s="67"/>
      <c r="O51" s="67"/>
      <c r="P51" s="67"/>
      <c r="Q51" s="71"/>
      <c r="R51" s="71"/>
    </row>
    <row r="52" spans="1:18">
      <c r="A52" s="68" t="s">
        <v>210</v>
      </c>
      <c r="B52" s="65"/>
      <c r="C52" s="70">
        <v>45891</v>
      </c>
      <c r="D52" s="69" t="s">
        <v>204</v>
      </c>
      <c r="E52" s="71">
        <f>$A$46-31</f>
        <v>45891</v>
      </c>
      <c r="F52" s="80">
        <v>31</v>
      </c>
      <c r="G52" s="66"/>
      <c r="H52" s="71"/>
      <c r="I52" s="71"/>
      <c r="J52" s="71"/>
      <c r="K52" s="71"/>
      <c r="L52" s="71"/>
      <c r="M52" s="67"/>
      <c r="N52" s="67"/>
      <c r="O52" s="67"/>
      <c r="P52" s="67"/>
      <c r="Q52" s="71"/>
      <c r="R52" s="71"/>
    </row>
    <row r="53" spans="1:18">
      <c r="A53" s="68" t="s">
        <v>211</v>
      </c>
      <c r="B53" s="65"/>
      <c r="C53" s="70">
        <v>45887</v>
      </c>
      <c r="D53" s="69" t="s">
        <v>212</v>
      </c>
      <c r="E53" s="71">
        <f>$A$46-35</f>
        <v>45887</v>
      </c>
      <c r="F53" s="80">
        <v>35</v>
      </c>
      <c r="G53" s="66"/>
      <c r="H53" s="71"/>
      <c r="I53" s="71"/>
      <c r="J53" s="71"/>
      <c r="K53" s="71"/>
      <c r="L53" s="71"/>
      <c r="M53" s="67"/>
      <c r="N53" s="67"/>
      <c r="O53" s="67"/>
      <c r="P53" s="67"/>
      <c r="Q53" s="71"/>
      <c r="R53" s="71"/>
    </row>
    <row r="54" spans="1:18">
      <c r="A54" s="40" t="s">
        <v>229</v>
      </c>
      <c r="B54" s="41"/>
      <c r="C54" s="42"/>
      <c r="D54" s="43"/>
      <c r="E54" s="43"/>
      <c r="F54" s="43"/>
      <c r="G54" s="44"/>
      <c r="H54" s="43"/>
      <c r="I54" s="43"/>
      <c r="J54" s="43"/>
      <c r="K54" s="43"/>
      <c r="L54" s="43"/>
      <c r="M54" s="44"/>
      <c r="N54" s="44"/>
      <c r="O54" s="44"/>
      <c r="P54" s="44"/>
      <c r="Q54" s="43"/>
      <c r="R54" s="43"/>
    </row>
    <row r="55" spans="1:18">
      <c r="A55" s="32" t="s">
        <v>18</v>
      </c>
      <c r="B55" s="31"/>
      <c r="C55" s="28"/>
      <c r="D55" s="29"/>
      <c r="E55" s="29"/>
      <c r="F55" s="29"/>
      <c r="G55" s="29"/>
      <c r="H55" s="29"/>
      <c r="I55" s="29"/>
      <c r="J55" s="29"/>
      <c r="K55" s="29"/>
      <c r="L55" s="29"/>
      <c r="M55" s="30"/>
      <c r="N55" s="30"/>
      <c r="O55" s="30"/>
      <c r="P55" s="30"/>
      <c r="Q55" s="29"/>
      <c r="R55" s="29"/>
    </row>
    <row r="56" spans="1:18" s="102" customFormat="1" ht="57.75" customHeight="1">
      <c r="A56" s="82">
        <v>45922</v>
      </c>
      <c r="B56" s="112" t="s">
        <v>238</v>
      </c>
      <c r="C56" s="87" t="s">
        <v>27</v>
      </c>
      <c r="D56" s="54" t="s">
        <v>239</v>
      </c>
      <c r="E56" s="54"/>
      <c r="F56" s="54"/>
      <c r="G56" s="54"/>
      <c r="H56" s="96" t="str">
        <f t="shared" ref="H56" si="46">IF(OR(F56="Y",G56="Y"),A56-31,"")</f>
        <v/>
      </c>
      <c r="I56" s="97">
        <f t="shared" ref="I56" si="47">A56-24</f>
        <v>45898</v>
      </c>
      <c r="J56" s="96">
        <f t="shared" ref="J56" si="48">A56-19</f>
        <v>45903</v>
      </c>
      <c r="K56" s="96">
        <f t="shared" ref="K56" si="49">A56-12</f>
        <v>45910</v>
      </c>
      <c r="L56" s="96">
        <f t="shared" ref="L56" si="50">A56-5</f>
        <v>45917</v>
      </c>
      <c r="M56" s="93"/>
      <c r="N56" s="93"/>
      <c r="O56" s="93"/>
      <c r="P56" s="93"/>
      <c r="Q56" s="96"/>
    </row>
    <row r="57" spans="1:18" ht="46.5" customHeight="1">
      <c r="A57" s="8">
        <v>45922</v>
      </c>
      <c r="B57" s="7" t="s">
        <v>240</v>
      </c>
      <c r="C57" s="16" t="s">
        <v>121</v>
      </c>
      <c r="D57" s="33" t="s">
        <v>28</v>
      </c>
      <c r="E57" s="13"/>
      <c r="F57" s="72"/>
      <c r="G57" s="72"/>
      <c r="H57" s="73" t="str">
        <f>IF(OR(F57="Y",G57="Y"),A57-31,"")</f>
        <v/>
      </c>
      <c r="I57" s="74">
        <f>A57-24</f>
        <v>45898</v>
      </c>
      <c r="J57" s="73">
        <f>A57-19</f>
        <v>45903</v>
      </c>
      <c r="K57" s="73">
        <f>A57-12</f>
        <v>45910</v>
      </c>
      <c r="L57" s="73">
        <f>A57-5</f>
        <v>45917</v>
      </c>
      <c r="M57" s="26"/>
      <c r="N57" s="26"/>
      <c r="O57" s="26"/>
      <c r="P57" s="26"/>
      <c r="Q57" s="73"/>
    </row>
    <row r="58" spans="1:18" ht="35.25" customHeight="1">
      <c r="A58" s="8">
        <v>45922</v>
      </c>
      <c r="B58" s="7" t="s">
        <v>241</v>
      </c>
      <c r="C58" s="16" t="s">
        <v>37</v>
      </c>
      <c r="D58" s="13" t="s">
        <v>34</v>
      </c>
      <c r="E58" s="13" t="s">
        <v>35</v>
      </c>
      <c r="F58" s="13"/>
      <c r="G58" s="13"/>
      <c r="H58" s="73" t="str">
        <f t="shared" ref="H58:H62" si="51">IF(OR(F58="Y",G58="Y"),A58-31,"")</f>
        <v/>
      </c>
      <c r="I58" s="74">
        <f t="shared" ref="I58:I62" si="52">A58-24</f>
        <v>45898</v>
      </c>
      <c r="J58" s="73">
        <f t="shared" ref="J58:J62" si="53">A58-19</f>
        <v>45903</v>
      </c>
      <c r="K58" s="73">
        <f t="shared" ref="K58:K62" si="54">A58-12</f>
        <v>45910</v>
      </c>
      <c r="L58" s="73">
        <f t="shared" ref="L58:L62" si="55">A58-5</f>
        <v>45917</v>
      </c>
      <c r="M58" s="21"/>
      <c r="N58" s="21"/>
      <c r="O58" s="21"/>
      <c r="P58" s="21"/>
      <c r="Q58" s="73"/>
    </row>
    <row r="59" spans="1:18" s="102" customFormat="1" ht="46.5" customHeight="1">
      <c r="A59" s="82">
        <v>45922</v>
      </c>
      <c r="B59" s="112" t="s">
        <v>242</v>
      </c>
      <c r="C59" s="87" t="s">
        <v>27</v>
      </c>
      <c r="D59" s="54" t="s">
        <v>64</v>
      </c>
      <c r="E59" s="54" t="s">
        <v>223</v>
      </c>
      <c r="F59" s="98" t="s">
        <v>215</v>
      </c>
      <c r="G59" s="54"/>
      <c r="H59" s="96">
        <f t="shared" ref="H59" si="56">IF(OR(F59="Y",G59="Y"),A59-31,"")</f>
        <v>45891</v>
      </c>
      <c r="I59" s="97">
        <f t="shared" ref="I59" si="57">A59-24</f>
        <v>45898</v>
      </c>
      <c r="J59" s="96">
        <f t="shared" ref="J59" si="58">A59-19</f>
        <v>45903</v>
      </c>
      <c r="K59" s="96">
        <f t="shared" ref="K59" si="59">A59-12</f>
        <v>45910</v>
      </c>
      <c r="L59" s="96">
        <f t="shared" ref="L59" si="60">A59-5</f>
        <v>45917</v>
      </c>
      <c r="M59" s="93"/>
      <c r="N59" s="93"/>
      <c r="O59" s="85" t="s">
        <v>88</v>
      </c>
      <c r="P59" s="93"/>
      <c r="Q59" s="96"/>
    </row>
    <row r="60" spans="1:18" s="102" customFormat="1" ht="46.5" customHeight="1">
      <c r="A60" s="82">
        <v>45922</v>
      </c>
      <c r="B60" s="112" t="s">
        <v>243</v>
      </c>
      <c r="C60" s="87" t="s">
        <v>27</v>
      </c>
      <c r="D60" s="54" t="s">
        <v>64</v>
      </c>
      <c r="E60" s="54" t="s">
        <v>223</v>
      </c>
      <c r="F60" s="98" t="s">
        <v>215</v>
      </c>
      <c r="G60" s="54"/>
      <c r="H60" s="96">
        <f t="shared" ref="H60" si="61">IF(OR(F60="Y",G60="Y"),A60-31,"")</f>
        <v>45891</v>
      </c>
      <c r="I60" s="97">
        <f t="shared" ref="I60" si="62">A60-24</f>
        <v>45898</v>
      </c>
      <c r="J60" s="96">
        <f t="shared" ref="J60" si="63">A60-19</f>
        <v>45903</v>
      </c>
      <c r="K60" s="96">
        <f t="shared" ref="K60" si="64">A60-12</f>
        <v>45910</v>
      </c>
      <c r="L60" s="96">
        <f t="shared" ref="L60" si="65">A60-5</f>
        <v>45917</v>
      </c>
      <c r="M60" s="93"/>
      <c r="N60" s="93"/>
      <c r="O60" s="85" t="s">
        <v>88</v>
      </c>
      <c r="P60" s="93"/>
      <c r="Q60" s="96"/>
    </row>
    <row r="61" spans="1:18" ht="46.5" customHeight="1">
      <c r="A61" s="8">
        <v>45922</v>
      </c>
      <c r="B61" s="7" t="s">
        <v>244</v>
      </c>
      <c r="C61" s="16" t="s">
        <v>140</v>
      </c>
      <c r="D61" s="13" t="s">
        <v>34</v>
      </c>
      <c r="E61" s="13" t="s">
        <v>105</v>
      </c>
      <c r="F61" s="13"/>
      <c r="G61" s="13"/>
      <c r="H61" s="73" t="str">
        <f t="shared" si="51"/>
        <v/>
      </c>
      <c r="I61" s="74">
        <f t="shared" si="52"/>
        <v>45898</v>
      </c>
      <c r="J61" s="73">
        <f t="shared" si="53"/>
        <v>45903</v>
      </c>
      <c r="K61" s="73">
        <f t="shared" si="54"/>
        <v>45910</v>
      </c>
      <c r="L61" s="73">
        <f t="shared" si="55"/>
        <v>45917</v>
      </c>
      <c r="M61" s="21"/>
      <c r="N61" s="21"/>
      <c r="O61" s="21"/>
      <c r="P61" s="21"/>
      <c r="Q61" s="73"/>
    </row>
    <row r="62" spans="1:18" ht="25.5">
      <c r="A62" s="8">
        <v>45922</v>
      </c>
      <c r="B62" s="24" t="s">
        <v>72</v>
      </c>
      <c r="C62" s="16"/>
      <c r="D62" s="33"/>
      <c r="E62" s="13"/>
      <c r="F62" s="13"/>
      <c r="G62" s="13"/>
      <c r="H62" s="73" t="str">
        <f t="shared" si="51"/>
        <v/>
      </c>
      <c r="I62" s="74">
        <f t="shared" si="52"/>
        <v>45898</v>
      </c>
      <c r="J62" s="73">
        <f t="shared" si="53"/>
        <v>45903</v>
      </c>
      <c r="K62" s="73">
        <f t="shared" si="54"/>
        <v>45910</v>
      </c>
      <c r="L62" s="73">
        <f t="shared" si="55"/>
        <v>45917</v>
      </c>
      <c r="M62" s="34"/>
      <c r="N62" s="34"/>
      <c r="O62" s="34"/>
      <c r="P62" s="34"/>
      <c r="Q62" s="73"/>
    </row>
    <row r="63" spans="1:18">
      <c r="H63" s="73" t="str">
        <f>IF(OR(F63="Y",G63="Y"),$A$46-31,"")</f>
        <v/>
      </c>
    </row>
    <row r="65" spans="1:18" ht="45">
      <c r="A65" s="5">
        <v>45943</v>
      </c>
      <c r="B65" s="81" t="s">
        <v>226</v>
      </c>
      <c r="C65" s="9" t="s">
        <v>245</v>
      </c>
      <c r="D65" s="22"/>
      <c r="E65" s="78" t="s">
        <v>228</v>
      </c>
      <c r="F65" s="79" t="s">
        <v>202</v>
      </c>
      <c r="G65" s="22"/>
      <c r="H65" s="22"/>
      <c r="I65" s="22"/>
      <c r="J65" s="22"/>
      <c r="K65" s="22"/>
      <c r="L65" s="22"/>
      <c r="M65" s="20"/>
      <c r="N65" s="20"/>
      <c r="O65" s="20"/>
      <c r="P65" s="20"/>
      <c r="Q65" s="22"/>
      <c r="R65" s="22"/>
    </row>
    <row r="66" spans="1:18">
      <c r="A66" s="68" t="s">
        <v>203</v>
      </c>
      <c r="B66" s="65"/>
      <c r="C66" s="70"/>
      <c r="D66" s="69" t="s">
        <v>204</v>
      </c>
      <c r="E66" s="71">
        <f>$A$65-3</f>
        <v>45940</v>
      </c>
      <c r="F66" s="80">
        <v>3</v>
      </c>
      <c r="G66" s="66"/>
      <c r="H66" s="71"/>
      <c r="I66" s="71"/>
      <c r="J66" s="71"/>
      <c r="K66" s="71"/>
      <c r="L66" s="71"/>
      <c r="M66" s="67"/>
      <c r="N66" s="67"/>
      <c r="O66" s="67"/>
      <c r="P66" s="67"/>
      <c r="Q66" s="71"/>
      <c r="R66" s="71"/>
    </row>
    <row r="67" spans="1:18">
      <c r="A67" s="68" t="s">
        <v>205</v>
      </c>
      <c r="B67" s="65"/>
      <c r="C67" s="70"/>
      <c r="D67" s="69" t="s">
        <v>206</v>
      </c>
      <c r="E67" s="71">
        <f>$A$65-5</f>
        <v>45938</v>
      </c>
      <c r="F67" s="80">
        <v>5</v>
      </c>
      <c r="G67" s="66"/>
      <c r="H67" s="71"/>
      <c r="I67" s="71"/>
      <c r="J67" s="71"/>
      <c r="K67" s="71"/>
      <c r="L67" s="71"/>
      <c r="M67" s="67"/>
      <c r="N67" s="67"/>
      <c r="O67" s="67"/>
      <c r="P67" s="67"/>
      <c r="Q67" s="71"/>
      <c r="R67" s="71"/>
    </row>
    <row r="68" spans="1:18">
      <c r="A68" s="68" t="s">
        <v>207</v>
      </c>
      <c r="B68" s="65"/>
      <c r="C68" s="70"/>
      <c r="D68" s="69" t="s">
        <v>204</v>
      </c>
      <c r="E68" s="71">
        <f>$A$65-12</f>
        <v>45931</v>
      </c>
      <c r="F68" s="80">
        <v>12</v>
      </c>
      <c r="G68" s="66"/>
      <c r="H68" s="71"/>
      <c r="I68" s="71"/>
      <c r="J68" s="71"/>
      <c r="K68" s="71"/>
      <c r="L68" s="71"/>
      <c r="M68" s="67"/>
      <c r="N68" s="67"/>
      <c r="O68" s="67"/>
      <c r="P68" s="67"/>
      <c r="Q68" s="71"/>
      <c r="R68" s="71"/>
    </row>
    <row r="69" spans="1:18">
      <c r="A69" s="68" t="s">
        <v>208</v>
      </c>
      <c r="B69" s="65"/>
      <c r="C69" s="70"/>
      <c r="D69" s="69" t="s">
        <v>206</v>
      </c>
      <c r="E69" s="71">
        <f>$A$65-19</f>
        <v>45924</v>
      </c>
      <c r="F69" s="80">
        <v>19</v>
      </c>
      <c r="G69" s="66"/>
      <c r="H69" s="71"/>
      <c r="I69" s="71"/>
      <c r="J69" s="71"/>
      <c r="K69" s="71"/>
      <c r="L69" s="71"/>
      <c r="M69" s="67"/>
      <c r="N69" s="67"/>
      <c r="O69" s="67"/>
      <c r="P69" s="67"/>
      <c r="Q69" s="71"/>
      <c r="R69" s="71"/>
    </row>
    <row r="70" spans="1:18">
      <c r="A70" s="68" t="s">
        <v>209</v>
      </c>
      <c r="B70" s="65"/>
      <c r="C70" s="70"/>
      <c r="D70" s="69" t="s">
        <v>204</v>
      </c>
      <c r="E70" s="71">
        <f>$A$65-24</f>
        <v>45919</v>
      </c>
      <c r="F70" s="80">
        <v>24</v>
      </c>
      <c r="G70" s="66"/>
      <c r="H70" s="71"/>
      <c r="I70" s="71"/>
      <c r="J70" s="71"/>
      <c r="K70" s="71"/>
      <c r="L70" s="71"/>
      <c r="M70" s="67"/>
      <c r="N70" s="67"/>
      <c r="O70" s="67"/>
      <c r="P70" s="67"/>
      <c r="Q70" s="71"/>
      <c r="R70" s="71"/>
    </row>
    <row r="71" spans="1:18">
      <c r="A71" s="68" t="s">
        <v>210</v>
      </c>
      <c r="B71" s="65"/>
      <c r="C71" s="70"/>
      <c r="D71" s="69" t="s">
        <v>204</v>
      </c>
      <c r="E71" s="71">
        <f>$A$65-31</f>
        <v>45912</v>
      </c>
      <c r="F71" s="80">
        <v>31</v>
      </c>
      <c r="G71" s="66"/>
      <c r="H71" s="71"/>
      <c r="I71" s="71"/>
      <c r="J71" s="71"/>
      <c r="K71" s="71"/>
      <c r="L71" s="71"/>
      <c r="M71" s="67"/>
      <c r="N71" s="67"/>
      <c r="O71" s="67"/>
      <c r="P71" s="67"/>
      <c r="Q71" s="71"/>
      <c r="R71" s="71"/>
    </row>
    <row r="72" spans="1:18">
      <c r="A72" s="68" t="s">
        <v>211</v>
      </c>
      <c r="B72" s="65"/>
      <c r="C72" s="70"/>
      <c r="D72" s="69" t="s">
        <v>212</v>
      </c>
      <c r="E72" s="71">
        <f>$A$65-35</f>
        <v>45908</v>
      </c>
      <c r="F72" s="80">
        <v>35</v>
      </c>
      <c r="G72" s="66"/>
      <c r="H72" s="71"/>
      <c r="I72" s="71"/>
      <c r="J72" s="71"/>
      <c r="K72" s="71"/>
      <c r="L72" s="71"/>
      <c r="M72" s="67"/>
      <c r="N72" s="67"/>
      <c r="O72" s="67"/>
      <c r="P72" s="67"/>
      <c r="Q72" s="71"/>
      <c r="R72" s="71"/>
    </row>
    <row r="73" spans="1:18">
      <c r="A73" s="40" t="s">
        <v>229</v>
      </c>
      <c r="B73" s="41"/>
      <c r="C73" s="42"/>
      <c r="D73" s="43"/>
      <c r="E73" s="43"/>
      <c r="F73" s="43"/>
      <c r="G73" s="44"/>
      <c r="H73" s="43"/>
      <c r="I73" s="43"/>
      <c r="J73" s="43"/>
      <c r="K73" s="43"/>
      <c r="L73" s="43"/>
      <c r="M73" s="44"/>
      <c r="N73" s="44"/>
      <c r="O73" s="44"/>
      <c r="P73" s="44"/>
      <c r="Q73" s="43"/>
      <c r="R73" s="43"/>
    </row>
    <row r="74" spans="1:18">
      <c r="A74" s="32" t="s">
        <v>18</v>
      </c>
      <c r="B74" s="31"/>
      <c r="C74" s="28"/>
      <c r="D74" s="29"/>
      <c r="E74" s="29"/>
      <c r="F74" s="29"/>
      <c r="G74" s="29"/>
      <c r="H74" s="29"/>
      <c r="I74" s="29"/>
      <c r="J74" s="29"/>
      <c r="K74" s="29"/>
      <c r="L74" s="29"/>
      <c r="M74" s="30"/>
      <c r="N74" s="30"/>
      <c r="O74" s="30"/>
      <c r="P74" s="30"/>
      <c r="Q74" s="29"/>
      <c r="R74" s="29"/>
    </row>
    <row r="75" spans="1:18" s="102" customFormat="1" ht="57.75" customHeight="1">
      <c r="A75" s="82">
        <v>45943</v>
      </c>
      <c r="B75" s="112" t="s">
        <v>238</v>
      </c>
      <c r="C75" s="87" t="s">
        <v>27</v>
      </c>
      <c r="D75" s="54" t="s">
        <v>239</v>
      </c>
      <c r="E75" s="54"/>
      <c r="F75" s="54"/>
      <c r="G75" s="54"/>
      <c r="H75" s="96" t="str">
        <f t="shared" ref="H75" si="66">IF(OR(F75="Y",G75="Y"),A75-31,"")</f>
        <v/>
      </c>
      <c r="I75" s="97">
        <f t="shared" ref="I75" si="67">A75-24</f>
        <v>45919</v>
      </c>
      <c r="J75" s="96">
        <f t="shared" ref="J75" si="68">A75-19</f>
        <v>45924</v>
      </c>
      <c r="K75" s="96">
        <f t="shared" ref="K75" si="69">A75-12</f>
        <v>45931</v>
      </c>
      <c r="L75" s="96">
        <f t="shared" ref="L75" si="70">A75-5</f>
        <v>45938</v>
      </c>
      <c r="M75" s="93"/>
      <c r="N75" s="93"/>
      <c r="O75" s="93"/>
      <c r="P75" s="93"/>
      <c r="Q75" s="96"/>
    </row>
    <row r="76" spans="1:18" ht="47.25" customHeight="1">
      <c r="A76" s="8">
        <v>45943</v>
      </c>
      <c r="B76" s="7" t="s">
        <v>246</v>
      </c>
      <c r="C76" s="16" t="s">
        <v>33</v>
      </c>
      <c r="D76" s="13" t="s">
        <v>34</v>
      </c>
      <c r="E76" s="13" t="s">
        <v>35</v>
      </c>
      <c r="F76" s="72"/>
      <c r="G76" s="72"/>
      <c r="H76" s="73" t="str">
        <f>IF(F76="Y",A76-31,"")</f>
        <v/>
      </c>
      <c r="I76" s="74">
        <f>A76-24</f>
        <v>45919</v>
      </c>
      <c r="J76" s="73">
        <f>A76-19</f>
        <v>45924</v>
      </c>
      <c r="K76" s="73">
        <f>A76-12</f>
        <v>45931</v>
      </c>
      <c r="L76" s="73">
        <f>A76-5</f>
        <v>45938</v>
      </c>
      <c r="M76" s="21"/>
      <c r="N76" s="21"/>
      <c r="O76" s="21"/>
      <c r="P76" s="21"/>
      <c r="Q76" s="73"/>
    </row>
    <row r="77" spans="1:18" ht="48.75" customHeight="1">
      <c r="A77" s="8">
        <v>45943</v>
      </c>
      <c r="B77" s="7" t="s">
        <v>247</v>
      </c>
      <c r="C77" s="16" t="s">
        <v>37</v>
      </c>
      <c r="D77" s="13" t="s">
        <v>34</v>
      </c>
      <c r="E77" s="13" t="s">
        <v>35</v>
      </c>
      <c r="F77" s="13"/>
      <c r="G77" s="13"/>
      <c r="H77" s="73" t="str">
        <f t="shared" ref="H77:H82" si="71">IF(F77="Y",A77-31,"")</f>
        <v/>
      </c>
      <c r="I77" s="74">
        <f t="shared" ref="I77:I82" si="72">A77-24</f>
        <v>45919</v>
      </c>
      <c r="J77" s="73">
        <f t="shared" ref="J77:J82" si="73">A77-19</f>
        <v>45924</v>
      </c>
      <c r="K77" s="73">
        <f t="shared" ref="K77:K82" si="74">A77-12</f>
        <v>45931</v>
      </c>
      <c r="L77" s="73">
        <f t="shared" ref="L77:L82" si="75">A77-5</f>
        <v>45938</v>
      </c>
      <c r="M77" s="21"/>
      <c r="N77" s="21"/>
      <c r="O77" s="21"/>
      <c r="P77" s="21"/>
      <c r="Q77" s="73"/>
    </row>
    <row r="78" spans="1:18" ht="45" customHeight="1">
      <c r="A78" s="8">
        <v>45943</v>
      </c>
      <c r="B78" s="6" t="s">
        <v>38</v>
      </c>
      <c r="C78" s="23" t="s">
        <v>39</v>
      </c>
      <c r="D78" s="13" t="s">
        <v>34</v>
      </c>
      <c r="E78" s="6" t="s">
        <v>40</v>
      </c>
      <c r="F78" s="14"/>
      <c r="G78" s="14"/>
      <c r="H78" s="73" t="str">
        <f t="shared" si="71"/>
        <v/>
      </c>
      <c r="I78" s="74">
        <f t="shared" si="72"/>
        <v>45919</v>
      </c>
      <c r="J78" s="73">
        <f t="shared" si="73"/>
        <v>45924</v>
      </c>
      <c r="K78" s="73">
        <f t="shared" si="74"/>
        <v>45931</v>
      </c>
      <c r="L78" s="73">
        <f t="shared" si="75"/>
        <v>45938</v>
      </c>
      <c r="M78" s="26"/>
      <c r="N78" s="26"/>
      <c r="O78" s="26"/>
      <c r="P78" s="26"/>
      <c r="Q78" s="73"/>
    </row>
    <row r="79" spans="1:18" ht="48.75" customHeight="1">
      <c r="A79" s="8">
        <v>45943</v>
      </c>
      <c r="B79" s="6" t="s">
        <v>248</v>
      </c>
      <c r="C79" s="23" t="s">
        <v>140</v>
      </c>
      <c r="D79" s="53" t="s">
        <v>249</v>
      </c>
      <c r="E79" s="48" t="s">
        <v>134</v>
      </c>
      <c r="F79" s="72" t="s">
        <v>215</v>
      </c>
      <c r="G79" s="72"/>
      <c r="H79" s="73">
        <f t="shared" si="71"/>
        <v>45912</v>
      </c>
      <c r="I79" s="74">
        <f t="shared" si="72"/>
        <v>45919</v>
      </c>
      <c r="J79" s="73">
        <f t="shared" si="73"/>
        <v>45924</v>
      </c>
      <c r="K79" s="73">
        <f t="shared" si="74"/>
        <v>45931</v>
      </c>
      <c r="L79" s="73">
        <f t="shared" si="75"/>
        <v>45938</v>
      </c>
      <c r="M79" s="26"/>
      <c r="N79" s="26"/>
      <c r="O79" s="26"/>
      <c r="P79" s="26"/>
      <c r="Q79" s="73"/>
    </row>
    <row r="80" spans="1:18" s="102" customFormat="1" ht="46.5" customHeight="1">
      <c r="A80" s="82">
        <v>45943</v>
      </c>
      <c r="B80" s="112" t="s">
        <v>242</v>
      </c>
      <c r="C80" s="87" t="s">
        <v>27</v>
      </c>
      <c r="D80" s="54" t="s">
        <v>64</v>
      </c>
      <c r="E80" s="54" t="s">
        <v>223</v>
      </c>
      <c r="F80" s="98" t="s">
        <v>215</v>
      </c>
      <c r="G80" s="54"/>
      <c r="H80" s="96">
        <f t="shared" ref="H80:H81" si="76">IF(OR(F80="Y",G80="Y"),A80-31,"")</f>
        <v>45912</v>
      </c>
      <c r="I80" s="97">
        <f t="shared" si="72"/>
        <v>45919</v>
      </c>
      <c r="J80" s="96">
        <f t="shared" si="73"/>
        <v>45924</v>
      </c>
      <c r="K80" s="96">
        <f t="shared" si="74"/>
        <v>45931</v>
      </c>
      <c r="L80" s="96">
        <f t="shared" si="75"/>
        <v>45938</v>
      </c>
      <c r="M80" s="93"/>
      <c r="N80" s="93"/>
      <c r="O80" s="85" t="s">
        <v>88</v>
      </c>
      <c r="P80" s="93"/>
      <c r="Q80" s="96"/>
    </row>
    <row r="81" spans="1:18" s="102" customFormat="1" ht="46.5" customHeight="1">
      <c r="A81" s="82">
        <v>45943</v>
      </c>
      <c r="B81" s="112" t="s">
        <v>243</v>
      </c>
      <c r="C81" s="87" t="s">
        <v>27</v>
      </c>
      <c r="D81" s="54" t="s">
        <v>64</v>
      </c>
      <c r="E81" s="54" t="s">
        <v>223</v>
      </c>
      <c r="F81" s="98" t="s">
        <v>215</v>
      </c>
      <c r="G81" s="54"/>
      <c r="H81" s="96">
        <f t="shared" si="76"/>
        <v>45912</v>
      </c>
      <c r="I81" s="97">
        <f t="shared" si="72"/>
        <v>45919</v>
      </c>
      <c r="J81" s="96">
        <f t="shared" si="73"/>
        <v>45924</v>
      </c>
      <c r="K81" s="96">
        <f t="shared" si="74"/>
        <v>45931</v>
      </c>
      <c r="L81" s="96">
        <f t="shared" si="75"/>
        <v>45938</v>
      </c>
      <c r="M81" s="93"/>
      <c r="N81" s="93"/>
      <c r="O81" s="85" t="s">
        <v>88</v>
      </c>
      <c r="P81" s="93"/>
      <c r="Q81" s="96"/>
    </row>
    <row r="82" spans="1:18" ht="25.5">
      <c r="A82" s="8">
        <v>45943</v>
      </c>
      <c r="B82" s="24" t="s">
        <v>72</v>
      </c>
      <c r="C82" s="16"/>
      <c r="D82" s="33"/>
      <c r="E82" s="13"/>
      <c r="F82" s="13"/>
      <c r="G82" s="13"/>
      <c r="H82" s="73" t="str">
        <f t="shared" si="71"/>
        <v/>
      </c>
      <c r="I82" s="74">
        <f t="shared" si="72"/>
        <v>45919</v>
      </c>
      <c r="J82" s="73">
        <f t="shared" si="73"/>
        <v>45924</v>
      </c>
      <c r="K82" s="73">
        <f t="shared" si="74"/>
        <v>45931</v>
      </c>
      <c r="L82" s="73">
        <f t="shared" si="75"/>
        <v>45938</v>
      </c>
      <c r="M82" s="34"/>
      <c r="N82" s="34"/>
      <c r="O82" s="34"/>
      <c r="P82" s="34"/>
      <c r="Q82" s="73"/>
    </row>
    <row r="85" spans="1:18" ht="45">
      <c r="A85" s="5">
        <v>45957</v>
      </c>
      <c r="B85" s="81" t="s">
        <v>226</v>
      </c>
      <c r="C85" s="9" t="s">
        <v>250</v>
      </c>
      <c r="D85" s="22"/>
      <c r="E85" s="78" t="s">
        <v>228</v>
      </c>
      <c r="F85" s="79" t="s">
        <v>202</v>
      </c>
      <c r="G85" s="22"/>
      <c r="H85" s="22"/>
      <c r="I85" s="22"/>
      <c r="J85" s="22"/>
      <c r="K85" s="22"/>
      <c r="L85" s="22"/>
      <c r="M85" s="20"/>
      <c r="N85" s="20"/>
      <c r="O85" s="20"/>
      <c r="P85" s="20"/>
      <c r="Q85" s="22"/>
      <c r="R85" s="22"/>
    </row>
    <row r="86" spans="1:18">
      <c r="A86" s="68" t="s">
        <v>203</v>
      </c>
      <c r="B86" s="65"/>
      <c r="C86" s="70"/>
      <c r="D86" s="69" t="s">
        <v>204</v>
      </c>
      <c r="E86" s="71">
        <f>$A$85-3</f>
        <v>45954</v>
      </c>
      <c r="F86" s="80">
        <v>3</v>
      </c>
      <c r="G86" s="66"/>
      <c r="H86" s="71"/>
      <c r="I86" s="71"/>
      <c r="J86" s="71"/>
      <c r="K86" s="71"/>
      <c r="L86" s="71"/>
      <c r="M86" s="67"/>
      <c r="N86" s="67"/>
      <c r="O86" s="67"/>
      <c r="P86" s="67"/>
      <c r="Q86" s="71"/>
      <c r="R86" s="71"/>
    </row>
    <row r="87" spans="1:18">
      <c r="A87" s="68" t="s">
        <v>205</v>
      </c>
      <c r="B87" s="65"/>
      <c r="C87" s="70"/>
      <c r="D87" s="69" t="s">
        <v>206</v>
      </c>
      <c r="E87" s="71">
        <f>$A$85-5</f>
        <v>45952</v>
      </c>
      <c r="F87" s="80">
        <v>5</v>
      </c>
      <c r="G87" s="66"/>
      <c r="H87" s="71"/>
      <c r="I87" s="71"/>
      <c r="J87" s="71"/>
      <c r="K87" s="71"/>
      <c r="L87" s="71"/>
      <c r="M87" s="67"/>
      <c r="N87" s="67"/>
      <c r="O87" s="67"/>
      <c r="P87" s="67"/>
      <c r="Q87" s="71"/>
      <c r="R87" s="71"/>
    </row>
    <row r="88" spans="1:18">
      <c r="A88" s="68" t="s">
        <v>207</v>
      </c>
      <c r="B88" s="65"/>
      <c r="C88" s="70"/>
      <c r="D88" s="69" t="s">
        <v>204</v>
      </c>
      <c r="E88" s="71">
        <f>$A$85-12</f>
        <v>45945</v>
      </c>
      <c r="F88" s="80">
        <v>12</v>
      </c>
      <c r="G88" s="66"/>
      <c r="H88" s="71"/>
      <c r="I88" s="71"/>
      <c r="J88" s="71"/>
      <c r="K88" s="71"/>
      <c r="L88" s="71"/>
      <c r="M88" s="67"/>
      <c r="N88" s="67"/>
      <c r="O88" s="67"/>
      <c r="P88" s="67"/>
      <c r="Q88" s="71"/>
      <c r="R88" s="71"/>
    </row>
    <row r="89" spans="1:18">
      <c r="A89" s="68" t="s">
        <v>208</v>
      </c>
      <c r="B89" s="65"/>
      <c r="C89" s="70"/>
      <c r="D89" s="69" t="s">
        <v>206</v>
      </c>
      <c r="E89" s="71">
        <f>$A$85-19</f>
        <v>45938</v>
      </c>
      <c r="F89" s="80">
        <v>19</v>
      </c>
      <c r="G89" s="66"/>
      <c r="H89" s="71"/>
      <c r="I89" s="71"/>
      <c r="J89" s="71"/>
      <c r="K89" s="71"/>
      <c r="L89" s="71"/>
      <c r="M89" s="67"/>
      <c r="N89" s="67"/>
      <c r="O89" s="67"/>
      <c r="P89" s="67"/>
      <c r="Q89" s="71"/>
      <c r="R89" s="71"/>
    </row>
    <row r="90" spans="1:18">
      <c r="A90" s="68" t="s">
        <v>209</v>
      </c>
      <c r="B90" s="65"/>
      <c r="C90" s="70"/>
      <c r="D90" s="69" t="s">
        <v>204</v>
      </c>
      <c r="E90" s="71">
        <f>$A$85-24</f>
        <v>45933</v>
      </c>
      <c r="F90" s="80">
        <v>24</v>
      </c>
      <c r="G90" s="66"/>
      <c r="H90" s="71"/>
      <c r="I90" s="71"/>
      <c r="J90" s="71"/>
      <c r="K90" s="71"/>
      <c r="L90" s="71"/>
      <c r="M90" s="67"/>
      <c r="N90" s="67"/>
      <c r="O90" s="67"/>
      <c r="P90" s="67"/>
      <c r="Q90" s="71"/>
      <c r="R90" s="71"/>
    </row>
    <row r="91" spans="1:18">
      <c r="A91" s="68" t="s">
        <v>210</v>
      </c>
      <c r="B91" s="65"/>
      <c r="C91" s="70"/>
      <c r="D91" s="69" t="s">
        <v>204</v>
      </c>
      <c r="E91" s="71">
        <f>$A$85-31</f>
        <v>45926</v>
      </c>
      <c r="F91" s="80">
        <v>31</v>
      </c>
      <c r="G91" s="66"/>
      <c r="H91" s="71"/>
      <c r="I91" s="71"/>
      <c r="J91" s="71"/>
      <c r="K91" s="71"/>
      <c r="L91" s="71"/>
      <c r="M91" s="67"/>
      <c r="N91" s="67"/>
      <c r="O91" s="67"/>
      <c r="P91" s="67"/>
      <c r="Q91" s="71"/>
      <c r="R91" s="71"/>
    </row>
    <row r="92" spans="1:18">
      <c r="A92" s="68" t="s">
        <v>211</v>
      </c>
      <c r="B92" s="65"/>
      <c r="C92" s="70"/>
      <c r="D92" s="69" t="s">
        <v>212</v>
      </c>
      <c r="E92" s="71">
        <f>$A$85-35</f>
        <v>45922</v>
      </c>
      <c r="F92" s="80">
        <v>35</v>
      </c>
      <c r="G92" s="66"/>
      <c r="H92" s="71"/>
      <c r="I92" s="71"/>
      <c r="J92" s="71"/>
      <c r="K92" s="71"/>
      <c r="L92" s="71"/>
      <c r="M92" s="67"/>
      <c r="N92" s="67"/>
      <c r="O92" s="67"/>
      <c r="P92" s="67"/>
      <c r="Q92" s="71"/>
      <c r="R92" s="71"/>
    </row>
    <row r="93" spans="1:18">
      <c r="A93" s="40" t="s">
        <v>229</v>
      </c>
      <c r="B93" s="41"/>
      <c r="C93" s="42"/>
      <c r="D93" s="43"/>
      <c r="E93" s="43"/>
      <c r="F93" s="43"/>
      <c r="G93" s="44"/>
      <c r="H93" s="43"/>
      <c r="I93" s="43"/>
      <c r="J93" s="43"/>
      <c r="K93" s="43"/>
      <c r="L93" s="43"/>
      <c r="M93" s="44"/>
      <c r="N93" s="44"/>
      <c r="O93" s="44"/>
      <c r="P93" s="44"/>
      <c r="Q93" s="43"/>
      <c r="R93" s="43"/>
    </row>
    <row r="94" spans="1:18">
      <c r="A94" s="32" t="s">
        <v>18</v>
      </c>
      <c r="B94" s="31"/>
      <c r="C94" s="28"/>
      <c r="D94" s="29"/>
      <c r="E94" s="29"/>
      <c r="F94" s="29"/>
      <c r="G94" s="29"/>
      <c r="H94" s="29"/>
      <c r="I94" s="29"/>
      <c r="J94" s="29"/>
      <c r="K94" s="29"/>
      <c r="L94" s="29"/>
      <c r="M94" s="30"/>
      <c r="N94" s="30"/>
      <c r="O94" s="30"/>
      <c r="P94" s="30"/>
      <c r="Q94" s="29"/>
      <c r="R94" s="29"/>
    </row>
    <row r="95" spans="1:18" ht="39.75" customHeight="1">
      <c r="A95" s="8">
        <v>45957</v>
      </c>
      <c r="B95" s="7" t="s">
        <v>251</v>
      </c>
      <c r="C95" s="16" t="s">
        <v>252</v>
      </c>
      <c r="D95" s="33" t="s">
        <v>28</v>
      </c>
      <c r="E95" s="13"/>
      <c r="F95" s="72"/>
      <c r="G95" s="72"/>
      <c r="H95" s="73" t="str">
        <f>IF(F95="Y",A95-31,"")</f>
        <v/>
      </c>
      <c r="I95" s="74">
        <f>A95-24</f>
        <v>45933</v>
      </c>
      <c r="J95" s="73">
        <f>A95-19</f>
        <v>45938</v>
      </c>
      <c r="K95" s="73">
        <f>A95-12</f>
        <v>45945</v>
      </c>
      <c r="L95" s="73">
        <f>A95-5</f>
        <v>45952</v>
      </c>
      <c r="M95" s="21"/>
      <c r="N95" s="21"/>
      <c r="O95" s="21"/>
      <c r="P95" s="21"/>
      <c r="Q95" s="73"/>
    </row>
    <row r="96" spans="1:18" ht="46.5" customHeight="1">
      <c r="A96" s="8">
        <v>45957</v>
      </c>
      <c r="B96" s="7" t="s">
        <v>253</v>
      </c>
      <c r="C96" s="16" t="s">
        <v>37</v>
      </c>
      <c r="D96" s="13" t="s">
        <v>34</v>
      </c>
      <c r="E96" s="13" t="s">
        <v>35</v>
      </c>
      <c r="F96" s="72"/>
      <c r="G96" s="72"/>
      <c r="H96" s="73" t="str">
        <f>IF(F96="Y",A96-31,"")</f>
        <v/>
      </c>
      <c r="I96" s="74">
        <f>A96-24</f>
        <v>45933</v>
      </c>
      <c r="J96" s="73">
        <f>A96-19</f>
        <v>45938</v>
      </c>
      <c r="K96" s="73">
        <f>A96-12</f>
        <v>45945</v>
      </c>
      <c r="L96" s="73">
        <f>A96-5</f>
        <v>45952</v>
      </c>
      <c r="M96" s="21"/>
      <c r="N96" s="21"/>
      <c r="O96" s="21"/>
      <c r="P96" s="21"/>
      <c r="Q96" s="73"/>
    </row>
    <row r="97" spans="1:18" ht="48.75" customHeight="1">
      <c r="A97" s="8">
        <v>45957</v>
      </c>
      <c r="B97" s="6" t="s">
        <v>248</v>
      </c>
      <c r="C97" s="23" t="s">
        <v>140</v>
      </c>
      <c r="D97" s="53" t="s">
        <v>249</v>
      </c>
      <c r="E97" s="48" t="s">
        <v>134</v>
      </c>
      <c r="F97" s="14"/>
      <c r="G97" s="14"/>
      <c r="H97" s="73" t="str">
        <f>IF(F97="Y",A97-31,"")</f>
        <v/>
      </c>
      <c r="I97" s="74">
        <f>A97-24</f>
        <v>45933</v>
      </c>
      <c r="J97" s="73">
        <f>A97-19</f>
        <v>45938</v>
      </c>
      <c r="K97" s="73">
        <f>A97-12</f>
        <v>45945</v>
      </c>
      <c r="L97" s="73">
        <f>A97-5</f>
        <v>45952</v>
      </c>
      <c r="M97" s="26"/>
      <c r="N97" s="26"/>
      <c r="O97" s="26"/>
      <c r="P97" s="26"/>
      <c r="Q97" s="73"/>
    </row>
    <row r="98" spans="1:18" ht="25.5">
      <c r="A98" s="8">
        <v>45957</v>
      </c>
      <c r="B98" s="24" t="s">
        <v>72</v>
      </c>
      <c r="C98" s="16"/>
      <c r="D98" s="33"/>
      <c r="E98" s="13"/>
      <c r="F98" s="13"/>
      <c r="G98" s="13"/>
      <c r="H98" s="73" t="str">
        <f>IF(F98="Y",A98-31,"")</f>
        <v/>
      </c>
      <c r="I98" s="74">
        <f>A98-24</f>
        <v>45933</v>
      </c>
      <c r="J98" s="73">
        <f>A98-19</f>
        <v>45938</v>
      </c>
      <c r="K98" s="73">
        <f>A98-12</f>
        <v>45945</v>
      </c>
      <c r="L98" s="73">
        <f>A98-5</f>
        <v>45952</v>
      </c>
      <c r="M98" s="34"/>
      <c r="N98" s="34"/>
      <c r="O98" s="34"/>
      <c r="P98" s="34"/>
      <c r="Q98" s="73"/>
    </row>
    <row r="99" spans="1:18">
      <c r="A99" s="8"/>
      <c r="B99" s="24"/>
      <c r="C99" s="16"/>
      <c r="D99" s="33"/>
      <c r="E99" s="13"/>
      <c r="F99" s="13"/>
      <c r="G99" s="13"/>
      <c r="H99" s="13"/>
      <c r="I99" s="13"/>
      <c r="J99" s="13"/>
      <c r="K99" s="13"/>
      <c r="L99" s="13"/>
      <c r="M99" s="34"/>
      <c r="N99" s="34"/>
      <c r="O99" s="34"/>
      <c r="P99" s="34"/>
      <c r="Q99" s="13"/>
    </row>
    <row r="101" spans="1:18" ht="45">
      <c r="A101" s="5">
        <v>45971</v>
      </c>
      <c r="B101" s="81" t="s">
        <v>226</v>
      </c>
      <c r="C101" s="9" t="s">
        <v>254</v>
      </c>
      <c r="D101" s="22"/>
      <c r="E101" s="78" t="s">
        <v>228</v>
      </c>
      <c r="F101" s="79" t="s">
        <v>202</v>
      </c>
      <c r="G101" s="22"/>
      <c r="H101" s="22"/>
      <c r="I101" s="22"/>
      <c r="J101" s="22"/>
      <c r="K101" s="22"/>
      <c r="L101" s="22"/>
      <c r="M101" s="20"/>
      <c r="N101" s="20"/>
      <c r="O101" s="20"/>
      <c r="P101" s="20"/>
      <c r="Q101" s="22"/>
      <c r="R101" s="22"/>
    </row>
    <row r="102" spans="1:18">
      <c r="A102" s="68" t="s">
        <v>203</v>
      </c>
      <c r="B102" s="65"/>
      <c r="C102" s="70"/>
      <c r="D102" s="69" t="s">
        <v>204</v>
      </c>
      <c r="E102" s="71">
        <f>$A$101-3</f>
        <v>45968</v>
      </c>
      <c r="F102" s="80">
        <v>3</v>
      </c>
      <c r="G102" s="66"/>
      <c r="H102" s="71"/>
      <c r="I102" s="71"/>
      <c r="J102" s="71"/>
      <c r="K102" s="71"/>
      <c r="L102" s="71"/>
      <c r="M102" s="67"/>
      <c r="N102" s="67"/>
      <c r="O102" s="67"/>
      <c r="P102" s="67"/>
      <c r="Q102" s="71"/>
      <c r="R102" s="71"/>
    </row>
    <row r="103" spans="1:18">
      <c r="A103" s="68" t="s">
        <v>205</v>
      </c>
      <c r="B103" s="65"/>
      <c r="C103" s="70"/>
      <c r="D103" s="69" t="s">
        <v>206</v>
      </c>
      <c r="E103" s="71">
        <f>$A$101-5</f>
        <v>45966</v>
      </c>
      <c r="F103" s="80">
        <v>5</v>
      </c>
      <c r="G103" s="66"/>
      <c r="H103" s="71"/>
      <c r="I103" s="71"/>
      <c r="J103" s="71"/>
      <c r="K103" s="71"/>
      <c r="L103" s="71"/>
      <c r="M103" s="67"/>
      <c r="N103" s="67"/>
      <c r="O103" s="67"/>
      <c r="P103" s="67"/>
      <c r="Q103" s="71"/>
      <c r="R103" s="71"/>
    </row>
    <row r="104" spans="1:18">
      <c r="A104" s="68" t="s">
        <v>207</v>
      </c>
      <c r="B104" s="65"/>
      <c r="C104" s="70"/>
      <c r="D104" s="69" t="s">
        <v>204</v>
      </c>
      <c r="E104" s="71">
        <f>$A$101-12</f>
        <v>45959</v>
      </c>
      <c r="F104" s="80">
        <v>12</v>
      </c>
      <c r="G104" s="66"/>
      <c r="H104" s="71"/>
      <c r="I104" s="71"/>
      <c r="J104" s="71"/>
      <c r="K104" s="71"/>
      <c r="L104" s="71"/>
      <c r="M104" s="67"/>
      <c r="N104" s="67"/>
      <c r="O104" s="67"/>
      <c r="P104" s="67"/>
      <c r="Q104" s="71"/>
      <c r="R104" s="71"/>
    </row>
    <row r="105" spans="1:18">
      <c r="A105" s="68" t="s">
        <v>208</v>
      </c>
      <c r="B105" s="65"/>
      <c r="C105" s="70"/>
      <c r="D105" s="69" t="s">
        <v>206</v>
      </c>
      <c r="E105" s="71">
        <f>$A$101-19</f>
        <v>45952</v>
      </c>
      <c r="F105" s="80">
        <v>19</v>
      </c>
      <c r="G105" s="66"/>
      <c r="H105" s="71"/>
      <c r="I105" s="71"/>
      <c r="J105" s="71"/>
      <c r="K105" s="71"/>
      <c r="L105" s="71"/>
      <c r="M105" s="67"/>
      <c r="N105" s="67"/>
      <c r="O105" s="67"/>
      <c r="P105" s="67"/>
      <c r="Q105" s="71"/>
      <c r="R105" s="71"/>
    </row>
    <row r="106" spans="1:18">
      <c r="A106" s="68" t="s">
        <v>209</v>
      </c>
      <c r="B106" s="65"/>
      <c r="C106" s="70"/>
      <c r="D106" s="69" t="s">
        <v>204</v>
      </c>
      <c r="E106" s="71">
        <f>$A$101-24</f>
        <v>45947</v>
      </c>
      <c r="F106" s="80">
        <v>24</v>
      </c>
      <c r="G106" s="66"/>
      <c r="H106" s="71"/>
      <c r="I106" s="71"/>
      <c r="J106" s="71"/>
      <c r="K106" s="71"/>
      <c r="L106" s="71"/>
      <c r="M106" s="67"/>
      <c r="N106" s="67"/>
      <c r="O106" s="67"/>
      <c r="P106" s="67"/>
      <c r="Q106" s="71"/>
      <c r="R106" s="71"/>
    </row>
    <row r="107" spans="1:18">
      <c r="A107" s="68" t="s">
        <v>210</v>
      </c>
      <c r="B107" s="65"/>
      <c r="C107" s="70"/>
      <c r="D107" s="69" t="s">
        <v>204</v>
      </c>
      <c r="E107" s="71">
        <f>$A$101-31</f>
        <v>45940</v>
      </c>
      <c r="F107" s="80">
        <v>31</v>
      </c>
      <c r="G107" s="66"/>
      <c r="H107" s="71"/>
      <c r="I107" s="71"/>
      <c r="J107" s="71"/>
      <c r="K107" s="71"/>
      <c r="L107" s="71"/>
      <c r="M107" s="67"/>
      <c r="N107" s="67"/>
      <c r="O107" s="67"/>
      <c r="P107" s="67"/>
      <c r="Q107" s="71"/>
      <c r="R107" s="71"/>
    </row>
    <row r="108" spans="1:18">
      <c r="A108" s="68" t="s">
        <v>211</v>
      </c>
      <c r="B108" s="65"/>
      <c r="C108" s="70"/>
      <c r="D108" s="69" t="s">
        <v>212</v>
      </c>
      <c r="E108" s="71">
        <f>$A$101-35</f>
        <v>45936</v>
      </c>
      <c r="F108" s="80">
        <v>35</v>
      </c>
      <c r="G108" s="66"/>
      <c r="H108" s="71"/>
      <c r="I108" s="71"/>
      <c r="J108" s="71"/>
      <c r="K108" s="71"/>
      <c r="L108" s="71"/>
      <c r="M108" s="67"/>
      <c r="N108" s="67"/>
      <c r="O108" s="67"/>
      <c r="P108" s="67"/>
      <c r="Q108" s="71"/>
      <c r="R108" s="71"/>
    </row>
    <row r="109" spans="1:18">
      <c r="A109" s="40" t="s">
        <v>229</v>
      </c>
      <c r="B109" s="41"/>
      <c r="C109" s="42"/>
      <c r="D109" s="43"/>
      <c r="E109" s="43"/>
      <c r="F109" s="43"/>
      <c r="G109" s="44"/>
      <c r="H109" s="43"/>
      <c r="I109" s="43"/>
      <c r="J109" s="43"/>
      <c r="K109" s="43"/>
      <c r="L109" s="43"/>
      <c r="M109" s="44"/>
      <c r="N109" s="44"/>
      <c r="O109" s="44"/>
      <c r="P109" s="44"/>
      <c r="Q109" s="43"/>
      <c r="R109" s="43"/>
    </row>
    <row r="110" spans="1:18">
      <c r="A110" s="32" t="s">
        <v>18</v>
      </c>
      <c r="B110" s="31"/>
      <c r="C110" s="28"/>
      <c r="D110" s="29"/>
      <c r="E110" s="29"/>
      <c r="F110" s="29"/>
      <c r="G110" s="29"/>
      <c r="H110" s="29"/>
      <c r="I110" s="29"/>
      <c r="J110" s="29"/>
      <c r="K110" s="29"/>
      <c r="L110" s="29"/>
      <c r="M110" s="30"/>
      <c r="N110" s="30"/>
      <c r="O110" s="30"/>
      <c r="P110" s="30"/>
      <c r="Q110" s="29"/>
      <c r="R110" s="29"/>
    </row>
    <row r="111" spans="1:18" ht="47.25" customHeight="1">
      <c r="A111" s="8">
        <v>45971</v>
      </c>
      <c r="B111" s="7" t="s">
        <v>255</v>
      </c>
      <c r="C111" s="16" t="s">
        <v>33</v>
      </c>
      <c r="D111" s="13" t="s">
        <v>34</v>
      </c>
      <c r="E111" s="13" t="s">
        <v>35</v>
      </c>
      <c r="F111" s="72"/>
      <c r="G111" s="72"/>
      <c r="H111" s="73" t="str">
        <f>IF(F111="Y",A111-31,"")</f>
        <v/>
      </c>
      <c r="I111" s="74">
        <f>A111-24</f>
        <v>45947</v>
      </c>
      <c r="J111" s="73">
        <f>A111-19</f>
        <v>45952</v>
      </c>
      <c r="K111" s="73">
        <f>A111-12</f>
        <v>45959</v>
      </c>
      <c r="L111" s="73">
        <f>A111-5</f>
        <v>45966</v>
      </c>
      <c r="M111" s="21"/>
      <c r="N111" s="21"/>
      <c r="O111" s="21"/>
      <c r="P111" s="21"/>
      <c r="Q111" s="73"/>
    </row>
    <row r="112" spans="1:18" ht="48.75" customHeight="1">
      <c r="A112" s="8">
        <v>45971</v>
      </c>
      <c r="B112" s="7" t="s">
        <v>256</v>
      </c>
      <c r="C112" s="16" t="s">
        <v>37</v>
      </c>
      <c r="D112" s="13" t="s">
        <v>34</v>
      </c>
      <c r="E112" s="13" t="s">
        <v>35</v>
      </c>
      <c r="F112" s="13"/>
      <c r="G112" s="13"/>
      <c r="H112" s="73" t="str">
        <f t="shared" ref="H112:H115" si="77">IF(F112="Y",A112-31,"")</f>
        <v/>
      </c>
      <c r="I112" s="74">
        <f t="shared" ref="I112:I115" si="78">A112-24</f>
        <v>45947</v>
      </c>
      <c r="J112" s="73">
        <f t="shared" ref="J112:J115" si="79">A112-19</f>
        <v>45952</v>
      </c>
      <c r="K112" s="73">
        <f t="shared" ref="K112:K115" si="80">A112-12</f>
        <v>45959</v>
      </c>
      <c r="L112" s="73">
        <f t="shared" ref="L112:L115" si="81">A112-5</f>
        <v>45966</v>
      </c>
      <c r="M112" s="21"/>
      <c r="N112" s="21"/>
      <c r="O112" s="21"/>
      <c r="P112" s="21"/>
      <c r="Q112" s="73"/>
    </row>
    <row r="113" spans="1:18" ht="63.75" customHeight="1">
      <c r="A113" s="8">
        <v>45971</v>
      </c>
      <c r="B113" s="6" t="s">
        <v>257</v>
      </c>
      <c r="C113" s="23" t="s">
        <v>183</v>
      </c>
      <c r="D113" s="13" t="s">
        <v>34</v>
      </c>
      <c r="E113" s="6" t="s">
        <v>35</v>
      </c>
      <c r="F113" s="14"/>
      <c r="G113" s="14"/>
      <c r="H113" s="73" t="str">
        <f t="shared" si="77"/>
        <v/>
      </c>
      <c r="I113" s="74">
        <f t="shared" si="78"/>
        <v>45947</v>
      </c>
      <c r="J113" s="73">
        <f t="shared" si="79"/>
        <v>45952</v>
      </c>
      <c r="K113" s="73">
        <f t="shared" si="80"/>
        <v>45959</v>
      </c>
      <c r="L113" s="73">
        <f t="shared" si="81"/>
        <v>45966</v>
      </c>
      <c r="M113" s="26"/>
      <c r="N113" s="26"/>
      <c r="O113" s="26"/>
      <c r="P113" s="26"/>
      <c r="Q113" s="73"/>
    </row>
    <row r="114" spans="1:18" ht="46.5" customHeight="1">
      <c r="A114" s="8">
        <v>45971</v>
      </c>
      <c r="B114" s="6" t="s">
        <v>38</v>
      </c>
      <c r="C114" s="23" t="s">
        <v>39</v>
      </c>
      <c r="D114" s="13" t="s">
        <v>34</v>
      </c>
      <c r="E114" s="6" t="s">
        <v>40</v>
      </c>
      <c r="F114" s="14"/>
      <c r="G114" s="14"/>
      <c r="H114" s="73" t="str">
        <f t="shared" si="77"/>
        <v/>
      </c>
      <c r="I114" s="74">
        <f t="shared" si="78"/>
        <v>45947</v>
      </c>
      <c r="J114" s="73">
        <f t="shared" si="79"/>
        <v>45952</v>
      </c>
      <c r="K114" s="73">
        <f t="shared" si="80"/>
        <v>45959</v>
      </c>
      <c r="L114" s="73">
        <f t="shared" si="81"/>
        <v>45966</v>
      </c>
      <c r="M114" s="26"/>
      <c r="N114" s="26"/>
      <c r="O114" s="26"/>
      <c r="P114" s="26"/>
      <c r="Q114" s="73"/>
    </row>
    <row r="115" spans="1:18" ht="25.5">
      <c r="A115" s="8">
        <v>45971</v>
      </c>
      <c r="B115" s="24" t="s">
        <v>72</v>
      </c>
      <c r="C115" s="16"/>
      <c r="D115" s="33"/>
      <c r="E115" s="13"/>
      <c r="F115" s="13"/>
      <c r="G115" s="13"/>
      <c r="H115" s="73" t="str">
        <f t="shared" si="77"/>
        <v/>
      </c>
      <c r="I115" s="74">
        <f t="shared" si="78"/>
        <v>45947</v>
      </c>
      <c r="J115" s="73">
        <f t="shared" si="79"/>
        <v>45952</v>
      </c>
      <c r="K115" s="73">
        <f t="shared" si="80"/>
        <v>45959</v>
      </c>
      <c r="L115" s="73">
        <f t="shared" si="81"/>
        <v>45966</v>
      </c>
      <c r="M115" s="34"/>
      <c r="N115" s="34"/>
      <c r="O115" s="34"/>
      <c r="P115" s="34"/>
      <c r="Q115" s="73"/>
    </row>
    <row r="118" spans="1:18" ht="45">
      <c r="A118" s="5">
        <v>45985</v>
      </c>
      <c r="B118" s="81" t="s">
        <v>226</v>
      </c>
      <c r="C118" s="9" t="s">
        <v>258</v>
      </c>
      <c r="D118" s="22"/>
      <c r="E118" s="78" t="s">
        <v>228</v>
      </c>
      <c r="F118" s="79" t="s">
        <v>202</v>
      </c>
      <c r="G118" s="22"/>
      <c r="H118" s="22"/>
      <c r="I118" s="22"/>
      <c r="J118" s="22"/>
      <c r="K118" s="22"/>
      <c r="L118" s="22"/>
      <c r="M118" s="20"/>
      <c r="N118" s="20"/>
      <c r="O118" s="20"/>
      <c r="P118" s="20"/>
      <c r="Q118" s="22"/>
      <c r="R118" s="22"/>
    </row>
    <row r="119" spans="1:18">
      <c r="A119" s="68" t="s">
        <v>203</v>
      </c>
      <c r="B119" s="65"/>
      <c r="C119" s="70"/>
      <c r="D119" s="69" t="s">
        <v>204</v>
      </c>
      <c r="E119" s="71">
        <f>$A$118-3</f>
        <v>45982</v>
      </c>
      <c r="F119" s="80">
        <v>3</v>
      </c>
      <c r="G119" s="66"/>
      <c r="H119" s="71"/>
      <c r="I119" s="71"/>
      <c r="J119" s="71"/>
      <c r="K119" s="71"/>
      <c r="L119" s="71"/>
      <c r="M119" s="67"/>
      <c r="N119" s="67"/>
      <c r="O119" s="67"/>
      <c r="P119" s="67"/>
      <c r="Q119" s="71"/>
      <c r="R119" s="71"/>
    </row>
    <row r="120" spans="1:18">
      <c r="A120" s="68" t="s">
        <v>205</v>
      </c>
      <c r="B120" s="65"/>
      <c r="C120" s="70"/>
      <c r="D120" s="69" t="s">
        <v>206</v>
      </c>
      <c r="E120" s="71">
        <f>$A$118-5</f>
        <v>45980</v>
      </c>
      <c r="F120" s="80">
        <v>5</v>
      </c>
      <c r="G120" s="66"/>
      <c r="H120" s="71"/>
      <c r="I120" s="71"/>
      <c r="J120" s="71"/>
      <c r="K120" s="71"/>
      <c r="L120" s="71"/>
      <c r="M120" s="67"/>
      <c r="N120" s="67"/>
      <c r="O120" s="67"/>
      <c r="P120" s="67"/>
      <c r="Q120" s="71"/>
      <c r="R120" s="71"/>
    </row>
    <row r="121" spans="1:18">
      <c r="A121" s="68" t="s">
        <v>207</v>
      </c>
      <c r="B121" s="65"/>
      <c r="C121" s="70"/>
      <c r="D121" s="69" t="s">
        <v>204</v>
      </c>
      <c r="E121" s="71">
        <f>$A$118-12</f>
        <v>45973</v>
      </c>
      <c r="F121" s="80">
        <v>12</v>
      </c>
      <c r="G121" s="66"/>
      <c r="H121" s="71"/>
      <c r="I121" s="71"/>
      <c r="J121" s="71"/>
      <c r="K121" s="71"/>
      <c r="L121" s="71"/>
      <c r="M121" s="67"/>
      <c r="N121" s="67"/>
      <c r="O121" s="67"/>
      <c r="P121" s="67"/>
      <c r="Q121" s="71"/>
      <c r="R121" s="71"/>
    </row>
    <row r="122" spans="1:18">
      <c r="A122" s="68" t="s">
        <v>208</v>
      </c>
      <c r="B122" s="65"/>
      <c r="C122" s="70"/>
      <c r="D122" s="69" t="s">
        <v>206</v>
      </c>
      <c r="E122" s="71">
        <f>$A$118-19</f>
        <v>45966</v>
      </c>
      <c r="F122" s="80">
        <v>19</v>
      </c>
      <c r="G122" s="66"/>
      <c r="H122" s="71"/>
      <c r="I122" s="71"/>
      <c r="J122" s="71"/>
      <c r="K122" s="71"/>
      <c r="L122" s="71"/>
      <c r="M122" s="67"/>
      <c r="N122" s="67"/>
      <c r="O122" s="67"/>
      <c r="P122" s="67"/>
      <c r="Q122" s="71"/>
      <c r="R122" s="71"/>
    </row>
    <row r="123" spans="1:18">
      <c r="A123" s="68" t="s">
        <v>209</v>
      </c>
      <c r="B123" s="65"/>
      <c r="C123" s="70"/>
      <c r="D123" s="69" t="s">
        <v>204</v>
      </c>
      <c r="E123" s="71">
        <f>$A$118-24</f>
        <v>45961</v>
      </c>
      <c r="F123" s="80">
        <v>24</v>
      </c>
      <c r="G123" s="66"/>
      <c r="H123" s="71"/>
      <c r="I123" s="71"/>
      <c r="J123" s="71"/>
      <c r="K123" s="71"/>
      <c r="L123" s="71"/>
      <c r="M123" s="67"/>
      <c r="N123" s="67"/>
      <c r="O123" s="67"/>
      <c r="P123" s="67"/>
      <c r="Q123" s="71"/>
      <c r="R123" s="71"/>
    </row>
    <row r="124" spans="1:18">
      <c r="A124" s="68" t="s">
        <v>210</v>
      </c>
      <c r="B124" s="65"/>
      <c r="C124" s="70"/>
      <c r="D124" s="69" t="s">
        <v>204</v>
      </c>
      <c r="E124" s="71">
        <f>$A$118-31</f>
        <v>45954</v>
      </c>
      <c r="F124" s="80">
        <v>31</v>
      </c>
      <c r="G124" s="66"/>
      <c r="H124" s="71"/>
      <c r="I124" s="71"/>
      <c r="J124" s="71"/>
      <c r="K124" s="71"/>
      <c r="L124" s="71"/>
      <c r="M124" s="67"/>
      <c r="N124" s="67"/>
      <c r="O124" s="67"/>
      <c r="P124" s="67"/>
      <c r="Q124" s="71"/>
      <c r="R124" s="71"/>
    </row>
    <row r="125" spans="1:18">
      <c r="A125" s="68" t="s">
        <v>211</v>
      </c>
      <c r="B125" s="65"/>
      <c r="C125" s="70"/>
      <c r="D125" s="69" t="s">
        <v>212</v>
      </c>
      <c r="E125" s="71">
        <f>$A$118-35</f>
        <v>45950</v>
      </c>
      <c r="F125" s="80">
        <v>35</v>
      </c>
      <c r="G125" s="66"/>
      <c r="H125" s="71"/>
      <c r="I125" s="71"/>
      <c r="J125" s="71"/>
      <c r="K125" s="71"/>
      <c r="L125" s="71"/>
      <c r="M125" s="67"/>
      <c r="N125" s="67"/>
      <c r="O125" s="67"/>
      <c r="P125" s="67"/>
      <c r="Q125" s="71"/>
      <c r="R125" s="71"/>
    </row>
    <row r="126" spans="1:18">
      <c r="A126" s="40" t="s">
        <v>229</v>
      </c>
      <c r="B126" s="41"/>
      <c r="C126" s="42"/>
      <c r="D126" s="43"/>
      <c r="E126" s="43"/>
      <c r="F126" s="43"/>
      <c r="G126" s="44"/>
      <c r="H126" s="43"/>
      <c r="I126" s="43"/>
      <c r="J126" s="43"/>
      <c r="K126" s="43"/>
      <c r="L126" s="43"/>
      <c r="M126" s="44"/>
      <c r="N126" s="44"/>
      <c r="O126" s="44"/>
      <c r="P126" s="44"/>
      <c r="Q126" s="43"/>
      <c r="R126" s="43"/>
    </row>
    <row r="127" spans="1:18">
      <c r="A127" s="32" t="s">
        <v>18</v>
      </c>
      <c r="B127" s="31"/>
      <c r="C127" s="28"/>
      <c r="D127" s="29"/>
      <c r="E127" s="29"/>
      <c r="F127" s="29"/>
      <c r="G127" s="29"/>
      <c r="H127" s="29"/>
      <c r="I127" s="29"/>
      <c r="J127" s="29"/>
      <c r="K127" s="29"/>
      <c r="L127" s="29"/>
      <c r="M127" s="30"/>
      <c r="N127" s="30"/>
      <c r="O127" s="30"/>
      <c r="P127" s="30"/>
      <c r="Q127" s="29"/>
      <c r="R127" s="29"/>
    </row>
    <row r="128" spans="1:18" ht="49.5" customHeight="1">
      <c r="A128" s="8">
        <v>45985</v>
      </c>
      <c r="B128" s="7" t="s">
        <v>259</v>
      </c>
      <c r="C128" s="16" t="s">
        <v>37</v>
      </c>
      <c r="D128" s="13" t="s">
        <v>34</v>
      </c>
      <c r="E128" s="13" t="s">
        <v>35</v>
      </c>
      <c r="F128" s="13"/>
      <c r="G128" s="13"/>
      <c r="H128" s="73" t="str">
        <f t="shared" ref="H128:H129" si="82">IF(F128="Y",A128-31,"")</f>
        <v/>
      </c>
      <c r="I128" s="74">
        <f t="shared" ref="I128:I129" si="83">A128-24</f>
        <v>45961</v>
      </c>
      <c r="J128" s="73">
        <f t="shared" ref="J128:J129" si="84">A128-19</f>
        <v>45966</v>
      </c>
      <c r="K128" s="73">
        <f t="shared" ref="K128:K129" si="85">A128-12</f>
        <v>45973</v>
      </c>
      <c r="L128" s="73">
        <f t="shared" ref="L128:L129" si="86">A128-5</f>
        <v>45980</v>
      </c>
      <c r="M128" s="21"/>
      <c r="N128" s="21"/>
      <c r="O128" s="21"/>
      <c r="P128" s="21"/>
      <c r="Q128" s="73"/>
    </row>
    <row r="129" spans="1:18" ht="25.5">
      <c r="A129" s="8">
        <v>45985</v>
      </c>
      <c r="B129" s="24" t="s">
        <v>72</v>
      </c>
      <c r="C129" s="16"/>
      <c r="D129" s="33"/>
      <c r="E129" s="13"/>
      <c r="F129" s="13"/>
      <c r="G129" s="13"/>
      <c r="H129" s="73" t="str">
        <f t="shared" si="82"/>
        <v/>
      </c>
      <c r="I129" s="74">
        <f t="shared" si="83"/>
        <v>45961</v>
      </c>
      <c r="J129" s="73">
        <f t="shared" si="84"/>
        <v>45966</v>
      </c>
      <c r="K129" s="73">
        <f t="shared" si="85"/>
        <v>45973</v>
      </c>
      <c r="L129" s="73">
        <f t="shared" si="86"/>
        <v>45980</v>
      </c>
      <c r="M129" s="34"/>
      <c r="N129" s="34"/>
      <c r="O129" s="34"/>
      <c r="P129" s="34"/>
      <c r="Q129" s="13"/>
    </row>
    <row r="132" spans="1:18" ht="45">
      <c r="A132" s="5">
        <v>45999</v>
      </c>
      <c r="B132" s="81" t="s">
        <v>226</v>
      </c>
      <c r="C132" s="9" t="s">
        <v>260</v>
      </c>
      <c r="D132" s="22"/>
      <c r="E132" s="78" t="s">
        <v>228</v>
      </c>
      <c r="F132" s="79" t="s">
        <v>202</v>
      </c>
      <c r="G132" s="22"/>
      <c r="H132" s="22"/>
      <c r="I132" s="22"/>
      <c r="J132" s="22"/>
      <c r="K132" s="22"/>
      <c r="L132" s="22"/>
      <c r="M132" s="20"/>
      <c r="N132" s="20"/>
      <c r="O132" s="20"/>
      <c r="P132" s="20"/>
      <c r="Q132" s="22"/>
      <c r="R132" s="22"/>
    </row>
    <row r="133" spans="1:18">
      <c r="A133" s="68" t="s">
        <v>203</v>
      </c>
      <c r="B133" s="65"/>
      <c r="C133" s="70"/>
      <c r="D133" s="69" t="s">
        <v>204</v>
      </c>
      <c r="E133" s="71">
        <f>$A$132-3</f>
        <v>45996</v>
      </c>
      <c r="F133" s="80">
        <v>3</v>
      </c>
      <c r="G133" s="66"/>
      <c r="H133" s="71"/>
      <c r="I133" s="71"/>
      <c r="J133" s="71"/>
      <c r="K133" s="71"/>
      <c r="L133" s="71"/>
      <c r="M133" s="67"/>
      <c r="N133" s="67"/>
      <c r="O133" s="67"/>
      <c r="P133" s="67"/>
      <c r="Q133" s="71"/>
      <c r="R133" s="71"/>
    </row>
    <row r="134" spans="1:18">
      <c r="A134" s="68" t="s">
        <v>205</v>
      </c>
      <c r="B134" s="65"/>
      <c r="C134" s="70"/>
      <c r="D134" s="69" t="s">
        <v>206</v>
      </c>
      <c r="E134" s="71">
        <f>$A$132-5</f>
        <v>45994</v>
      </c>
      <c r="F134" s="80">
        <v>5</v>
      </c>
      <c r="G134" s="66"/>
      <c r="H134" s="71"/>
      <c r="I134" s="71"/>
      <c r="J134" s="71"/>
      <c r="K134" s="71"/>
      <c r="L134" s="71"/>
      <c r="M134" s="67"/>
      <c r="N134" s="67"/>
      <c r="O134" s="67"/>
      <c r="P134" s="67"/>
      <c r="Q134" s="71"/>
      <c r="R134" s="71"/>
    </row>
    <row r="135" spans="1:18">
      <c r="A135" s="68" t="s">
        <v>207</v>
      </c>
      <c r="B135" s="65"/>
      <c r="C135" s="70"/>
      <c r="D135" s="69" t="s">
        <v>204</v>
      </c>
      <c r="E135" s="71">
        <f>$A$132-12</f>
        <v>45987</v>
      </c>
      <c r="F135" s="80">
        <v>12</v>
      </c>
      <c r="G135" s="66"/>
      <c r="H135" s="71"/>
      <c r="I135" s="71"/>
      <c r="J135" s="71"/>
      <c r="K135" s="71"/>
      <c r="L135" s="71"/>
      <c r="M135" s="67"/>
      <c r="N135" s="67"/>
      <c r="O135" s="67"/>
      <c r="P135" s="67"/>
      <c r="Q135" s="71"/>
      <c r="R135" s="71"/>
    </row>
    <row r="136" spans="1:18">
      <c r="A136" s="68" t="s">
        <v>208</v>
      </c>
      <c r="B136" s="65"/>
      <c r="C136" s="70"/>
      <c r="D136" s="69" t="s">
        <v>206</v>
      </c>
      <c r="E136" s="71">
        <f>$A$132-19</f>
        <v>45980</v>
      </c>
      <c r="F136" s="80">
        <v>19</v>
      </c>
      <c r="G136" s="66"/>
      <c r="H136" s="71"/>
      <c r="I136" s="71"/>
      <c r="J136" s="71"/>
      <c r="K136" s="71"/>
      <c r="L136" s="71"/>
      <c r="M136" s="67"/>
      <c r="N136" s="67"/>
      <c r="O136" s="67"/>
      <c r="P136" s="67"/>
      <c r="Q136" s="71"/>
      <c r="R136" s="71"/>
    </row>
    <row r="137" spans="1:18">
      <c r="A137" s="68" t="s">
        <v>209</v>
      </c>
      <c r="B137" s="65"/>
      <c r="C137" s="70"/>
      <c r="D137" s="69" t="s">
        <v>204</v>
      </c>
      <c r="E137" s="71">
        <f>$A$132-24</f>
        <v>45975</v>
      </c>
      <c r="F137" s="80">
        <v>24</v>
      </c>
      <c r="G137" s="66"/>
      <c r="H137" s="71"/>
      <c r="I137" s="71"/>
      <c r="J137" s="71"/>
      <c r="K137" s="71"/>
      <c r="L137" s="71"/>
      <c r="M137" s="67"/>
      <c r="N137" s="67"/>
      <c r="O137" s="67"/>
      <c r="P137" s="67"/>
      <c r="Q137" s="71"/>
      <c r="R137" s="71"/>
    </row>
    <row r="138" spans="1:18">
      <c r="A138" s="68" t="s">
        <v>210</v>
      </c>
      <c r="B138" s="65"/>
      <c r="C138" s="70"/>
      <c r="D138" s="69" t="s">
        <v>204</v>
      </c>
      <c r="E138" s="71">
        <f>$A$132-31</f>
        <v>45968</v>
      </c>
      <c r="F138" s="80">
        <v>31</v>
      </c>
      <c r="G138" s="66"/>
      <c r="H138" s="71"/>
      <c r="I138" s="71"/>
      <c r="J138" s="71"/>
      <c r="K138" s="71"/>
      <c r="L138" s="71"/>
      <c r="M138" s="67"/>
      <c r="N138" s="67"/>
      <c r="O138" s="67"/>
      <c r="P138" s="67"/>
      <c r="Q138" s="71"/>
      <c r="R138" s="71"/>
    </row>
    <row r="139" spans="1:18">
      <c r="A139" s="68" t="s">
        <v>211</v>
      </c>
      <c r="B139" s="65"/>
      <c r="C139" s="70"/>
      <c r="D139" s="69" t="s">
        <v>212</v>
      </c>
      <c r="E139" s="71">
        <f>$A$132-35</f>
        <v>45964</v>
      </c>
      <c r="F139" s="80">
        <v>35</v>
      </c>
      <c r="G139" s="66"/>
      <c r="H139" s="71"/>
      <c r="I139" s="71"/>
      <c r="J139" s="71"/>
      <c r="K139" s="71"/>
      <c r="L139" s="71"/>
      <c r="M139" s="67"/>
      <c r="N139" s="67"/>
      <c r="O139" s="67"/>
      <c r="P139" s="67"/>
      <c r="Q139" s="71"/>
      <c r="R139" s="71"/>
    </row>
    <row r="140" spans="1:18">
      <c r="A140" s="40" t="s">
        <v>229</v>
      </c>
      <c r="B140" s="41"/>
      <c r="C140" s="42"/>
      <c r="D140" s="43"/>
      <c r="E140" s="43"/>
      <c r="F140" s="43"/>
      <c r="G140" s="44"/>
      <c r="H140" s="43"/>
      <c r="I140" s="43"/>
      <c r="J140" s="43"/>
      <c r="K140" s="43"/>
      <c r="L140" s="43"/>
      <c r="M140" s="44"/>
      <c r="N140" s="44"/>
      <c r="O140" s="44"/>
      <c r="P140" s="44"/>
      <c r="Q140" s="43"/>
      <c r="R140" s="43"/>
    </row>
    <row r="141" spans="1:18">
      <c r="A141" s="32" t="s">
        <v>18</v>
      </c>
      <c r="B141" s="31"/>
      <c r="C141" s="28"/>
      <c r="D141" s="29"/>
      <c r="E141" s="29"/>
      <c r="F141" s="29"/>
      <c r="G141" s="29"/>
      <c r="H141" s="29"/>
      <c r="I141" s="29"/>
      <c r="J141" s="29"/>
      <c r="K141" s="29"/>
      <c r="L141" s="29"/>
      <c r="M141" s="30"/>
      <c r="N141" s="30"/>
      <c r="O141" s="30"/>
      <c r="P141" s="30"/>
      <c r="Q141" s="29"/>
      <c r="R141" s="29"/>
    </row>
    <row r="142" spans="1:18" ht="47.25" customHeight="1">
      <c r="A142" s="8">
        <v>45999</v>
      </c>
      <c r="B142" s="7" t="s">
        <v>261</v>
      </c>
      <c r="C142" s="16" t="s">
        <v>33</v>
      </c>
      <c r="D142" s="13" t="s">
        <v>34</v>
      </c>
      <c r="E142" s="13" t="s">
        <v>35</v>
      </c>
      <c r="F142" s="13"/>
      <c r="G142" s="13"/>
      <c r="H142" s="73" t="str">
        <f t="shared" ref="H142:H146" si="87">IF(F142="Y",A142-31,"")</f>
        <v/>
      </c>
      <c r="I142" s="74">
        <f t="shared" ref="I142:I146" si="88">A142-24</f>
        <v>45975</v>
      </c>
      <c r="J142" s="73">
        <f t="shared" ref="J142:J146" si="89">A142-19</f>
        <v>45980</v>
      </c>
      <c r="K142" s="73">
        <f t="shared" ref="K142:K146" si="90">A142-12</f>
        <v>45987</v>
      </c>
      <c r="L142" s="73">
        <f t="shared" ref="L142:L146" si="91">A142-5</f>
        <v>45994</v>
      </c>
      <c r="M142" s="21"/>
      <c r="N142" s="21"/>
      <c r="O142" s="21"/>
      <c r="P142" s="21"/>
      <c r="Q142" s="73"/>
    </row>
    <row r="143" spans="1:18" ht="48.75" customHeight="1">
      <c r="A143" s="8">
        <v>45999</v>
      </c>
      <c r="B143" s="7" t="s">
        <v>262</v>
      </c>
      <c r="C143" s="16" t="s">
        <v>37</v>
      </c>
      <c r="D143" s="13" t="s">
        <v>34</v>
      </c>
      <c r="E143" s="13" t="s">
        <v>35</v>
      </c>
      <c r="F143" s="13"/>
      <c r="G143" s="13"/>
      <c r="H143" s="73" t="str">
        <f t="shared" si="87"/>
        <v/>
      </c>
      <c r="I143" s="74">
        <f t="shared" si="88"/>
        <v>45975</v>
      </c>
      <c r="J143" s="73">
        <f t="shared" si="89"/>
        <v>45980</v>
      </c>
      <c r="K143" s="73">
        <f t="shared" si="90"/>
        <v>45987</v>
      </c>
      <c r="L143" s="73">
        <f t="shared" si="91"/>
        <v>45994</v>
      </c>
      <c r="M143" s="21"/>
      <c r="N143" s="21"/>
      <c r="O143" s="21"/>
      <c r="P143" s="21"/>
      <c r="Q143" s="73"/>
    </row>
    <row r="144" spans="1:18" ht="38.25">
      <c r="A144" s="8">
        <v>45999</v>
      </c>
      <c r="B144" s="6" t="s">
        <v>38</v>
      </c>
      <c r="C144" s="23" t="s">
        <v>39</v>
      </c>
      <c r="D144" s="13" t="s">
        <v>34</v>
      </c>
      <c r="E144" s="6" t="s">
        <v>40</v>
      </c>
      <c r="F144" s="13"/>
      <c r="G144" s="13"/>
      <c r="H144" s="73" t="str">
        <f t="shared" si="87"/>
        <v/>
      </c>
      <c r="I144" s="74">
        <f t="shared" si="88"/>
        <v>45975</v>
      </c>
      <c r="J144" s="73">
        <f t="shared" si="89"/>
        <v>45980</v>
      </c>
      <c r="K144" s="73">
        <f t="shared" si="90"/>
        <v>45987</v>
      </c>
      <c r="L144" s="73">
        <f t="shared" si="91"/>
        <v>45994</v>
      </c>
      <c r="M144" s="26"/>
      <c r="N144" s="26"/>
      <c r="O144" s="26"/>
      <c r="P144" s="26"/>
      <c r="Q144" s="73"/>
    </row>
    <row r="145" spans="1:18" ht="42.75" customHeight="1">
      <c r="A145" s="8">
        <v>45999</v>
      </c>
      <c r="B145" s="24" t="s">
        <v>263</v>
      </c>
      <c r="C145" s="16" t="s">
        <v>183</v>
      </c>
      <c r="D145" s="15" t="s">
        <v>68</v>
      </c>
      <c r="E145" s="13"/>
      <c r="F145" s="13"/>
      <c r="G145" s="13"/>
      <c r="H145" s="73" t="str">
        <f t="shared" si="87"/>
        <v/>
      </c>
      <c r="I145" s="74">
        <f t="shared" si="88"/>
        <v>45975</v>
      </c>
      <c r="J145" s="73">
        <f t="shared" si="89"/>
        <v>45980</v>
      </c>
      <c r="K145" s="73">
        <f t="shared" si="90"/>
        <v>45987</v>
      </c>
      <c r="L145" s="73">
        <f t="shared" si="91"/>
        <v>45994</v>
      </c>
      <c r="M145" s="34"/>
      <c r="N145" s="34"/>
      <c r="O145" s="34"/>
      <c r="P145" s="34"/>
      <c r="Q145" s="73"/>
    </row>
    <row r="146" spans="1:18" ht="25.5">
      <c r="A146" s="8">
        <v>45999</v>
      </c>
      <c r="B146" s="24" t="s">
        <v>72</v>
      </c>
      <c r="C146" s="16"/>
      <c r="D146" s="33"/>
      <c r="E146" s="13"/>
      <c r="F146" s="13"/>
      <c r="G146" s="13"/>
      <c r="H146" s="73" t="str">
        <f t="shared" si="87"/>
        <v/>
      </c>
      <c r="I146" s="74">
        <f t="shared" si="88"/>
        <v>45975</v>
      </c>
      <c r="J146" s="73">
        <f t="shared" si="89"/>
        <v>45980</v>
      </c>
      <c r="K146" s="73">
        <f t="shared" si="90"/>
        <v>45987</v>
      </c>
      <c r="L146" s="73">
        <f t="shared" si="91"/>
        <v>45994</v>
      </c>
      <c r="M146" s="34"/>
      <c r="N146" s="34"/>
      <c r="O146" s="34"/>
      <c r="P146" s="34"/>
      <c r="Q146" s="73"/>
    </row>
    <row r="149" spans="1:18" ht="45">
      <c r="A149" s="5">
        <v>46013</v>
      </c>
      <c r="B149" s="81" t="s">
        <v>264</v>
      </c>
      <c r="C149" s="9" t="s">
        <v>265</v>
      </c>
      <c r="D149" s="22"/>
      <c r="E149" s="78" t="s">
        <v>228</v>
      </c>
      <c r="F149" s="79" t="s">
        <v>202</v>
      </c>
      <c r="G149" s="22"/>
      <c r="H149" s="22"/>
      <c r="I149" s="22"/>
      <c r="J149" s="22"/>
      <c r="K149" s="22"/>
      <c r="L149" s="22"/>
      <c r="M149" s="20"/>
      <c r="N149" s="20"/>
      <c r="O149" s="20"/>
      <c r="P149" s="20"/>
      <c r="Q149" s="22"/>
      <c r="R149" s="22"/>
    </row>
    <row r="150" spans="1:18">
      <c r="A150" s="40" t="s">
        <v>266</v>
      </c>
      <c r="B150" s="41"/>
      <c r="C150" s="42"/>
      <c r="D150" s="43"/>
      <c r="E150" s="43"/>
      <c r="F150" s="43"/>
      <c r="G150" s="43"/>
      <c r="H150" s="43"/>
      <c r="I150" s="43"/>
      <c r="J150" s="43"/>
      <c r="K150" s="43"/>
      <c r="L150" s="43"/>
      <c r="M150" s="44"/>
      <c r="N150" s="44"/>
      <c r="O150" s="44"/>
      <c r="P150" s="44"/>
      <c r="Q150" s="43"/>
      <c r="R150" s="43"/>
    </row>
    <row r="151" spans="1:18">
      <c r="A151" s="32" t="s">
        <v>18</v>
      </c>
      <c r="B151" s="31"/>
      <c r="C151" s="28"/>
      <c r="D151" s="29"/>
      <c r="E151" s="29"/>
      <c r="F151" s="29"/>
      <c r="G151" s="29"/>
      <c r="H151" s="29"/>
      <c r="I151" s="29"/>
      <c r="J151" s="29"/>
      <c r="K151" s="29"/>
      <c r="L151" s="29"/>
      <c r="M151" s="30"/>
      <c r="N151" s="30"/>
      <c r="O151" s="30"/>
      <c r="P151" s="30"/>
      <c r="Q151" s="29"/>
      <c r="R151" s="29"/>
    </row>
    <row r="152" spans="1:18" ht="25.5">
      <c r="A152" s="8">
        <v>46013</v>
      </c>
      <c r="B152" s="24" t="s">
        <v>72</v>
      </c>
      <c r="C152" s="16"/>
      <c r="D152" s="33"/>
      <c r="E152" s="13"/>
      <c r="F152" s="13"/>
      <c r="G152" s="13"/>
      <c r="H152" s="73" t="str">
        <f t="shared" ref="H152" si="92">IF(F152="Y",A152-31,"")</f>
        <v/>
      </c>
      <c r="I152" s="74">
        <f t="shared" ref="I152" si="93">A152-24</f>
        <v>45989</v>
      </c>
      <c r="J152" s="73">
        <f t="shared" ref="J152" si="94">A152-19</f>
        <v>45994</v>
      </c>
      <c r="K152" s="73">
        <f t="shared" ref="K152" si="95">A152-12</f>
        <v>46001</v>
      </c>
      <c r="L152" s="73">
        <f t="shared" ref="L152" si="96">A152-5</f>
        <v>46008</v>
      </c>
      <c r="M152" s="34"/>
      <c r="N152" s="34"/>
      <c r="O152" s="34"/>
      <c r="P152" s="34"/>
      <c r="Q152" s="73"/>
    </row>
  </sheetData>
  <autoFilter ref="A1:O1" xr:uid="{2635BD88-DE14-4D83-91BE-5BE1724BFDCC}"/>
  <printOptions horizontalCentered="1" gridLines="1"/>
  <pageMargins left="0.25" right="0.25" top="0.6" bottom="0.6" header="0.3" footer="0.3"/>
  <pageSetup scale="70" fitToHeight="4" orientation="landscape" r:id="rId1"/>
  <headerFooter>
    <oddHeader>&amp;F</oddHeader>
    <oddFooter>&amp;LPage &amp;P of &amp;N&amp;R6/24/2025</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4DDF7-D0FB-4683-AB98-0B3686974896}">
  <sheetPr>
    <pageSetUpPr fitToPage="1"/>
  </sheetPr>
  <dimension ref="A1:G29"/>
  <sheetViews>
    <sheetView topLeftCell="A24" zoomScaleNormal="100" workbookViewId="0">
      <selection activeCell="A51" sqref="A51"/>
    </sheetView>
  </sheetViews>
  <sheetFormatPr defaultRowHeight="15"/>
  <cols>
    <col min="1" max="1" width="12.5703125" customWidth="1"/>
    <col min="2" max="2" width="50.7109375" customWidth="1"/>
    <col min="3" max="3" width="17.140625" customWidth="1"/>
    <col min="4" max="4" width="18.28515625" customWidth="1"/>
    <col min="5" max="5" width="30.85546875" customWidth="1"/>
    <col min="6" max="6" width="19.5703125" customWidth="1"/>
    <col min="7" max="7" width="41.140625" customWidth="1"/>
  </cols>
  <sheetData>
    <row r="1" spans="1:7">
      <c r="A1" s="36" t="s">
        <v>267</v>
      </c>
    </row>
    <row r="3" spans="1:7" ht="30">
      <c r="A3" s="37" t="s">
        <v>268</v>
      </c>
      <c r="B3" s="37" t="s">
        <v>269</v>
      </c>
      <c r="C3" s="37" t="s">
        <v>270</v>
      </c>
      <c r="D3" s="37" t="s">
        <v>271</v>
      </c>
      <c r="E3" s="37" t="s">
        <v>2</v>
      </c>
      <c r="F3" s="37" t="s">
        <v>272</v>
      </c>
      <c r="G3" s="36" t="s">
        <v>6</v>
      </c>
    </row>
    <row r="4" spans="1:7" ht="75">
      <c r="A4" t="s">
        <v>273</v>
      </c>
      <c r="B4" t="s">
        <v>274</v>
      </c>
      <c r="C4" t="s">
        <v>275</v>
      </c>
      <c r="D4" t="s">
        <v>276</v>
      </c>
      <c r="E4" s="38" t="s">
        <v>277</v>
      </c>
      <c r="G4" s="38" t="s">
        <v>278</v>
      </c>
    </row>
    <row r="5" spans="1:7" ht="30">
      <c r="A5" t="s">
        <v>279</v>
      </c>
      <c r="B5" t="s">
        <v>280</v>
      </c>
      <c r="C5" s="51">
        <v>45698</v>
      </c>
      <c r="D5" t="s">
        <v>276</v>
      </c>
      <c r="E5" s="38" t="s">
        <v>281</v>
      </c>
      <c r="G5" s="38" t="s">
        <v>282</v>
      </c>
    </row>
    <row r="6" spans="1:7">
      <c r="A6" t="s">
        <v>283</v>
      </c>
      <c r="E6" s="38"/>
    </row>
    <row r="7" spans="1:7">
      <c r="A7" t="s">
        <v>284</v>
      </c>
      <c r="B7" t="s">
        <v>285</v>
      </c>
      <c r="D7" t="s">
        <v>286</v>
      </c>
      <c r="E7" s="38" t="s">
        <v>287</v>
      </c>
    </row>
    <row r="8" spans="1:7" ht="75">
      <c r="A8" t="s">
        <v>284</v>
      </c>
      <c r="B8" t="s">
        <v>288</v>
      </c>
      <c r="D8" t="s">
        <v>276</v>
      </c>
      <c r="E8" s="38" t="s">
        <v>289</v>
      </c>
      <c r="G8" s="38" t="s">
        <v>290</v>
      </c>
    </row>
    <row r="9" spans="1:7" ht="30">
      <c r="A9" t="s">
        <v>284</v>
      </c>
      <c r="B9" t="s">
        <v>291</v>
      </c>
      <c r="C9" s="45"/>
      <c r="D9" t="s">
        <v>286</v>
      </c>
      <c r="E9" s="38" t="s">
        <v>292</v>
      </c>
      <c r="G9" s="38" t="s">
        <v>293</v>
      </c>
    </row>
    <row r="10" spans="1:7">
      <c r="A10" t="s">
        <v>294</v>
      </c>
      <c r="B10" t="s">
        <v>295</v>
      </c>
      <c r="C10" t="s">
        <v>296</v>
      </c>
      <c r="D10" t="s">
        <v>286</v>
      </c>
      <c r="E10" s="38" t="s">
        <v>297</v>
      </c>
    </row>
    <row r="11" spans="1:7">
      <c r="A11" t="s">
        <v>294</v>
      </c>
      <c r="B11" t="s">
        <v>298</v>
      </c>
      <c r="C11" t="s">
        <v>296</v>
      </c>
      <c r="D11" t="s">
        <v>286</v>
      </c>
      <c r="E11" s="38" t="s">
        <v>299</v>
      </c>
      <c r="G11" t="s">
        <v>300</v>
      </c>
    </row>
    <row r="12" spans="1:7">
      <c r="A12" t="s">
        <v>294</v>
      </c>
      <c r="B12" t="s">
        <v>301</v>
      </c>
      <c r="C12" t="s">
        <v>296</v>
      </c>
      <c r="D12" t="s">
        <v>286</v>
      </c>
      <c r="E12" s="38" t="s">
        <v>302</v>
      </c>
      <c r="G12" t="s">
        <v>303</v>
      </c>
    </row>
    <row r="13" spans="1:7" ht="30">
      <c r="A13" t="s">
        <v>294</v>
      </c>
      <c r="B13" t="s">
        <v>304</v>
      </c>
      <c r="C13" t="s">
        <v>305</v>
      </c>
      <c r="D13" t="s">
        <v>286</v>
      </c>
      <c r="E13" s="38" t="s">
        <v>306</v>
      </c>
      <c r="G13" s="38" t="s">
        <v>307</v>
      </c>
    </row>
    <row r="14" spans="1:7">
      <c r="A14" t="s">
        <v>294</v>
      </c>
      <c r="B14" t="s">
        <v>308</v>
      </c>
      <c r="C14" t="s">
        <v>305</v>
      </c>
      <c r="D14" t="s">
        <v>286</v>
      </c>
      <c r="E14" s="38" t="s">
        <v>299</v>
      </c>
      <c r="G14" t="s">
        <v>309</v>
      </c>
    </row>
    <row r="15" spans="1:7">
      <c r="A15" t="s">
        <v>294</v>
      </c>
      <c r="B15" t="s">
        <v>310</v>
      </c>
      <c r="C15" t="s">
        <v>305</v>
      </c>
      <c r="D15" t="s">
        <v>286</v>
      </c>
      <c r="E15" s="38" t="s">
        <v>311</v>
      </c>
      <c r="G15" t="s">
        <v>312</v>
      </c>
    </row>
    <row r="16" spans="1:7" ht="60">
      <c r="A16" t="s">
        <v>294</v>
      </c>
      <c r="B16" t="s">
        <v>313</v>
      </c>
      <c r="D16" t="s">
        <v>276</v>
      </c>
      <c r="E16" s="38" t="s">
        <v>281</v>
      </c>
      <c r="G16" s="38" t="s">
        <v>314</v>
      </c>
    </row>
    <row r="17" spans="1:7">
      <c r="A17" t="s">
        <v>315</v>
      </c>
      <c r="B17" t="s">
        <v>316</v>
      </c>
      <c r="C17" t="s">
        <v>317</v>
      </c>
      <c r="D17" t="s">
        <v>286</v>
      </c>
      <c r="E17" s="38" t="s">
        <v>297</v>
      </c>
    </row>
    <row r="18" spans="1:7">
      <c r="A18" t="s">
        <v>318</v>
      </c>
      <c r="B18" t="s">
        <v>319</v>
      </c>
      <c r="C18" t="s">
        <v>320</v>
      </c>
      <c r="D18" t="s">
        <v>286</v>
      </c>
      <c r="E18" s="38" t="s">
        <v>235</v>
      </c>
      <c r="G18" t="s">
        <v>321</v>
      </c>
    </row>
    <row r="19" spans="1:7">
      <c r="A19" t="s">
        <v>322</v>
      </c>
      <c r="E19" s="38"/>
    </row>
    <row r="20" spans="1:7">
      <c r="A20" t="s">
        <v>323</v>
      </c>
      <c r="B20" t="s">
        <v>324</v>
      </c>
      <c r="C20" t="s">
        <v>325</v>
      </c>
      <c r="D20" t="s">
        <v>286</v>
      </c>
      <c r="E20" s="38" t="s">
        <v>299</v>
      </c>
    </row>
    <row r="21" spans="1:7" ht="60">
      <c r="A21" t="s">
        <v>323</v>
      </c>
      <c r="B21" t="s">
        <v>326</v>
      </c>
      <c r="C21" t="s">
        <v>325</v>
      </c>
      <c r="D21" t="s">
        <v>276</v>
      </c>
      <c r="E21" s="38" t="s">
        <v>327</v>
      </c>
    </row>
    <row r="22" spans="1:7">
      <c r="A22" t="s">
        <v>328</v>
      </c>
      <c r="B22" t="s">
        <v>329</v>
      </c>
      <c r="C22" t="s">
        <v>330</v>
      </c>
      <c r="D22" t="s">
        <v>286</v>
      </c>
      <c r="E22" s="38" t="s">
        <v>299</v>
      </c>
      <c r="G22" t="s">
        <v>331</v>
      </c>
    </row>
    <row r="23" spans="1:7" ht="45">
      <c r="A23" s="47" t="s">
        <v>332</v>
      </c>
      <c r="B23" t="s">
        <v>333</v>
      </c>
      <c r="D23" t="s">
        <v>286</v>
      </c>
      <c r="E23" s="38" t="s">
        <v>334</v>
      </c>
      <c r="G23" t="s">
        <v>335</v>
      </c>
    </row>
    <row r="24" spans="1:7" ht="45">
      <c r="A24" t="s">
        <v>336</v>
      </c>
      <c r="B24" t="s">
        <v>337</v>
      </c>
      <c r="C24" s="38" t="s">
        <v>338</v>
      </c>
      <c r="D24" t="s">
        <v>286</v>
      </c>
      <c r="E24" s="38" t="s">
        <v>311</v>
      </c>
      <c r="G24" t="s">
        <v>339</v>
      </c>
    </row>
    <row r="25" spans="1:7">
      <c r="A25" t="s">
        <v>340</v>
      </c>
      <c r="E25" s="38"/>
    </row>
    <row r="26" spans="1:7">
      <c r="E26" s="38"/>
    </row>
    <row r="27" spans="1:7">
      <c r="A27" s="36" t="s">
        <v>341</v>
      </c>
      <c r="B27" s="36"/>
      <c r="E27" s="38"/>
    </row>
    <row r="28" spans="1:7" ht="30">
      <c r="A28" s="36" t="s">
        <v>323</v>
      </c>
      <c r="B28" s="36" t="s">
        <v>342</v>
      </c>
      <c r="D28" t="s">
        <v>276</v>
      </c>
      <c r="E28" s="38" t="s">
        <v>343</v>
      </c>
    </row>
    <row r="29" spans="1:7">
      <c r="E29" s="38"/>
    </row>
  </sheetData>
  <printOptions gridLines="1"/>
  <pageMargins left="0.7" right="0.7" top="0.75" bottom="0.75" header="0.3" footer="0.3"/>
  <pageSetup scale="68" orientation="landscape" r:id="rId1"/>
  <headerFooter>
    <oddFooter>&amp;LPage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2B8FE-0CA4-4F56-BB94-5DD560D5227E}">
  <dimension ref="A1:E6"/>
  <sheetViews>
    <sheetView workbookViewId="0">
      <selection activeCell="A8" sqref="A8"/>
    </sheetView>
  </sheetViews>
  <sheetFormatPr defaultRowHeight="15"/>
  <cols>
    <col min="1" max="1" width="53.85546875" style="1" customWidth="1"/>
    <col min="2" max="2" width="10.85546875" style="18" customWidth="1"/>
    <col min="3" max="3" width="15" style="19" customWidth="1"/>
    <col min="4" max="4" width="14.140625" style="19" customWidth="1"/>
    <col min="5" max="5" width="18.7109375" style="19" customWidth="1"/>
  </cols>
  <sheetData>
    <row r="1" spans="1:5" ht="48" thickBot="1">
      <c r="A1" s="2" t="s">
        <v>344</v>
      </c>
      <c r="B1" s="2" t="s">
        <v>2</v>
      </c>
      <c r="C1" s="2" t="s">
        <v>130</v>
      </c>
      <c r="D1" s="2" t="s">
        <v>131</v>
      </c>
      <c r="E1" s="2" t="s">
        <v>132</v>
      </c>
    </row>
    <row r="2" spans="1:5" ht="26.25" thickTop="1">
      <c r="A2" s="25" t="s">
        <v>157</v>
      </c>
      <c r="B2" s="14" t="s">
        <v>158</v>
      </c>
      <c r="C2" s="21" t="s">
        <v>134</v>
      </c>
      <c r="D2" s="14"/>
      <c r="E2" s="26" t="s">
        <v>345</v>
      </c>
    </row>
    <row r="3" spans="1:5" ht="51">
      <c r="A3" s="25" t="s">
        <v>160</v>
      </c>
      <c r="B3" s="14" t="s">
        <v>161</v>
      </c>
      <c r="C3" s="25" t="s">
        <v>162</v>
      </c>
      <c r="D3" s="14"/>
      <c r="E3" s="26" t="s">
        <v>163</v>
      </c>
    </row>
    <row r="4" spans="1:5" ht="51">
      <c r="A4" s="25" t="s">
        <v>346</v>
      </c>
      <c r="B4" s="14" t="s">
        <v>347</v>
      </c>
      <c r="C4" s="25" t="s">
        <v>320</v>
      </c>
      <c r="D4" s="14"/>
      <c r="E4" s="26" t="s">
        <v>348</v>
      </c>
    </row>
    <row r="5" spans="1:5">
      <c r="A5" s="94" t="s">
        <v>349</v>
      </c>
      <c r="B5" s="18" t="s">
        <v>140</v>
      </c>
      <c r="C5" s="19" t="s">
        <v>323</v>
      </c>
    </row>
    <row r="6" spans="1:5">
      <c r="A6" s="94" t="s">
        <v>350</v>
      </c>
      <c r="B6" s="18" t="s">
        <v>140</v>
      </c>
      <c r="C6" s="19" t="s">
        <v>328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D77B7C715F2FD44BDFD471E4C4BAEB2" ma:contentTypeVersion="15" ma:contentTypeDescription="Create a new document." ma:contentTypeScope="" ma:versionID="ba99b16ae22d6a8bad25c894d45549b9">
  <xsd:schema xmlns:xsd="http://www.w3.org/2001/XMLSchema" xmlns:xs="http://www.w3.org/2001/XMLSchema" xmlns:p="http://schemas.microsoft.com/office/2006/metadata/properties" xmlns:ns2="13bde285-54a0-4f14-9ee1-2e1827ce0f81" xmlns:ns3="9117a02a-5cab-40de-8698-72613d6342b8" targetNamespace="http://schemas.microsoft.com/office/2006/metadata/properties" ma:root="true" ma:fieldsID="3f29ed8c1bc3da03028de08716295dd5" ns2:_="" ns3:_="">
    <xsd:import namespace="13bde285-54a0-4f14-9ee1-2e1827ce0f81"/>
    <xsd:import namespace="9117a02a-5cab-40de-8698-72613d6342b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LengthInSeconds" minOccurs="0"/>
                <xsd:element ref="ns2:MediaServiceSearchPropertie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bde285-54a0-4f14-9ee1-2e1827ce0f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ec39b314-cd74-4a5e-9afe-087adf3777ae"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17a02a-5cab-40de-8698-72613d6342b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cf0ca5e8-8a27-495e-be24-17f3bfc3d60e}" ma:internalName="TaxCatchAll" ma:showField="CatchAllData" ma:web="9117a02a-5cab-40de-8698-72613d6342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117a02a-5cab-40de-8698-72613d6342b8" xsi:nil="true"/>
    <lcf76f155ced4ddcb4097134ff3c332f xmlns="13bde285-54a0-4f14-9ee1-2e1827ce0f8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329E07C-E53C-4787-9868-8AABDFDBAB6E}"/>
</file>

<file path=customXml/itemProps2.xml><?xml version="1.0" encoding="utf-8"?>
<ds:datastoreItem xmlns:ds="http://schemas.openxmlformats.org/officeDocument/2006/customXml" ds:itemID="{571976FA-44A3-4AD3-8202-8D599E698563}"/>
</file>

<file path=customXml/itemProps3.xml><?xml version="1.0" encoding="utf-8"?>
<ds:datastoreItem xmlns:ds="http://schemas.openxmlformats.org/officeDocument/2006/customXml" ds:itemID="{6CADA004-5D29-4542-8F0A-AB6A5C91A92A}"/>
</file>

<file path=docProps/app.xml><?xml version="1.0" encoding="utf-8"?>
<Properties xmlns="http://schemas.openxmlformats.org/officeDocument/2006/extended-properties" xmlns:vt="http://schemas.openxmlformats.org/officeDocument/2006/docPropsVTypes">
  <Application>Microsoft Excel Online</Application>
  <Manager/>
  <Company>City of Rancho Palos Verdes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Emily Colborn</dc:creator>
  <cp:keywords/>
  <dc:description/>
  <cp:lastModifiedBy>Hur, Madeleine</cp:lastModifiedBy>
  <cp:revision/>
  <dcterms:created xsi:type="dcterms:W3CDTF">2017-03-15T21:53:42Z</dcterms:created>
  <dcterms:modified xsi:type="dcterms:W3CDTF">2025-07-10T19:51:32Z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0x0101003D77B7C715F2FD44BDFD471E4C4BAEB2</vt:lpwstr>
  </property>
  <property fmtid="{D5CDD505-2E9C-101B-9397-08002B2CF9AE}" pid="3" name="Order">
    <vt:r8>7174400</vt:r8>
  </property>
  <property fmtid="{D5CDD505-2E9C-101B-9397-08002B2CF9AE}" pid="4" name="_dlc_DocIdItemGuid">
    <vt:lpwstr>bf25a92e-61ae-4b53-984a-ea5d93838d83</vt:lpwstr>
  </property>
  <property fmtid="{D5CDD505-2E9C-101B-9397-08002B2CF9AE}" pid="5" name="MediaServiceImageTags">
    <vt:lpwstr/>
  </property>
</Properties>
</file>