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<sst xmlns="http://schemas.openxmlformats.org/spreadsheetml/2006/main" count="26" uniqueCount="25">
  <si>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id(um)</t>
  </si>
  <si>
    <t xml:space="preserve">length(cm)</t>
  </si>
  <si>
    <t xml:space="preserve">volum(ul)</t>
  </si>
  <si>
    <t xml:space="preserve">beads weight(ug)</t>
  </si>
  <si>
    <t xml:space="preserve"> binding capacity (ug) (1:100)</t>
  </si>
  <si>
    <t xml:space="preserve"> binding capacity (ug) (1:50)</t>
  </si>
  <si>
    <t xml:space="preserve"> binding capacity  (ug)  (1:10)</t>
  </si>
  <si>
    <t xml:space="preserve">*: An experience of loading capacity is 1:100(w/w)</t>
  </si>
  <si>
    <t xml:space="preserve">*: Usually, the density of the beads is 1.2 g/ml, that is 1.2mg/ul, 1200ug/ul</t>
  </si>
  <si>
    <t xml:space="preserve">*: BSA's MW 67KD, so 1ug =15pk mol</t>
  </si>
  <si>
    <t xml:space="preserve">*: For the precolumn, 5cm, 200um, and 5u C18 AQ resin is OK</t>
  </si>
  <si>
    <t xml:space="preserve">*: For analytical columm 20cm, 75u, and 3u (120A) C18 AQ resion will be OK</t>
  </si>
  <si>
    <t xml:space="preserve">*: AQ means  "aqueous". With this kind of C18, ACN is not needed for balancing, and sample loading</t>
  </si>
  <si>
    <t xml:space="preserve">*: for column packing, use acetone as the dilivery buffer. The RP resin can be well distributed in methonal, and the back pressure is low</t>
  </si>
  <si>
    <t xml:space="preserve">*: The flowrate of 200nl is not an empirical value, it is an calculated one.(for 75? Um ID column)</t>
  </si>
  <si>
    <t xml:space="preserve">*: Besure to condense the columns before using, and to make sure to cut the void tube before the resin, especially for the anlytical column, which matters a lot</t>
  </si>
  <si>
    <t xml:space="preserve">*: If there is a great retention time delay, the final flowrate must be not enough. So try to adjust the pressure and the length of the split tube</t>
  </si>
  <si>
    <t xml:space="preserve">*: Besure to cut the fused silica tube, which matters a lot</t>
  </si>
  <si>
    <t xml:space="preserve">ID(um)</t>
  </si>
  <si>
    <t xml:space="preserve">Length(cm)</t>
  </si>
  <si>
    <t xml:space="preserve">Volum(ul)</t>
  </si>
  <si>
    <t xml:space="preserve"> binding capacity (ug)</t>
  </si>
  <si>
    <t xml:space="preserve"> (1:100)</t>
  </si>
  <si>
    <t xml:space="preserve">(1:50)</t>
  </si>
  <si>
    <t xml:space="preserve">(1:10)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</si>
</sst>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10.85"/>
    <col collapsed="false" customWidth="true" hidden="false" outlineLevel="0" max="3" min="3" style="0" width="15.29"/>
    <col collapsed="false" customWidth="true" hidden="false" outlineLevel="0" max="4" min="4" style="0" width="14.86"/>
    <col collapsed="false" customWidth="true" hidden="false" outlineLevel="0" max="5" min="5" style="0" width="22.14"/>
    <col collapsed="false" customWidth="true" hidden="false" outlineLevel="0" max="6" min="6" style="0" width="20.99"/>
    <col collapsed="false" customWidth="true" hidden="false" outlineLevel="0" max="7" min="7" style="0" width="21.43"/>
    <col collapsed="false" customWidth="true" hidden="false" outlineLevel="0" max="1025" min="8" style="0" width="8.86"/>
  </cols>
  <sheetData>
    <row r="1" s="2" customFormat="true" ht="3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3" t="n">
        <v>20</v>
      </c>
      <c r="B2" s="3" t="n">
        <v>100</v>
      </c>
      <c r="C2" s="3" t="n">
        <f aca="false">3.14*POWER(A2*0.000001/2,2)*B2*0.01*1000000000</f>
        <v>0.314</v>
      </c>
      <c r="D2" s="3" t="n">
        <f aca="false">C2*1.2*1000</f>
        <v>376.8</v>
      </c>
      <c r="E2" s="3" t="n">
        <f aca="false">D2/100</f>
        <v>3.768</v>
      </c>
      <c r="F2" s="3" t="n">
        <f aca="false">D2/50</f>
        <v>7.536</v>
      </c>
      <c r="G2" s="3" t="n">
        <f aca="false">D2/10</f>
        <v>37.68</v>
      </c>
    </row>
    <row r="3" s="2" customFormat="true" ht="15" hidden="false" customHeight="false" outlineLevel="0" collapsed="false">
      <c r="A3" s="3" t="n">
        <v>50</v>
      </c>
      <c r="B3" s="3" t="n">
        <v>10</v>
      </c>
      <c r="C3" s="3" t="n">
        <f aca="false">3.14*POWER(A3*0.000001/2,2)*B3*0.01*1000000000</f>
        <v>0.19625</v>
      </c>
      <c r="D3" s="3" t="n">
        <f aca="false">C3*1.2*1000</f>
        <v>235.5</v>
      </c>
      <c r="E3" s="3" t="n">
        <f aca="false">D3/100</f>
        <v>2.355</v>
      </c>
      <c r="F3" s="3" t="n">
        <f aca="false">D3/50</f>
        <v>4.71</v>
      </c>
      <c r="G3" s="3" t="n">
        <f aca="false">D3/10</f>
        <v>23.55</v>
      </c>
    </row>
    <row r="4" customFormat="false" ht="15" hidden="false" customHeight="false" outlineLevel="0" collapsed="false">
      <c r="A4" s="3" t="n">
        <v>75</v>
      </c>
      <c r="B4" s="3" t="n">
        <v>10</v>
      </c>
      <c r="C4" s="3" t="n">
        <f aca="false">3.14*POWER(A4*0.000001/2,2)*B4*0.01*1000000000</f>
        <v>0.4415625</v>
      </c>
      <c r="D4" s="3" t="n">
        <f aca="false">C4*1.2*1000</f>
        <v>529.875</v>
      </c>
      <c r="E4" s="3" t="n">
        <f aca="false">D4/100</f>
        <v>5.29875</v>
      </c>
      <c r="F4" s="3" t="n">
        <f aca="false">D4/50</f>
        <v>10.5975</v>
      </c>
      <c r="G4" s="3" t="n">
        <f aca="false">D4/10</f>
        <v>52.9875</v>
      </c>
    </row>
    <row r="5" s="5" customFormat="true" ht="15" hidden="false" customHeight="false" outlineLevel="0" collapsed="false">
      <c r="A5" s="4" t="n">
        <v>75</v>
      </c>
      <c r="B5" s="4" t="n">
        <v>23</v>
      </c>
      <c r="C5" s="4" t="n">
        <f aca="false">3.14*POWER(A5*0.000001/2,2)*B5*0.01*1000000000</f>
        <v>1.01559375</v>
      </c>
      <c r="D5" s="4" t="n">
        <f aca="false">C5*1.2*1000</f>
        <v>1218.7125</v>
      </c>
      <c r="E5" s="4" t="n">
        <f aca="false">D5/100</f>
        <v>12.187125</v>
      </c>
      <c r="F5" s="4" t="n">
        <f aca="false">D5/50</f>
        <v>24.37425</v>
      </c>
      <c r="G5" s="4" t="n">
        <f aca="false">D5/10</f>
        <v>121.87125</v>
      </c>
    </row>
    <row r="6" customFormat="false" ht="15" hidden="false" customHeight="false" outlineLevel="0" collapsed="false">
      <c r="A6" s="3" t="n">
        <v>100</v>
      </c>
      <c r="B6" s="3" t="n">
        <v>10</v>
      </c>
      <c r="C6" s="3" t="n">
        <f aca="false">3.14*POWER(A6*0.000001/2,2)*B6*0.01*1000000000</f>
        <v>0.785</v>
      </c>
      <c r="D6" s="3" t="n">
        <f aca="false">C6*1.2*1000</f>
        <v>942</v>
      </c>
      <c r="E6" s="3" t="n">
        <f aca="false">D6/100</f>
        <v>9.42</v>
      </c>
      <c r="F6" s="3" t="n">
        <f aca="false">D6/50</f>
        <v>18.84</v>
      </c>
      <c r="G6" s="3" t="n">
        <f aca="false">D6/10</f>
        <v>94.2</v>
      </c>
    </row>
    <row r="7" customFormat="false" ht="15" hidden="false" customHeight="false" outlineLevel="0" collapsed="false">
      <c r="A7" s="3" t="n">
        <v>100</v>
      </c>
      <c r="B7" s="3" t="n">
        <v>15</v>
      </c>
      <c r="C7" s="3" t="n">
        <f aca="false">3.14*POWER(A7*0.000001/2,2)*B7*0.01*1000000000</f>
        <v>1.1775</v>
      </c>
      <c r="D7" s="3" t="n">
        <f aca="false">C7*1.2*1000</f>
        <v>1413</v>
      </c>
      <c r="E7" s="3" t="n">
        <f aca="false">D7/100</f>
        <v>14.13</v>
      </c>
      <c r="F7" s="3" t="n">
        <f aca="false">D7/50</f>
        <v>28.26</v>
      </c>
      <c r="G7" s="3" t="n">
        <f aca="false">D7/10</f>
        <v>141.3</v>
      </c>
    </row>
    <row r="8" customFormat="false" ht="15" hidden="false" customHeight="false" outlineLevel="0" collapsed="false">
      <c r="A8" s="3" t="n">
        <v>150</v>
      </c>
      <c r="B8" s="3" t="n">
        <v>5</v>
      </c>
      <c r="C8" s="3" t="n">
        <f aca="false">3.14*POWER(A8*0.000001/2,2)*B8*0.01*1000000000</f>
        <v>0.883125</v>
      </c>
      <c r="D8" s="3" t="n">
        <f aca="false">C8*1.2*1000</f>
        <v>1059.75</v>
      </c>
      <c r="E8" s="3" t="n">
        <f aca="false">D8/100</f>
        <v>10.5975</v>
      </c>
      <c r="F8" s="3" t="n">
        <f aca="false">D8/50</f>
        <v>21.195</v>
      </c>
      <c r="G8" s="3" t="n">
        <f aca="false">D8/10</f>
        <v>105.975</v>
      </c>
    </row>
    <row r="9" s="5" customFormat="true" ht="15" hidden="false" customHeight="false" outlineLevel="0" collapsed="false">
      <c r="A9" s="4" t="n">
        <v>150</v>
      </c>
      <c r="B9" s="4" t="n">
        <v>10</v>
      </c>
      <c r="C9" s="4" t="n">
        <f aca="false">3.14*POWER(A9*0.000001/2,2)*B9*0.01*1000000000</f>
        <v>1.76625</v>
      </c>
      <c r="D9" s="4" t="n">
        <f aca="false">C9*1.2*1000</f>
        <v>2119.5</v>
      </c>
      <c r="E9" s="4" t="n">
        <f aca="false">D9/100</f>
        <v>21.195</v>
      </c>
      <c r="F9" s="4" t="n">
        <f aca="false">D9/50</f>
        <v>42.39</v>
      </c>
      <c r="G9" s="4" t="n">
        <f aca="false">D9/10</f>
        <v>211.95</v>
      </c>
    </row>
    <row r="10" s="5" customFormat="true" ht="15" hidden="false" customHeight="false" outlineLevel="0" collapsed="false">
      <c r="A10" s="4" t="n">
        <v>200</v>
      </c>
      <c r="B10" s="4" t="n">
        <v>5</v>
      </c>
      <c r="C10" s="4" t="n">
        <f aca="false">3.14*POWER(A10*0.000001/2,2)*B10*0.01*1000000000</f>
        <v>1.57</v>
      </c>
      <c r="D10" s="4" t="n">
        <f aca="false">C10*1.2*1000</f>
        <v>1884</v>
      </c>
      <c r="E10" s="4" t="n">
        <f aca="false">D10/100</f>
        <v>18.84</v>
      </c>
      <c r="F10" s="4" t="n">
        <f aca="false">D10/50</f>
        <v>37.68</v>
      </c>
      <c r="G10" s="4" t="n">
        <f aca="false">D10/10</f>
        <v>188.4</v>
      </c>
    </row>
    <row r="11" customFormat="false" ht="15" hidden="false" customHeight="false" outlineLevel="0" collapsed="false">
      <c r="A11" s="3" t="n">
        <v>200</v>
      </c>
      <c r="B11" s="3" t="n">
        <v>10</v>
      </c>
      <c r="C11" s="3" t="n">
        <f aca="false">3.14*POWER(A11*0.000001/2,2)*B11*0.01*1000000000</f>
        <v>3.14</v>
      </c>
      <c r="D11" s="3" t="n">
        <f aca="false">C11*1.2*1000</f>
        <v>3768</v>
      </c>
      <c r="E11" s="3" t="n">
        <f aca="false">D11/100</f>
        <v>37.68</v>
      </c>
      <c r="F11" s="3" t="n">
        <f aca="false">D11/50</f>
        <v>75.36</v>
      </c>
      <c r="G11" s="3" t="n">
        <f aca="false">D11/10</f>
        <v>376.8</v>
      </c>
    </row>
    <row r="12" customFormat="false" ht="15" hidden="false" customHeight="false" outlineLevel="0" collapsed="false">
      <c r="A12" s="3" t="n">
        <v>200</v>
      </c>
      <c r="B12" s="3" t="n">
        <v>20</v>
      </c>
      <c r="C12" s="3" t="n">
        <f aca="false">3.14*POWER(A12*0.000001/2,2)*B12*0.01*1000000000</f>
        <v>6.28</v>
      </c>
      <c r="D12" s="3" t="n">
        <f aca="false">C12*1.2*1000</f>
        <v>7536</v>
      </c>
      <c r="E12" s="3" t="n">
        <f aca="false">D12/100</f>
        <v>75.36</v>
      </c>
      <c r="F12" s="3" t="n">
        <f aca="false">D12/50</f>
        <v>150.72</v>
      </c>
      <c r="G12" s="3" t="n">
        <f aca="false">D12/10</f>
        <v>753.6</v>
      </c>
    </row>
    <row r="14" customFormat="false" ht="15" hidden="false" customHeight="false" outlineLevel="0" collapsed="false">
      <c r="A14" s="6" t="s">
        <v>7</v>
      </c>
      <c r="B14" s="7"/>
      <c r="C14" s="7"/>
      <c r="D14" s="7"/>
      <c r="E14" s="7"/>
      <c r="F14" s="7"/>
      <c r="G14" s="7"/>
      <c r="H14" s="7"/>
      <c r="I14" s="8"/>
    </row>
    <row r="15" customFormat="false" ht="15" hidden="false" customHeight="false" outlineLevel="0" collapsed="false">
      <c r="A15" s="9" t="s">
        <v>8</v>
      </c>
      <c r="B15" s="10"/>
      <c r="C15" s="10"/>
      <c r="D15" s="10"/>
      <c r="E15" s="10"/>
      <c r="F15" s="10"/>
      <c r="G15" s="10"/>
      <c r="H15" s="10"/>
      <c r="I15" s="11"/>
    </row>
    <row r="16" customFormat="false" ht="15" hidden="false" customHeight="false" outlineLevel="0" collapsed="false">
      <c r="A16" s="9" t="s">
        <v>9</v>
      </c>
      <c r="B16" s="10"/>
      <c r="C16" s="10"/>
      <c r="D16" s="10"/>
      <c r="E16" s="10"/>
      <c r="F16" s="10"/>
      <c r="G16" s="10"/>
      <c r="H16" s="10"/>
      <c r="I16" s="11"/>
    </row>
    <row r="17" customFormat="false" ht="15" hidden="false" customHeight="false" outlineLevel="0" collapsed="false">
      <c r="A17" s="9" t="s">
        <v>10</v>
      </c>
      <c r="B17" s="10"/>
      <c r="C17" s="10"/>
      <c r="D17" s="10"/>
      <c r="E17" s="10"/>
      <c r="F17" s="10"/>
      <c r="G17" s="10"/>
      <c r="H17" s="10"/>
      <c r="I17" s="11"/>
    </row>
    <row r="18" customFormat="false" ht="15" hidden="false" customHeight="false" outlineLevel="0" collapsed="false">
      <c r="A18" s="9" t="s">
        <v>11</v>
      </c>
      <c r="B18" s="10"/>
      <c r="C18" s="10"/>
      <c r="D18" s="10"/>
      <c r="E18" s="10"/>
      <c r="F18" s="10"/>
      <c r="G18" s="10"/>
      <c r="H18" s="10"/>
      <c r="I18" s="11"/>
    </row>
    <row r="19" customFormat="false" ht="15" hidden="false" customHeight="false" outlineLevel="0" collapsed="false">
      <c r="A19" s="9"/>
      <c r="B19" s="10"/>
      <c r="C19" s="10"/>
      <c r="D19" s="10"/>
      <c r="E19" s="10"/>
      <c r="F19" s="10"/>
      <c r="G19" s="10"/>
      <c r="H19" s="10"/>
      <c r="I19" s="11"/>
    </row>
    <row r="20" customFormat="false" ht="15" hidden="false" customHeight="false" outlineLevel="0" collapsed="false">
      <c r="A20" s="9" t="s">
        <v>12</v>
      </c>
      <c r="B20" s="10"/>
      <c r="C20" s="10"/>
      <c r="D20" s="10"/>
      <c r="E20" s="10"/>
      <c r="F20" s="10"/>
      <c r="G20" s="10"/>
      <c r="H20" s="10"/>
      <c r="I20" s="11"/>
    </row>
    <row r="21" customFormat="false" ht="15" hidden="false" customHeight="false" outlineLevel="0" collapsed="false">
      <c r="A21" s="9" t="s">
        <v>13</v>
      </c>
      <c r="B21" s="10"/>
      <c r="C21" s="10"/>
      <c r="D21" s="10"/>
      <c r="E21" s="10"/>
      <c r="F21" s="10"/>
      <c r="G21" s="10"/>
      <c r="H21" s="10"/>
      <c r="I21" s="11"/>
    </row>
    <row r="22" customFormat="false" ht="15" hidden="false" customHeight="false" outlineLevel="0" collapsed="false">
      <c r="A22" s="9" t="s">
        <v>14</v>
      </c>
      <c r="B22" s="10"/>
      <c r="C22" s="10"/>
      <c r="D22" s="10"/>
      <c r="E22" s="10"/>
      <c r="F22" s="10"/>
      <c r="G22" s="10"/>
      <c r="H22" s="10"/>
      <c r="I22" s="11"/>
    </row>
    <row r="23" customFormat="false" ht="15" hidden="false" customHeight="false" outlineLevel="0" collapsed="false">
      <c r="A23" s="9" t="s">
        <v>15</v>
      </c>
      <c r="B23" s="10"/>
      <c r="C23" s="10"/>
      <c r="D23" s="10"/>
      <c r="E23" s="10"/>
      <c r="F23" s="10"/>
      <c r="G23" s="10"/>
      <c r="H23" s="10"/>
      <c r="I23" s="11"/>
    </row>
    <row r="24" customFormat="false" ht="15" hidden="false" customHeight="false" outlineLevel="0" collapsed="false">
      <c r="A24" s="9" t="s">
        <v>16</v>
      </c>
      <c r="B24" s="10"/>
      <c r="C24" s="10"/>
      <c r="D24" s="10"/>
      <c r="E24" s="10"/>
      <c r="F24" s="10"/>
      <c r="G24" s="10"/>
      <c r="H24" s="10"/>
      <c r="I24" s="11"/>
    </row>
    <row r="25" customFormat="false" ht="15" hidden="false" customHeight="false" outlineLevel="0" collapsed="false">
      <c r="A25" s="12" t="s">
        <v>17</v>
      </c>
      <c r="B25" s="13"/>
      <c r="C25" s="13"/>
      <c r="D25" s="13"/>
      <c r="E25" s="13"/>
      <c r="F25" s="13"/>
      <c r="G25" s="13"/>
      <c r="H25" s="13"/>
      <c r="I2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1" activeCellId="0" sqref="E11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0" width="10.99"/>
    <col collapsed="false" customWidth="true" hidden="false" outlineLevel="0" max="5" min="4" style="0" width="15"/>
    <col collapsed="false" customWidth="true" hidden="false" outlineLevel="0" max="6" min="6" style="0" width="15.71"/>
    <col collapsed="false" customWidth="true" hidden="false" outlineLevel="0" max="7" min="7" style="0" width="14.86"/>
    <col collapsed="false" customWidth="true" hidden="false" outlineLevel="0" max="8" min="8" style="0" width="13.7"/>
    <col collapsed="false" customWidth="true" hidden="false" outlineLevel="0" max="1025" min="9" style="0" width="8.86"/>
  </cols>
  <sheetData>
    <row r="2" customFormat="false" ht="15" hidden="false" customHeight="true" outlineLevel="0" collapsed="false">
      <c r="B2" s="15" t="s">
        <v>18</v>
      </c>
      <c r="C2" s="15" t="s">
        <v>19</v>
      </c>
      <c r="D2" s="15" t="s">
        <v>20</v>
      </c>
      <c r="E2" s="15" t="s">
        <v>3</v>
      </c>
      <c r="F2" s="16" t="s">
        <v>21</v>
      </c>
      <c r="G2" s="16"/>
      <c r="H2" s="16"/>
    </row>
    <row r="3" customFormat="false" ht="15" hidden="false" customHeight="false" outlineLevel="0" collapsed="false">
      <c r="B3" s="15"/>
      <c r="C3" s="15"/>
      <c r="D3" s="15"/>
      <c r="E3" s="15"/>
      <c r="F3" s="15" t="s">
        <v>22</v>
      </c>
      <c r="G3" s="15" t="s">
        <v>23</v>
      </c>
      <c r="H3" s="15" t="s">
        <v>24</v>
      </c>
    </row>
    <row r="4" customFormat="false" ht="15" hidden="false" customHeight="false" outlineLevel="0" collapsed="false">
      <c r="B4" s="15" t="n">
        <v>20</v>
      </c>
      <c r="C4" s="15" t="n">
        <v>50</v>
      </c>
      <c r="D4" s="3" t="n">
        <f aca="false">3.14*POWER(B4*0.000001/2,2)*C4*0.01*1000000000</f>
        <v>0.157</v>
      </c>
      <c r="E4" s="15"/>
      <c r="F4" s="15"/>
      <c r="G4" s="15"/>
      <c r="H4" s="15"/>
    </row>
    <row r="5" customFormat="false" ht="15" hidden="false" customHeight="false" outlineLevel="0" collapsed="false">
      <c r="B5" s="15" t="n">
        <v>20</v>
      </c>
      <c r="C5" s="15" t="n">
        <v>10</v>
      </c>
      <c r="D5" s="3" t="n">
        <f aca="false">3.14*POWER(B5*0.000001/2,2)*C5*0.01*1000000000</f>
        <v>0.0314</v>
      </c>
      <c r="E5" s="15"/>
      <c r="F5" s="15"/>
      <c r="G5" s="15"/>
      <c r="H5" s="15"/>
    </row>
    <row r="6" customFormat="false" ht="15" hidden="false" customHeight="false" outlineLevel="0" collapsed="false">
      <c r="B6" s="15" t="n">
        <v>25</v>
      </c>
      <c r="C6" s="15" t="n">
        <v>10</v>
      </c>
      <c r="D6" s="3" t="n">
        <f aca="false">3.14*POWER(B6*0.000001/2,2)*C6*0.01*1000000000</f>
        <v>0.0490625</v>
      </c>
      <c r="E6" s="15"/>
      <c r="F6" s="15"/>
      <c r="G6" s="15"/>
      <c r="H6" s="15"/>
    </row>
    <row r="7" customFormat="false" ht="15" hidden="false" customHeight="false" outlineLevel="0" collapsed="false">
      <c r="B7" s="15" t="n">
        <v>50</v>
      </c>
      <c r="C7" s="15" t="n">
        <v>10</v>
      </c>
      <c r="D7" s="3" t="n">
        <f aca="false">3.14*POWER(B7*0.000001/2,2)*C7*0.01*1000000000</f>
        <v>0.19625</v>
      </c>
      <c r="E7" s="15"/>
      <c r="F7" s="15"/>
      <c r="G7" s="15"/>
      <c r="H7" s="15"/>
    </row>
    <row r="8" customFormat="false" ht="15" hidden="false" customHeight="false" outlineLevel="0" collapsed="false">
      <c r="B8" s="3" t="n">
        <v>75</v>
      </c>
      <c r="C8" s="3" t="n">
        <v>10</v>
      </c>
      <c r="D8" s="3" t="n">
        <f aca="false">3.14*POWER(B8*0.000001/2,2)*C8*0.01*1000000000</f>
        <v>0.4415625</v>
      </c>
      <c r="E8" s="3" t="n">
        <f aca="false">D8*1.2*1000</f>
        <v>529.875</v>
      </c>
      <c r="F8" s="3" t="n">
        <f aca="false">E8/100</f>
        <v>5.29875</v>
      </c>
      <c r="G8" s="3" t="n">
        <f aca="false">E8/50</f>
        <v>10.5975</v>
      </c>
      <c r="H8" s="3" t="n">
        <f aca="false">E8/10</f>
        <v>52.9875</v>
      </c>
    </row>
    <row r="9" customFormat="false" ht="15" hidden="false" customHeight="false" outlineLevel="0" collapsed="false">
      <c r="B9" s="3" t="n">
        <v>75</v>
      </c>
      <c r="C9" s="3" t="n">
        <v>15</v>
      </c>
      <c r="D9" s="3" t="n">
        <f aca="false">3.14*POWER(B9*0.000001/2,2)*C9*0.01*1000000000</f>
        <v>0.66234375</v>
      </c>
      <c r="E9" s="3" t="n">
        <f aca="false">D9*1.2*1000</f>
        <v>794.8125</v>
      </c>
      <c r="F9" s="3" t="n">
        <f aca="false">E9/100</f>
        <v>7.948125</v>
      </c>
      <c r="G9" s="3" t="n">
        <f aca="false">E9/50</f>
        <v>15.89625</v>
      </c>
      <c r="H9" s="3" t="n">
        <f aca="false">E9/10</f>
        <v>79.48125</v>
      </c>
    </row>
    <row r="10" customFormat="false" ht="15" hidden="false" customHeight="false" outlineLevel="0" collapsed="false">
      <c r="B10" s="3" t="n">
        <v>75</v>
      </c>
      <c r="C10" s="3" t="n">
        <v>20</v>
      </c>
      <c r="D10" s="3" t="n">
        <f aca="false">3.14*POWER(B10*0.000001/2,2)*C10*0.01*1000000000</f>
        <v>0.883125</v>
      </c>
      <c r="E10" s="3" t="n">
        <f aca="false">D10*1.2*1000</f>
        <v>1059.75</v>
      </c>
      <c r="F10" s="3" t="n">
        <f aca="false">E10/100</f>
        <v>10.5975</v>
      </c>
      <c r="G10" s="3" t="n">
        <f aca="false">E10/50</f>
        <v>21.195</v>
      </c>
      <c r="H10" s="3" t="n">
        <f aca="false">E10/10</f>
        <v>105.975</v>
      </c>
    </row>
    <row r="11" customFormat="false" ht="13.8" hidden="false" customHeight="false" outlineLevel="0" collapsed="false">
      <c r="B11" s="17" t="n">
        <v>100</v>
      </c>
      <c r="C11" s="17" t="n">
        <v>10</v>
      </c>
      <c r="D11" s="17" t="n">
        <f aca="false">3.14*POWER(B11*0.000001/2,2)*C11*0.01*1000000000</f>
        <v>0.785</v>
      </c>
      <c r="E11" s="17" t="n">
        <f aca="false">D11*1.2*1000</f>
        <v>942</v>
      </c>
      <c r="F11" s="17" t="n">
        <f aca="false">E11/100</f>
        <v>9.42</v>
      </c>
      <c r="G11" s="17" t="n">
        <f aca="false">E11/50</f>
        <v>18.84</v>
      </c>
      <c r="H11" s="17" t="n">
        <f aca="false">E11/10</f>
        <v>94.2</v>
      </c>
    </row>
    <row r="12" customFormat="false" ht="13.8" hidden="false" customHeight="false" outlineLevel="0" collapsed="false">
      <c r="B12" s="17" t="n">
        <v>100</v>
      </c>
      <c r="C12" s="17" t="n">
        <v>3</v>
      </c>
      <c r="D12" s="17" t="n">
        <f aca="false">3.14*POWER(B12*0.000001/2,2)*C12*0.01*1000000000</f>
        <v>0.2355</v>
      </c>
      <c r="E12" s="17"/>
      <c r="F12" s="17"/>
      <c r="G12" s="17"/>
      <c r="H12" s="17"/>
    </row>
    <row r="13" customFormat="false" ht="15" hidden="false" customHeight="false" outlineLevel="0" collapsed="false">
      <c r="B13" s="17" t="n">
        <v>100</v>
      </c>
      <c r="C13" s="17" t="n">
        <v>15</v>
      </c>
      <c r="D13" s="17" t="n">
        <f aca="false">3.14*POWER(B13*0.000001/2,2)*C13*0.01*1000000000</f>
        <v>1.1775</v>
      </c>
      <c r="E13" s="17" t="n">
        <f aca="false">D13*1.2*1000</f>
        <v>1413</v>
      </c>
      <c r="F13" s="17" t="n">
        <f aca="false">E13/100</f>
        <v>14.13</v>
      </c>
      <c r="G13" s="17" t="n">
        <f aca="false">E13/50</f>
        <v>28.26</v>
      </c>
      <c r="H13" s="17" t="n">
        <f aca="false">E13/10</f>
        <v>141.3</v>
      </c>
    </row>
    <row r="14" customFormat="false" ht="15" hidden="false" customHeight="false" outlineLevel="0" collapsed="false">
      <c r="B14" s="17" t="n">
        <v>100</v>
      </c>
      <c r="C14" s="17" t="n">
        <v>20</v>
      </c>
      <c r="D14" s="17" t="n">
        <f aca="false">3.14*POWER(B14*0.000001/2,2)*C14*0.01*1000000000</f>
        <v>1.57</v>
      </c>
      <c r="E14" s="17" t="n">
        <f aca="false">D14*1.2*1000</f>
        <v>1884</v>
      </c>
      <c r="F14" s="17" t="n">
        <f aca="false">E14/100</f>
        <v>18.84</v>
      </c>
      <c r="G14" s="17" t="n">
        <f aca="false">E14/50</f>
        <v>37.68</v>
      </c>
      <c r="H14" s="17" t="n">
        <f aca="false">E14/10</f>
        <v>188.4</v>
      </c>
    </row>
    <row r="15" customFormat="false" ht="15" hidden="false" customHeight="false" outlineLevel="0" collapsed="false">
      <c r="B15" s="3" t="n">
        <v>150</v>
      </c>
      <c r="C15" s="3" t="n">
        <v>5</v>
      </c>
      <c r="D15" s="3" t="n">
        <f aca="false">3.14*POWER(B15*0.000001/2,2)*C15*0.01*1000000000</f>
        <v>0.883125</v>
      </c>
      <c r="E15" s="3" t="n">
        <f aca="false">D15*1.2*1000</f>
        <v>1059.75</v>
      </c>
      <c r="F15" s="3" t="n">
        <f aca="false">E15/100</f>
        <v>10.5975</v>
      </c>
      <c r="G15" s="3" t="n">
        <f aca="false">E15/50</f>
        <v>21.195</v>
      </c>
      <c r="H15" s="3" t="n">
        <f aca="false">E15/10</f>
        <v>105.975</v>
      </c>
    </row>
    <row r="16" customFormat="false" ht="15" hidden="false" customHeight="false" outlineLevel="0" collapsed="false">
      <c r="B16" s="3" t="n">
        <v>150</v>
      </c>
      <c r="C16" s="3" t="n">
        <v>10</v>
      </c>
      <c r="D16" s="3" t="n">
        <f aca="false">3.14*POWER(B16*0.000001/2,2)*C16*0.01*1000000000</f>
        <v>1.76625</v>
      </c>
      <c r="E16" s="3" t="n">
        <f aca="false">D16*1.2*1000</f>
        <v>2119.5</v>
      </c>
      <c r="F16" s="3" t="n">
        <f aca="false">E16/100</f>
        <v>21.195</v>
      </c>
      <c r="G16" s="3" t="n">
        <f aca="false">E16/50</f>
        <v>42.39</v>
      </c>
      <c r="H16" s="3" t="n">
        <f aca="false">E16/10</f>
        <v>211.95</v>
      </c>
    </row>
    <row r="17" customFormat="false" ht="15" hidden="false" customHeight="false" outlineLevel="0" collapsed="false">
      <c r="B17" s="3" t="n">
        <v>150</v>
      </c>
      <c r="C17" s="3" t="n">
        <v>20</v>
      </c>
      <c r="D17" s="3" t="n">
        <f aca="false">3.14*POWER(B17*0.000001/2,2)*C17*0.01*1000000000</f>
        <v>3.5325</v>
      </c>
      <c r="E17" s="3" t="n">
        <f aca="false">D17*1.2*1000</f>
        <v>4239</v>
      </c>
      <c r="F17" s="3" t="n">
        <f aca="false">E17/100</f>
        <v>42.39</v>
      </c>
      <c r="G17" s="3" t="n">
        <f aca="false">E17/50</f>
        <v>84.78</v>
      </c>
      <c r="H17" s="3" t="n">
        <f aca="false">E17/10</f>
        <v>423.9</v>
      </c>
    </row>
    <row r="18" customFormat="false" ht="15" hidden="false" customHeight="false" outlineLevel="0" collapsed="false">
      <c r="B18" s="17" t="n">
        <v>200</v>
      </c>
      <c r="C18" s="17" t="n">
        <v>5</v>
      </c>
      <c r="D18" s="17" t="n">
        <f aca="false">3.14*POWER(B18*0.000001/2,2)*C18*0.01*1000000000</f>
        <v>1.57</v>
      </c>
      <c r="E18" s="17" t="n">
        <f aca="false">D18*1.2*1000</f>
        <v>1884</v>
      </c>
      <c r="F18" s="17" t="n">
        <f aca="false">E18/100</f>
        <v>18.84</v>
      </c>
      <c r="G18" s="17" t="n">
        <f aca="false">E18/50</f>
        <v>37.68</v>
      </c>
      <c r="H18" s="17" t="n">
        <f aca="false">E18/10</f>
        <v>188.4</v>
      </c>
    </row>
    <row r="19" customFormat="false" ht="15" hidden="false" customHeight="false" outlineLevel="0" collapsed="false">
      <c r="B19" s="17" t="n">
        <v>200</v>
      </c>
      <c r="C19" s="17" t="n">
        <v>10</v>
      </c>
      <c r="D19" s="17" t="n">
        <f aca="false">3.14*POWER(B19*0.000001/2,2)*C19*0.01*1000000000</f>
        <v>3.14</v>
      </c>
      <c r="E19" s="17" t="n">
        <f aca="false">D19*1.2*1000</f>
        <v>3768</v>
      </c>
      <c r="F19" s="17" t="n">
        <f aca="false">E19/100</f>
        <v>37.68</v>
      </c>
      <c r="G19" s="17" t="n">
        <f aca="false">E19/50</f>
        <v>75.36</v>
      </c>
      <c r="H19" s="17" t="n">
        <f aca="false">E19/10</f>
        <v>376.8</v>
      </c>
    </row>
    <row r="20" customFormat="false" ht="15" hidden="false" customHeight="false" outlineLevel="0" collapsed="false">
      <c r="B20" s="17" t="n">
        <v>200</v>
      </c>
      <c r="C20" s="17" t="n">
        <v>20</v>
      </c>
      <c r="D20" s="17" t="n">
        <f aca="false">3.14*POWER(B20*0.000001/2,2)*C20*0.01*1000000000</f>
        <v>6.28</v>
      </c>
      <c r="E20" s="17" t="n">
        <f aca="false">D20*1.2*1000</f>
        <v>7536</v>
      </c>
      <c r="F20" s="17" t="n">
        <f aca="false">E20/100</f>
        <v>75.36</v>
      </c>
      <c r="G20" s="17" t="n">
        <f aca="false">E20/50</f>
        <v>150.72</v>
      </c>
      <c r="H20" s="17" t="n">
        <f aca="false">E20/10</f>
        <v>753.6</v>
      </c>
    </row>
    <row r="21" customFormat="false" ht="15" hidden="false" customHeight="false" outlineLevel="0" collapsed="false">
      <c r="B21" s="18" t="n">
        <v>200</v>
      </c>
      <c r="C21" s="18" t="n">
        <v>15</v>
      </c>
      <c r="D21" s="18" t="n">
        <f aca="false">3.14*POWER(B21*0.000001/2,2)*C21*0.01*1000000000</f>
        <v>4.71</v>
      </c>
      <c r="E21" s="18" t="n">
        <f aca="false">D21*1.2*1000</f>
        <v>5652</v>
      </c>
      <c r="F21" s="18" t="n">
        <f aca="false">E21/100</f>
        <v>56.52</v>
      </c>
      <c r="G21" s="18" t="n">
        <f aca="false">E21/50</f>
        <v>113.04</v>
      </c>
      <c r="H21" s="18" t="n">
        <f aca="false">E21/10</f>
        <v>565.2</v>
      </c>
    </row>
  </sheetData>
  <mergeCells count="5">
    <mergeCell ref="B2:B3"/>
    <mergeCell ref="C2:C3"/>
    <mergeCell ref="D2:D3"/>
    <mergeCell ref="E2:E3"/>
    <mergeCell ref="F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cp:lastPrinted>2011-11-14T14:46:00Z</cp:lastPrinted>
  <dcterms:modified xsi:type="dcterms:W3CDTF">2020-08-13T16:55:15Z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