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\Downloads\"/>
    </mc:Choice>
  </mc:AlternateContent>
  <bookViews>
    <workbookView xWindow="-10" yWindow="50" windowWidth="7680" windowHeight="6640" activeTab="2"/>
  </bookViews>
  <sheets>
    <sheet name="Thuc hanh" sheetId="19" r:id="rId1"/>
    <sheet name="LT tai PM" sheetId="15" r:id="rId2"/>
    <sheet name="Do an +BTL" sheetId="20" r:id="rId3"/>
  </sheets>
  <definedNames>
    <definedName name="_xlnm._FilterDatabase" localSheetId="2" hidden="1">'Do an +BTL'!$I$6:$J$10</definedName>
    <definedName name="_xlnm._FilterDatabase" localSheetId="1" hidden="1">'LT tai PM'!$A$4:$N$6</definedName>
    <definedName name="_xlnm._FilterDatabase" localSheetId="0" hidden="1">'Thuc hanh'!$I$6:$J$10</definedName>
    <definedName name="DiemThiHk1">#REF!</definedName>
    <definedName name="_xlnm.Print_Titles" localSheetId="2">'Do an +BTL'!$4:$6</definedName>
    <definedName name="_xlnm.Print_Titles" localSheetId="1">'LT tai PM'!$4:$6</definedName>
    <definedName name="_xlnm.Print_Titles" localSheetId="0">'Thuc hanh'!$4:$6</definedName>
  </definedNames>
  <calcPr calcId="162913"/>
</workbook>
</file>

<file path=xl/calcChain.xml><?xml version="1.0" encoding="utf-8"?>
<calcChain xmlns="http://schemas.openxmlformats.org/spreadsheetml/2006/main">
  <c r="F7" i="19" l="1"/>
  <c r="H10" i="19" l="1"/>
  <c r="K10" i="19" s="1"/>
  <c r="F10" i="19"/>
  <c r="H7" i="19" l="1"/>
  <c r="J7" i="20" l="1"/>
  <c r="F9" i="19" l="1"/>
  <c r="F7" i="15"/>
  <c r="H8" i="19"/>
  <c r="K8" i="19" s="1"/>
  <c r="H9" i="19"/>
  <c r="K9" i="19" s="1"/>
  <c r="F8" i="19"/>
  <c r="J7" i="15"/>
  <c r="K7" i="19" l="1"/>
</calcChain>
</file>

<file path=xl/sharedStrings.xml><?xml version="1.0" encoding="utf-8"?>
<sst xmlns="http://schemas.openxmlformats.org/spreadsheetml/2006/main" count="105" uniqueCount="57">
  <si>
    <t>STT</t>
  </si>
  <si>
    <t>SL
(a)</t>
  </si>
  <si>
    <t>Trần Văn</t>
  </si>
  <si>
    <t>SỐ SV
1 CA
(c)</t>
  </si>
  <si>
    <t>SỐ 
TIẾT</t>
  </si>
  <si>
    <t>SỐ 
LƯỢNG
(a)</t>
  </si>
  <si>
    <t>SỐ GIỜ
1 SV
(b)</t>
  </si>
  <si>
    <t>-</t>
  </si>
  <si>
    <t>Ý KIẾN VÀ ĐỀ NGHỊ CỦA TRƯỞNG KHOA :</t>
  </si>
  <si>
    <t>TRƯỜNG ĐH CÔNG NGHỆ SÀI GÒN
KHOA CÔNG NGHỆ THÔNG TIN</t>
  </si>
  <si>
    <t>CÁC MÔN THÍ NGHIỆM
THỰC HÀNH</t>
  </si>
  <si>
    <t>SỐ SINH VIÊN HỌC THÍ NGHIỆM - THỰC HÀNH</t>
  </si>
  <si>
    <t>NGÀNH
LỚP</t>
  </si>
  <si>
    <t>SỐ CA
1 SV
(b)</t>
  </si>
  <si>
    <t>SỐ SV
1 CA (c)</t>
  </si>
  <si>
    <t>SỐ
NHÓM
(a/c=d)</t>
  </si>
  <si>
    <t>SỐ CA 
THỰC
HÀNH 
(bxd)</t>
  </si>
  <si>
    <t>GIÁO VIÊN HƯỚNG DẪN</t>
  </si>
  <si>
    <t>GIÁO VIÊN THỨ NHẤT (TG/CH)</t>
  </si>
  <si>
    <t>GIÁO VIÊN THỨ HAI (TG/CH)</t>
  </si>
  <si>
    <t>HỌ TÊN</t>
  </si>
  <si>
    <t>SỐ 
CA</t>
  </si>
  <si>
    <t>CÁC MÔN LÝ THUYẾT HỌC TẠI PHÒNG MÁY</t>
  </si>
  <si>
    <t>SỐ SINH VIÊN HỌC</t>
  </si>
  <si>
    <t>SỐ SV
1 CA 
( c)</t>
  </si>
  <si>
    <t>GIẢNG VIÊN THỨ NHẤT (TG/CH)</t>
  </si>
  <si>
    <t>CA
NGÀY / TỐI</t>
  </si>
  <si>
    <t>NGÀY</t>
  </si>
  <si>
    <t>TỐI</t>
  </si>
  <si>
    <t>CÁC MÔN ĐỒ ÁN + 
BÀI TẬP LỚN</t>
  </si>
  <si>
    <t>SỐ CA 
THỰC
HÀNH
(bxd)</t>
  </si>
  <si>
    <t>GIẢNG VIÊN THỨ HAI (TG/CH)</t>
  </si>
  <si>
    <t>Đồ Án Phân Tích &amp; 
Thiết kế HTTT</t>
  </si>
  <si>
    <t>Thực hành Tin học đại cương</t>
  </si>
  <si>
    <t>Thực hành Lập trình cho thiết bị di động</t>
  </si>
  <si>
    <t>Thực hành Tổ chức cấu trúc máy tính</t>
  </si>
  <si>
    <t>Thực hành Phát triển phần mềm nguồn mở</t>
  </si>
  <si>
    <t>Quản trị mảng</t>
  </si>
  <si>
    <t>Khóa D16 + HL</t>
  </si>
  <si>
    <t>C18_TH01</t>
  </si>
  <si>
    <t>D19_TH06-1
D19_TH06-2
D19_TH04-1
D19_TH08
D19_TH09
D19_TH01-1
D19_TH01-2
D19_TH09-3
D19_TH07-3
D19_TH02-1
D19_TH02-2
D19_TH05-1</t>
  </si>
  <si>
    <t>D17_TH_B-2
D17_TH_B-3
D17_TH_CD17_TH_D
D17_TH_D-2
D17_TH_C-2
D17_TH_D-3
D17_TH_C-3</t>
  </si>
  <si>
    <t>D17_TH_AD17_TH_B
D17_TH_CD17_TH_D</t>
  </si>
  <si>
    <t>D20_TH04-3
D20_TH11-2
D20_XD01-2
D20_TP01
D20_TH07-1</t>
  </si>
  <si>
    <r>
      <rPr>
        <i/>
        <sz val="11"/>
        <rFont val="Times New Roman"/>
        <family val="1"/>
      </rPr>
      <t>Ngày  tháng  năm 2021</t>
    </r>
    <r>
      <rPr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TM.Ban Chủ Nhiệm Khoa</t>
    </r>
  </si>
  <si>
    <r>
      <rPr>
        <i/>
        <sz val="11"/>
        <rFont val="Times New Roman"/>
        <family val="1"/>
      </rPr>
      <t>Ngày  tháng  năm 2020</t>
    </r>
    <r>
      <rPr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TM.Ban Chủ Nhiệm Khoa</t>
    </r>
  </si>
  <si>
    <r>
      <rPr>
        <b/>
        <sz val="16"/>
        <rFont val="Times New Roman"/>
        <family val="1"/>
      </rPr>
      <t>KẾ HOẠCH - PHÂN CÔNG THÍ NGHIỆM - THỰC HÀNH</t>
    </r>
    <r>
      <rPr>
        <b/>
        <sz val="18"/>
        <rFont val="Times New Roman"/>
        <family val="1"/>
      </rPr>
      <t xml:space="preserve">
</t>
    </r>
    <r>
      <rPr>
        <sz val="13"/>
        <rFont val="Times New Roman"/>
        <family val="1"/>
      </rPr>
      <t xml:space="preserve">HỌC KỲ :  </t>
    </r>
    <r>
      <rPr>
        <b/>
        <sz val="13"/>
        <rFont val="Times New Roman"/>
        <family val="1"/>
      </rPr>
      <t>1, 3, 5, 7</t>
    </r>
    <r>
      <rPr>
        <sz val="13"/>
        <rFont val="Times New Roman"/>
        <family val="1"/>
      </rPr>
      <t xml:space="preserve">  NĂM HỌC :  </t>
    </r>
    <r>
      <rPr>
        <b/>
        <sz val="13"/>
        <rFont val="Times New Roman"/>
        <family val="1"/>
      </rPr>
      <t>2020 - 2021</t>
    </r>
  </si>
  <si>
    <r>
      <rPr>
        <b/>
        <sz val="16"/>
        <rFont val="Times New Roman"/>
        <family val="1"/>
      </rPr>
      <t>KẾ HOẠCH - PHÂN CÔNG THÍ NGHIỆM - THỰC HÀNH</t>
    </r>
    <r>
      <rPr>
        <b/>
        <sz val="11"/>
        <rFont val="Times New Roman"/>
        <family val="1"/>
      </rPr>
      <t xml:space="preserve">
</t>
    </r>
    <r>
      <rPr>
        <sz val="13"/>
        <rFont val="Times New Roman"/>
        <family val="1"/>
      </rPr>
      <t xml:space="preserve">HỌC KỲ :  </t>
    </r>
    <r>
      <rPr>
        <b/>
        <sz val="13"/>
        <rFont val="Times New Roman"/>
        <family val="1"/>
      </rPr>
      <t xml:space="preserve">1, 3, 5, 7  </t>
    </r>
    <r>
      <rPr>
        <sz val="13"/>
        <rFont val="Times New Roman"/>
        <family val="1"/>
      </rPr>
      <t>NĂM HỌC :</t>
    </r>
    <r>
      <rPr>
        <b/>
        <sz val="13"/>
        <rFont val="Times New Roman"/>
        <family val="1"/>
      </rPr>
      <t xml:space="preserve">  2020 - 2021</t>
    </r>
  </si>
  <si>
    <r>
      <t xml:space="preserve">KẾ HOẠCH - PHÂN CÔNG THÍ NGHIỆM - THỰC HÀNH
</t>
    </r>
    <r>
      <rPr>
        <b/>
        <sz val="10"/>
        <rFont val="Times New Roman"/>
        <family val="1"/>
      </rPr>
      <t>HỌC KỲ :  1, 3, 5, 7  NĂM HỌC :  2020 - 2021</t>
    </r>
  </si>
  <si>
    <t>Nguyễn Văn</t>
  </si>
  <si>
    <t>A</t>
  </si>
  <si>
    <t>B</t>
  </si>
  <si>
    <t>Lê Thị</t>
  </si>
  <si>
    <t>C</t>
  </si>
  <si>
    <t>Nguyễn Thị  D</t>
  </si>
  <si>
    <t>Lê Thị C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</si>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</sst>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&quot;tiết&quot;"/>
  </numFmts>
  <fonts count="24">
    <font>
      <sz val="12"/>
      <name val="VNI-Times"/>
    </font>
    <font>
      <sz val="12"/>
      <name val="VNI-Times"/>
    </font>
    <font>
      <sz val="10"/>
      <name val="VNI-Times"/>
    </font>
    <font>
      <sz val="8"/>
      <name val="VNI-Times"/>
    </font>
    <font>
      <sz val="9"/>
      <name val="VNI-Avo"/>
    </font>
    <font>
      <b/>
      <sz val="9"/>
      <name val="VNI-Avo"/>
    </font>
    <font>
      <sz val="9"/>
      <name val="Arial"/>
      <family val="2"/>
    </font>
    <font>
      <sz val="11"/>
      <name val="Times New Roman"/>
      <family val="1"/>
    </font>
    <font>
      <sz val="11"/>
      <name val="VNI-Avo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8"/>
      <name val="Times New Roman"/>
      <family val="1"/>
    </font>
    <font>
      <b/>
      <sz val="9"/>
      <name val="VNI-Times"/>
    </font>
    <font>
      <sz val="9"/>
      <name val="VNI-Times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3" fillId="0" borderId="0"/>
  </cellStyleXfs>
  <cellXfs count="127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5" fillId="0" borderId="0" xfId="1" applyFont="1" applyAlignment="1">
      <alignment vertical="center"/>
    </xf>
    <xf numFmtId="0" fontId="12" fillId="2" borderId="3" xfId="1" applyFont="1" applyFill="1" applyBorder="1" applyAlignment="1">
      <alignment horizontal="center" vertical="center" wrapText="1"/>
    </xf>
    <xf numFmtId="0" fontId="15" fillId="0" borderId="0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4" fillId="0" borderId="16" xfId="1" applyFont="1" applyBorder="1" applyAlignment="1">
      <alignment vertical="top" wrapText="1"/>
    </xf>
    <xf numFmtId="0" fontId="15" fillId="0" borderId="0" xfId="1" applyFont="1" applyBorder="1" applyAlignment="1">
      <alignment vertical="top"/>
    </xf>
    <xf numFmtId="0" fontId="15" fillId="0" borderId="0" xfId="1" applyFont="1" applyAlignment="1">
      <alignment vertical="top"/>
    </xf>
    <xf numFmtId="0" fontId="12" fillId="2" borderId="1" xfId="2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16" xfId="1" applyFont="1" applyFill="1" applyBorder="1" applyAlignment="1">
      <alignment vertical="top" wrapText="1"/>
    </xf>
    <xf numFmtId="0" fontId="20" fillId="0" borderId="0" xfId="1" applyFont="1" applyFill="1" applyBorder="1" applyAlignment="1">
      <alignment vertical="top"/>
    </xf>
    <xf numFmtId="0" fontId="20" fillId="0" borderId="0" xfId="1" applyFont="1" applyFill="1" applyAlignment="1">
      <alignment vertical="top"/>
    </xf>
    <xf numFmtId="0" fontId="12" fillId="0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1" xfId="1" applyFont="1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left" vertical="center" wrapText="1"/>
    </xf>
    <xf numFmtId="0" fontId="20" fillId="0" borderId="11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1" applyFont="1" applyBorder="1" applyAlignment="1">
      <alignment vertical="top"/>
    </xf>
    <xf numFmtId="0" fontId="20" fillId="0" borderId="0" xfId="1" applyFont="1" applyAlignment="1">
      <alignment vertical="top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30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20" fillId="0" borderId="11" xfId="1" applyFont="1" applyFill="1" applyBorder="1" applyAlignment="1">
      <alignment horizontal="center" vertical="center" wrapText="1"/>
    </xf>
    <xf numFmtId="0" fontId="12" fillId="0" borderId="31" xfId="1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7" fillId="0" borderId="1" xfId="1" quotePrefix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20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vertical="center"/>
    </xf>
    <xf numFmtId="0" fontId="22" fillId="0" borderId="1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left" vertical="center"/>
    </xf>
    <xf numFmtId="164" fontId="20" fillId="0" borderId="1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3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20" fillId="0" borderId="7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/>
    </xf>
    <xf numFmtId="0" fontId="20" fillId="0" borderId="13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center" vertical="top" wrapText="1"/>
    </xf>
    <xf numFmtId="0" fontId="11" fillId="0" borderId="0" xfId="2" applyFont="1" applyAlignment="1">
      <alignment horizontal="center" vertical="top"/>
    </xf>
    <xf numFmtId="0" fontId="7" fillId="0" borderId="0" xfId="2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 wrapText="1"/>
    </xf>
    <xf numFmtId="0" fontId="12" fillId="2" borderId="18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 vertical="top" wrapText="1"/>
    </xf>
    <xf numFmtId="0" fontId="13" fillId="0" borderId="16" xfId="1" applyFont="1" applyFill="1" applyBorder="1" applyAlignment="1">
      <alignment horizontal="center" vertical="top" wrapText="1"/>
    </xf>
    <xf numFmtId="0" fontId="14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top" wrapText="1"/>
    </xf>
    <xf numFmtId="0" fontId="9" fillId="0" borderId="16" xfId="1" applyFont="1" applyBorder="1" applyAlignment="1">
      <alignment horizontal="center" vertical="top" wrapText="1"/>
    </xf>
    <xf numFmtId="0" fontId="8" fillId="0" borderId="0" xfId="2" applyFont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0" fontId="12" fillId="2" borderId="24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9" fillId="2" borderId="4" xfId="1" applyFont="1" applyFill="1" applyBorder="1" applyAlignment="1">
      <alignment horizontal="center" vertical="center"/>
    </xf>
    <xf numFmtId="0" fontId="19" fillId="2" borderId="5" xfId="1" applyFont="1" applyFill="1" applyBorder="1" applyAlignment="1">
      <alignment horizontal="center" vertical="center"/>
    </xf>
    <xf numFmtId="0" fontId="19" fillId="2" borderId="29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21" fillId="0" borderId="0" xfId="1" applyFont="1" applyBorder="1" applyAlignment="1">
      <alignment horizontal="center" vertical="center"/>
    </xf>
    <xf numFmtId="0" fontId="12" fillId="2" borderId="26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top" wrapText="1"/>
    </xf>
    <xf numFmtId="0" fontId="13" fillId="0" borderId="16" xfId="1" applyFont="1" applyBorder="1" applyAlignment="1">
      <alignment horizontal="center" vertical="top" wrapText="1"/>
    </xf>
    <xf numFmtId="0" fontId="11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center" vertical="center" wrapText="1"/>
    </xf>
    <xf numFmtId="0" fontId="7" fillId="0" borderId="28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left" vertical="center" wrapText="1"/>
    </xf>
    <xf numFmtId="0" fontId="9" fillId="0" borderId="8" xfId="1" applyFont="1" applyFill="1" applyBorder="1" applyAlignment="1">
      <alignment horizontal="left" vertical="center" wrapText="1"/>
    </xf>
    <xf numFmtId="0" fontId="7" fillId="0" borderId="27" xfId="1" applyFont="1" applyFill="1" applyBorder="1" applyAlignment="1">
      <alignment horizontal="left" vertical="center" wrapText="1"/>
    </xf>
    <xf numFmtId="0" fontId="7" fillId="0" borderId="14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9" fillId="0" borderId="27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3"/>
    <cellStyle name="Normal_mau" xfId="1"/>
    <cellStyle name="Normal_TinhKL_T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A8" zoomScaleNormal="100" workbookViewId="0">
      <selection activeCell="A10" sqref="A10"/>
    </sheetView>
  </sheetViews>
  <sheetFormatPr defaultColWidth="9" defaultRowHeight="11.5"/>
  <cols>
    <col min="1" max="1" width="3.53515625" style="25" customWidth="1"/>
    <col min="2" max="2" width="34.61328125" style="25" customWidth="1"/>
    <col min="3" max="3" width="18.4609375" style="25" customWidth="1"/>
    <col min="4" max="5" width="5.4609375" style="25" customWidth="1"/>
    <col min="6" max="6" width="6.921875" style="25" bestFit="1" customWidth="1"/>
    <col min="7" max="7" width="5.921875" style="25" customWidth="1"/>
    <col min="8" max="8" width="5.61328125" style="25" customWidth="1"/>
    <col min="9" max="9" width="15" style="25" customWidth="1"/>
    <col min="10" max="10" width="6.921875" style="25" customWidth="1"/>
    <col min="11" max="11" width="6.15234375" style="26" customWidth="1"/>
    <col min="12" max="12" width="12" style="18" customWidth="1"/>
    <col min="13" max="13" width="4.921875" style="18" customWidth="1"/>
    <col min="14" max="14" width="5.15234375" style="18" customWidth="1"/>
    <col min="15" max="15" width="5.07421875" style="18" customWidth="1"/>
    <col min="16" max="16" width="9" style="18"/>
    <col min="17" max="17" width="9.15234375" style="18" bestFit="1" customWidth="1"/>
    <col min="18" max="26" width="9" style="18"/>
    <col min="27" max="16384" width="9" style="19"/>
  </cols>
  <sheetData>
    <row r="1" spans="1:28" ht="20.149999999999999" customHeight="1">
      <c r="A1" s="82" t="s">
        <v>9</v>
      </c>
      <c r="B1" s="82"/>
      <c r="C1" s="82"/>
      <c r="D1" s="94" t="s">
        <v>46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28" ht="20.149999999999999" customHeight="1">
      <c r="A2" s="82"/>
      <c r="B2" s="82"/>
      <c r="C2" s="82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28" ht="10.5" customHeight="1" thickBot="1">
      <c r="A3" s="86"/>
      <c r="B3" s="86"/>
      <c r="C3" s="20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</row>
    <row r="4" spans="1:28" ht="24.9" customHeight="1">
      <c r="A4" s="87" t="s">
        <v>0</v>
      </c>
      <c r="B4" s="91" t="s">
        <v>10</v>
      </c>
      <c r="C4" s="92" t="s">
        <v>11</v>
      </c>
      <c r="D4" s="92"/>
      <c r="E4" s="92"/>
      <c r="F4" s="92"/>
      <c r="G4" s="92"/>
      <c r="H4" s="91" t="s">
        <v>16</v>
      </c>
      <c r="I4" s="92" t="s">
        <v>17</v>
      </c>
      <c r="J4" s="92"/>
      <c r="K4" s="92"/>
      <c r="L4" s="92"/>
      <c r="M4" s="92"/>
      <c r="N4" s="92"/>
      <c r="O4" s="93"/>
    </row>
    <row r="5" spans="1:28" s="22" customFormat="1" ht="20.399999999999999" customHeight="1">
      <c r="A5" s="88"/>
      <c r="B5" s="81"/>
      <c r="C5" s="81" t="s">
        <v>12</v>
      </c>
      <c r="D5" s="81" t="s">
        <v>1</v>
      </c>
      <c r="E5" s="81" t="s">
        <v>13</v>
      </c>
      <c r="F5" s="81" t="s">
        <v>14</v>
      </c>
      <c r="G5" s="81" t="s">
        <v>15</v>
      </c>
      <c r="H5" s="81"/>
      <c r="I5" s="89" t="s">
        <v>18</v>
      </c>
      <c r="J5" s="89"/>
      <c r="K5" s="89"/>
      <c r="L5" s="89" t="s">
        <v>19</v>
      </c>
      <c r="M5" s="89"/>
      <c r="N5" s="89"/>
      <c r="O5" s="90"/>
      <c r="P5" s="21"/>
      <c r="Q5" s="21"/>
      <c r="S5" s="21"/>
      <c r="T5" s="21"/>
      <c r="U5" s="21"/>
      <c r="V5" s="21"/>
      <c r="W5" s="21"/>
      <c r="X5" s="21"/>
      <c r="Y5" s="21"/>
      <c r="Z5" s="21"/>
    </row>
    <row r="6" spans="1:28" ht="25.25" customHeight="1">
      <c r="A6" s="88"/>
      <c r="B6" s="81"/>
      <c r="C6" s="81"/>
      <c r="D6" s="81"/>
      <c r="E6" s="81"/>
      <c r="F6" s="81"/>
      <c r="G6" s="81"/>
      <c r="H6" s="81"/>
      <c r="I6" s="89" t="s">
        <v>20</v>
      </c>
      <c r="J6" s="89"/>
      <c r="K6" s="61" t="s">
        <v>4</v>
      </c>
      <c r="L6" s="89" t="s">
        <v>20</v>
      </c>
      <c r="M6" s="89"/>
      <c r="N6" s="61" t="s">
        <v>21</v>
      </c>
      <c r="O6" s="10" t="s">
        <v>4</v>
      </c>
    </row>
    <row r="7" spans="1:28" ht="168">
      <c r="A7" s="67">
        <v>1</v>
      </c>
      <c r="B7" s="63" t="s">
        <v>35</v>
      </c>
      <c r="C7" s="41" t="s">
        <v>40</v>
      </c>
      <c r="D7" s="42">
        <v>261</v>
      </c>
      <c r="E7" s="40">
        <v>10</v>
      </c>
      <c r="F7" s="42">
        <f>INT(D7/G7)</f>
        <v>23</v>
      </c>
      <c r="G7" s="40">
        <v>11</v>
      </c>
      <c r="H7" s="40">
        <f>G7*E7</f>
        <v>110</v>
      </c>
      <c r="I7" s="64" t="s">
        <v>49</v>
      </c>
      <c r="J7" s="65" t="s">
        <v>50</v>
      </c>
      <c r="K7" s="60">
        <f t="shared" ref="K7:K10" si="0">H7*3</f>
        <v>330</v>
      </c>
      <c r="L7" s="43"/>
      <c r="M7" s="43"/>
      <c r="N7" s="43"/>
      <c r="O7" s="66"/>
    </row>
    <row r="8" spans="1:28" ht="98">
      <c r="A8" s="67">
        <v>2</v>
      </c>
      <c r="B8" s="63" t="s">
        <v>36</v>
      </c>
      <c r="C8" s="41" t="s">
        <v>41</v>
      </c>
      <c r="D8" s="40">
        <v>176</v>
      </c>
      <c r="E8" s="40">
        <v>6</v>
      </c>
      <c r="F8" s="42">
        <f t="shared" ref="F8" si="1">INT(D8/G8)</f>
        <v>25</v>
      </c>
      <c r="G8" s="40">
        <v>7</v>
      </c>
      <c r="H8" s="40">
        <f t="shared" ref="H8:H9" si="2">G8*E8</f>
        <v>42</v>
      </c>
      <c r="I8" s="64" t="s">
        <v>2</v>
      </c>
      <c r="J8" s="65" t="s">
        <v>51</v>
      </c>
      <c r="K8" s="60">
        <f>H8*5</f>
        <v>210</v>
      </c>
      <c r="L8" s="43"/>
      <c r="M8" s="43"/>
      <c r="N8" s="43"/>
      <c r="O8" s="66"/>
    </row>
    <row r="9" spans="1:28" ht="70">
      <c r="A9" s="67">
        <v>3</v>
      </c>
      <c r="B9" s="63" t="s">
        <v>33</v>
      </c>
      <c r="C9" s="41" t="s">
        <v>43</v>
      </c>
      <c r="D9" s="40">
        <v>97</v>
      </c>
      <c r="E9" s="40">
        <v>15</v>
      </c>
      <c r="F9" s="42">
        <f>INT(D9/G9)</f>
        <v>19</v>
      </c>
      <c r="G9" s="40">
        <v>5</v>
      </c>
      <c r="H9" s="40">
        <f t="shared" si="2"/>
        <v>75</v>
      </c>
      <c r="I9" s="64" t="s">
        <v>52</v>
      </c>
      <c r="J9" s="65" t="s">
        <v>53</v>
      </c>
      <c r="K9" s="60">
        <f t="shared" si="0"/>
        <v>225</v>
      </c>
      <c r="L9" s="43"/>
      <c r="M9" s="43"/>
      <c r="N9" s="43"/>
      <c r="O9" s="66"/>
    </row>
    <row r="10" spans="1:28" ht="28">
      <c r="A10" s="67">
        <v>4</v>
      </c>
      <c r="B10" s="63" t="s">
        <v>34</v>
      </c>
      <c r="C10" s="41" t="s">
        <v>42</v>
      </c>
      <c r="D10" s="40">
        <v>40</v>
      </c>
      <c r="E10" s="40">
        <v>10</v>
      </c>
      <c r="F10" s="42">
        <f>INT(D10/G10)</f>
        <v>20</v>
      </c>
      <c r="G10" s="40">
        <v>2</v>
      </c>
      <c r="H10" s="40">
        <f>G10*E10</f>
        <v>20</v>
      </c>
      <c r="I10" s="64" t="s">
        <v>52</v>
      </c>
      <c r="J10" s="65" t="s">
        <v>53</v>
      </c>
      <c r="K10" s="60">
        <f t="shared" si="0"/>
        <v>60</v>
      </c>
      <c r="L10" s="43"/>
      <c r="M10" s="43"/>
      <c r="N10" s="43"/>
      <c r="O10" s="66"/>
    </row>
    <row r="12" spans="1:28" s="4" customFormat="1" ht="49.5" customHeight="1">
      <c r="A12" s="83" t="s">
        <v>8</v>
      </c>
      <c r="B12" s="83"/>
      <c r="C12" s="83"/>
      <c r="D12" s="83"/>
      <c r="E12" s="7"/>
      <c r="F12" s="7"/>
      <c r="G12" s="7"/>
      <c r="H12" s="7"/>
      <c r="I12" s="7"/>
      <c r="J12" s="7"/>
      <c r="K12" s="84" t="s">
        <v>44</v>
      </c>
      <c r="L12" s="84"/>
      <c r="M12" s="84"/>
      <c r="N12" s="84"/>
      <c r="O12" s="7"/>
      <c r="P12" s="7"/>
    </row>
    <row r="13" spans="1:28" s="4" customFormat="1">
      <c r="K13" s="8"/>
    </row>
    <row r="14" spans="1:28" s="4" customFormat="1"/>
    <row r="15" spans="1:28" s="3" customFormat="1" ht="9" customHeight="1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3" customFormat="1" ht="17.25" customHeight="1">
      <c r="A16" s="1"/>
      <c r="C16" s="1"/>
      <c r="D16" s="1"/>
      <c r="E16" s="1"/>
      <c r="F16" s="1"/>
      <c r="G16" s="1"/>
      <c r="H16" s="1"/>
      <c r="I16" s="1"/>
      <c r="J16" s="9"/>
      <c r="K16" s="85"/>
      <c r="L16" s="85"/>
      <c r="M16" s="85"/>
      <c r="N16" s="8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</sheetData>
  <autoFilter ref="I6:J10">
    <filterColumn colId="0" showButton="0"/>
  </autoFilter>
  <sortState ref="A44:Z51">
    <sortCondition ref="B44:B51"/>
  </sortState>
  <mergeCells count="20">
    <mergeCell ref="I4:O4"/>
    <mergeCell ref="I5:K5"/>
    <mergeCell ref="C4:G4"/>
    <mergeCell ref="D1:O3"/>
    <mergeCell ref="F5:F6"/>
    <mergeCell ref="A1:C2"/>
    <mergeCell ref="A12:D12"/>
    <mergeCell ref="K12:N12"/>
    <mergeCell ref="K16:N16"/>
    <mergeCell ref="A3:B3"/>
    <mergeCell ref="A4:A6"/>
    <mergeCell ref="L5:O5"/>
    <mergeCell ref="I6:J6"/>
    <mergeCell ref="H4:H6"/>
    <mergeCell ref="D5:D6"/>
    <mergeCell ref="E5:E6"/>
    <mergeCell ref="L6:M6"/>
    <mergeCell ref="G5:G6"/>
    <mergeCell ref="C5:C6"/>
    <mergeCell ref="B4:B6"/>
  </mergeCells>
  <phoneticPr fontId="3" type="noConversion"/>
  <printOptions horizontalCentered="1"/>
  <pageMargins left="0.35" right="0.25" top="0.45" bottom="0.45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4"/>
  <sheetViews>
    <sheetView zoomScale="115" zoomScaleNormal="115" workbookViewId="0">
      <selection activeCell="A7" sqref="A7"/>
    </sheetView>
  </sheetViews>
  <sheetFormatPr defaultColWidth="9" defaultRowHeight="11.5"/>
  <cols>
    <col min="1" max="1" width="4.4609375" style="1" customWidth="1"/>
    <col min="2" max="2" width="18.15234375" style="3" customWidth="1"/>
    <col min="3" max="3" width="15.07421875" style="1" customWidth="1"/>
    <col min="4" max="7" width="6.15234375" style="1" customWidth="1"/>
    <col min="8" max="8" width="15.53515625" style="1" customWidth="1"/>
    <col min="9" max="9" width="5.61328125" style="1" customWidth="1"/>
    <col min="10" max="10" width="6.921875" style="1" customWidth="1"/>
    <col min="11" max="11" width="23.4609375" style="1" customWidth="1"/>
    <col min="12" max="12" width="6.4609375" style="1" customWidth="1"/>
    <col min="13" max="14" width="5.921875" style="1" customWidth="1"/>
    <col min="15" max="28" width="9" style="2"/>
    <col min="29" max="16384" width="9" style="3"/>
  </cols>
  <sheetData>
    <row r="1" spans="1:28" s="12" customFormat="1" ht="20.149999999999999" customHeight="1">
      <c r="A1" s="82" t="s">
        <v>9</v>
      </c>
      <c r="B1" s="82"/>
      <c r="C1" s="82"/>
      <c r="D1" s="97" t="s">
        <v>47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s="12" customFormat="1" ht="20.149999999999999" customHeight="1">
      <c r="A2" s="82"/>
      <c r="B2" s="82"/>
      <c r="C2" s="82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s="12" customFormat="1" ht="13.5" customHeight="1" thickBot="1">
      <c r="A3" s="96"/>
      <c r="B3" s="96"/>
      <c r="C3" s="13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s="12" customFormat="1" ht="24.9" customHeight="1">
      <c r="A4" s="87" t="s">
        <v>0</v>
      </c>
      <c r="B4" s="91" t="s">
        <v>22</v>
      </c>
      <c r="C4" s="92" t="s">
        <v>23</v>
      </c>
      <c r="D4" s="92"/>
      <c r="E4" s="92"/>
      <c r="F4" s="92"/>
      <c r="G4" s="92"/>
      <c r="H4" s="104" t="s">
        <v>17</v>
      </c>
      <c r="I4" s="105"/>
      <c r="J4" s="105"/>
      <c r="K4" s="105"/>
      <c r="L4" s="106"/>
      <c r="M4" s="100" t="s">
        <v>26</v>
      </c>
      <c r="N4" s="10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15" customFormat="1" ht="33" customHeight="1">
      <c r="A5" s="88"/>
      <c r="B5" s="81"/>
      <c r="C5" s="81" t="s">
        <v>12</v>
      </c>
      <c r="D5" s="81" t="s">
        <v>5</v>
      </c>
      <c r="E5" s="81" t="s">
        <v>6</v>
      </c>
      <c r="F5" s="81" t="s">
        <v>24</v>
      </c>
      <c r="G5" s="81" t="s">
        <v>15</v>
      </c>
      <c r="H5" s="107" t="s">
        <v>25</v>
      </c>
      <c r="I5" s="109"/>
      <c r="J5" s="108"/>
      <c r="K5" s="107" t="s">
        <v>25</v>
      </c>
      <c r="L5" s="109"/>
      <c r="M5" s="102"/>
      <c r="N5" s="10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s="12" customFormat="1" ht="27" customHeight="1">
      <c r="A6" s="88"/>
      <c r="B6" s="81"/>
      <c r="C6" s="81"/>
      <c r="D6" s="81"/>
      <c r="E6" s="81"/>
      <c r="F6" s="81"/>
      <c r="G6" s="81"/>
      <c r="H6" s="107" t="s">
        <v>20</v>
      </c>
      <c r="I6" s="108"/>
      <c r="J6" s="76" t="s">
        <v>4</v>
      </c>
      <c r="K6" s="17" t="s">
        <v>20</v>
      </c>
      <c r="L6" s="76" t="s">
        <v>4</v>
      </c>
      <c r="M6" s="16" t="s">
        <v>27</v>
      </c>
      <c r="N6" s="77" t="s">
        <v>28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12" customFormat="1" ht="27" customHeight="1">
      <c r="A7" s="79">
        <v>1</v>
      </c>
      <c r="B7" s="27" t="s">
        <v>37</v>
      </c>
      <c r="C7" s="24" t="s">
        <v>39</v>
      </c>
      <c r="D7" s="78">
        <v>21</v>
      </c>
      <c r="E7" s="59">
        <v>45</v>
      </c>
      <c r="F7" s="78">
        <f>D7/G7</f>
        <v>21</v>
      </c>
      <c r="G7" s="78">
        <v>1</v>
      </c>
      <c r="H7" s="58" t="s">
        <v>49</v>
      </c>
      <c r="I7" s="62" t="s">
        <v>50</v>
      </c>
      <c r="J7" s="59">
        <f>E7*G7</f>
        <v>45</v>
      </c>
      <c r="K7" s="46"/>
      <c r="L7" s="23"/>
      <c r="M7" s="47"/>
      <c r="N7" s="5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29" customHeight="1" thickBot="1">
      <c r="A8" s="80"/>
      <c r="B8" s="28"/>
      <c r="C8" s="44"/>
      <c r="D8" s="29"/>
      <c r="E8" s="29"/>
      <c r="F8" s="29"/>
      <c r="G8" s="29"/>
      <c r="H8" s="39"/>
      <c r="I8" s="45"/>
      <c r="J8" s="29"/>
      <c r="K8" s="29"/>
      <c r="L8" s="29"/>
      <c r="M8" s="29"/>
      <c r="N8" s="68"/>
    </row>
    <row r="9" spans="1:28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8" s="4" customFormat="1" ht="49.5" customHeight="1">
      <c r="A10" s="83" t="s">
        <v>8</v>
      </c>
      <c r="B10" s="83"/>
      <c r="C10" s="83"/>
      <c r="D10" s="83"/>
      <c r="E10" s="7"/>
      <c r="F10" s="7"/>
      <c r="G10" s="7"/>
      <c r="H10" s="7"/>
      <c r="I10" s="7"/>
      <c r="J10" s="7"/>
      <c r="K10" s="84" t="s">
        <v>45</v>
      </c>
      <c r="L10" s="99"/>
      <c r="M10" s="7"/>
      <c r="N10" s="7"/>
      <c r="O10" s="7"/>
      <c r="P10" s="7"/>
    </row>
    <row r="11" spans="1:28" s="4" customFormat="1">
      <c r="K11" s="8"/>
    </row>
    <row r="12" spans="1:28" s="4" customFormat="1"/>
    <row r="13" spans="1:28" ht="9" customHeight="1"/>
    <row r="14" spans="1:28" ht="17.25" customHeight="1">
      <c r="J14" s="9"/>
      <c r="K14" s="85"/>
      <c r="L14" s="85"/>
      <c r="M14" s="9"/>
    </row>
  </sheetData>
  <mergeCells count="19">
    <mergeCell ref="H5:J5"/>
    <mergeCell ref="K5:L5"/>
    <mergeCell ref="K14:L14"/>
    <mergeCell ref="A3:B3"/>
    <mergeCell ref="C4:G4"/>
    <mergeCell ref="A10:D10"/>
    <mergeCell ref="D1:N3"/>
    <mergeCell ref="A1:C2"/>
    <mergeCell ref="K10:L10"/>
    <mergeCell ref="M4:N5"/>
    <mergeCell ref="A4:A6"/>
    <mergeCell ref="G5:G6"/>
    <mergeCell ref="C5:C6"/>
    <mergeCell ref="B4:B6"/>
    <mergeCell ref="H4:L4"/>
    <mergeCell ref="H6:I6"/>
    <mergeCell ref="F5:F6"/>
    <mergeCell ref="D5:D6"/>
    <mergeCell ref="E5:E6"/>
  </mergeCells>
  <phoneticPr fontId="3" type="noConversion"/>
  <printOptions horizontalCentered="1"/>
  <pageMargins left="0.35" right="0.25" top="0.75" bottom="0.25" header="0" footer="0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zoomScaleNormal="100" workbookViewId="0">
      <selection activeCell="C29" sqref="C29"/>
    </sheetView>
  </sheetViews>
  <sheetFormatPr defaultColWidth="9" defaultRowHeight="11.5"/>
  <cols>
    <col min="1" max="1" width="4.921875" style="37" customWidth="1"/>
    <col min="2" max="2" width="25.61328125" style="34" customWidth="1"/>
    <col min="3" max="3" width="18.07421875" style="37" customWidth="1"/>
    <col min="4" max="4" width="10.07421875" style="37" customWidth="1"/>
    <col min="5" max="8" width="6" style="37" customWidth="1"/>
    <col min="9" max="9" width="22.15234375" style="38" bestFit="1" customWidth="1"/>
    <col min="10" max="10" width="5.4609375" style="37" hidden="1" customWidth="1"/>
    <col min="11" max="11" width="17.53515625" style="38" customWidth="1"/>
    <col min="12" max="12" width="4.921875" style="37" customWidth="1"/>
    <col min="13" max="14" width="9" style="33"/>
    <col min="15" max="15" width="31.07421875" style="33" bestFit="1" customWidth="1"/>
    <col min="16" max="25" width="9" style="33"/>
    <col min="26" max="16384" width="9" style="34"/>
  </cols>
  <sheetData>
    <row r="1" spans="1:25" ht="20.149999999999999" customHeight="1">
      <c r="A1" s="110" t="s">
        <v>9</v>
      </c>
      <c r="B1" s="110"/>
      <c r="C1" s="114" t="s">
        <v>48</v>
      </c>
      <c r="D1" s="114"/>
      <c r="E1" s="114"/>
      <c r="F1" s="114"/>
      <c r="G1" s="114"/>
      <c r="H1" s="114"/>
      <c r="I1" s="114"/>
      <c r="J1" s="114"/>
      <c r="K1" s="114"/>
      <c r="L1" s="114"/>
    </row>
    <row r="2" spans="1:25" ht="20.149999999999999" customHeight="1">
      <c r="A2" s="110"/>
      <c r="B2" s="110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25" ht="14" customHeight="1" thickBot="1">
      <c r="A3" s="111"/>
      <c r="B3" s="111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25" ht="15.75" customHeight="1">
      <c r="A4" s="87" t="s">
        <v>0</v>
      </c>
      <c r="B4" s="91" t="s">
        <v>29</v>
      </c>
      <c r="C4" s="92" t="s">
        <v>11</v>
      </c>
      <c r="D4" s="92"/>
      <c r="E4" s="92"/>
      <c r="F4" s="92"/>
      <c r="G4" s="92"/>
      <c r="H4" s="91" t="s">
        <v>30</v>
      </c>
      <c r="I4" s="92" t="s">
        <v>17</v>
      </c>
      <c r="J4" s="92"/>
      <c r="K4" s="92"/>
      <c r="L4" s="93"/>
    </row>
    <row r="5" spans="1:25" s="36" customFormat="1" ht="24.75" customHeight="1">
      <c r="A5" s="88"/>
      <c r="B5" s="81"/>
      <c r="C5" s="81" t="s">
        <v>12</v>
      </c>
      <c r="D5" s="81" t="s">
        <v>5</v>
      </c>
      <c r="E5" s="81" t="s">
        <v>6</v>
      </c>
      <c r="F5" s="81" t="s">
        <v>3</v>
      </c>
      <c r="G5" s="81" t="s">
        <v>15</v>
      </c>
      <c r="H5" s="81"/>
      <c r="I5" s="89" t="s">
        <v>25</v>
      </c>
      <c r="J5" s="89"/>
      <c r="K5" s="89" t="s">
        <v>31</v>
      </c>
      <c r="L5" s="90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27" customHeight="1" thickBot="1">
      <c r="A6" s="112"/>
      <c r="B6" s="113"/>
      <c r="C6" s="113"/>
      <c r="D6" s="113"/>
      <c r="E6" s="113"/>
      <c r="F6" s="113"/>
      <c r="G6" s="113"/>
      <c r="H6" s="113"/>
      <c r="I6" s="30" t="s">
        <v>20</v>
      </c>
      <c r="J6" s="31" t="s">
        <v>4</v>
      </c>
      <c r="K6" s="30" t="s">
        <v>20</v>
      </c>
      <c r="L6" s="32" t="s">
        <v>21</v>
      </c>
    </row>
    <row r="7" spans="1:25" s="51" customFormat="1" ht="26" customHeight="1">
      <c r="A7" s="118">
        <v>1</v>
      </c>
      <c r="B7" s="126" t="s">
        <v>32</v>
      </c>
      <c r="C7" s="123" t="s">
        <v>38</v>
      </c>
      <c r="D7" s="56">
        <v>49</v>
      </c>
      <c r="E7" s="40" t="s">
        <v>7</v>
      </c>
      <c r="F7" s="40" t="s">
        <v>7</v>
      </c>
      <c r="G7" s="40" t="s">
        <v>7</v>
      </c>
      <c r="H7" s="40" t="s">
        <v>7</v>
      </c>
      <c r="I7" s="48" t="s">
        <v>54</v>
      </c>
      <c r="J7" s="40">
        <f>D7</f>
        <v>49</v>
      </c>
      <c r="K7" s="49"/>
      <c r="L7" s="50"/>
    </row>
    <row r="8" spans="1:25" s="51" customFormat="1" ht="26" customHeight="1">
      <c r="A8" s="119"/>
      <c r="B8" s="121"/>
      <c r="C8" s="124"/>
      <c r="D8" s="56">
        <v>57</v>
      </c>
      <c r="E8" s="40" t="s">
        <v>7</v>
      </c>
      <c r="F8" s="40" t="s">
        <v>7</v>
      </c>
      <c r="G8" s="40" t="s">
        <v>7</v>
      </c>
      <c r="H8" s="40" t="s">
        <v>7</v>
      </c>
      <c r="I8" s="52" t="s">
        <v>55</v>
      </c>
      <c r="J8" s="40"/>
      <c r="K8" s="49"/>
      <c r="L8" s="50"/>
    </row>
    <row r="9" spans="1:25" s="51" customFormat="1" ht="26" customHeight="1">
      <c r="A9" s="119"/>
      <c r="B9" s="121"/>
      <c r="C9" s="124"/>
      <c r="D9" s="56">
        <v>63</v>
      </c>
      <c r="E9" s="40" t="s">
        <v>7</v>
      </c>
      <c r="F9" s="40" t="s">
        <v>7</v>
      </c>
      <c r="G9" s="40" t="s">
        <v>7</v>
      </c>
      <c r="H9" s="40" t="s">
        <v>7</v>
      </c>
      <c r="I9" s="52" t="s">
        <v>56</v>
      </c>
      <c r="J9" s="40"/>
      <c r="K9" s="49"/>
      <c r="L9" s="50"/>
    </row>
    <row r="10" spans="1:25" s="51" customFormat="1" ht="26" customHeight="1">
      <c r="A10" s="120"/>
      <c r="B10" s="122"/>
      <c r="C10" s="125"/>
      <c r="D10" s="56">
        <v>85</v>
      </c>
      <c r="E10" s="40" t="s">
        <v>7</v>
      </c>
      <c r="F10" s="40" t="s">
        <v>7</v>
      </c>
      <c r="G10" s="40" t="s">
        <v>7</v>
      </c>
      <c r="H10" s="40" t="s">
        <v>7</v>
      </c>
      <c r="I10" s="52" t="s">
        <v>56</v>
      </c>
      <c r="J10" s="40"/>
      <c r="K10" s="49"/>
      <c r="L10" s="50"/>
    </row>
    <row r="11" spans="1:25" s="53" customFormat="1" ht="14" customHeight="1">
      <c r="A11" s="69"/>
      <c r="B11" s="70"/>
      <c r="C11" s="71"/>
      <c r="D11" s="72"/>
      <c r="E11" s="69"/>
      <c r="F11" s="69"/>
      <c r="G11" s="69"/>
      <c r="H11" s="69"/>
      <c r="I11" s="73"/>
      <c r="J11" s="74"/>
      <c r="K11" s="73"/>
      <c r="L11" s="75"/>
    </row>
    <row r="12" spans="1:25" s="55" customFormat="1" ht="28.25" customHeight="1">
      <c r="A12" s="116" t="s">
        <v>8</v>
      </c>
      <c r="B12" s="116"/>
      <c r="C12" s="116"/>
      <c r="D12" s="54"/>
      <c r="E12" s="54"/>
      <c r="F12" s="54"/>
      <c r="G12" s="54"/>
      <c r="H12" s="54"/>
      <c r="I12" s="117" t="s">
        <v>44</v>
      </c>
      <c r="J12" s="117"/>
      <c r="K12" s="117"/>
      <c r="L12" s="117"/>
    </row>
    <row r="13" spans="1:25" ht="25.5" customHeight="1">
      <c r="N13" s="34"/>
      <c r="O13" s="34"/>
    </row>
    <row r="14" spans="1:25" ht="18.75" customHeight="1"/>
    <row r="15" spans="1:25" ht="17.25" customHeight="1">
      <c r="I15" s="85"/>
      <c r="J15" s="85"/>
      <c r="K15" s="85"/>
      <c r="L15" s="85"/>
    </row>
    <row r="16" spans="1:25" ht="17.399999999999999" customHeight="1"/>
  </sheetData>
  <autoFilter ref="I6:J10"/>
  <mergeCells count="21">
    <mergeCell ref="I15:L15"/>
    <mergeCell ref="A12:C12"/>
    <mergeCell ref="I12:L12"/>
    <mergeCell ref="A7:A10"/>
    <mergeCell ref="C7:C10"/>
    <mergeCell ref="B7:B10"/>
    <mergeCell ref="A1:B2"/>
    <mergeCell ref="A3:B3"/>
    <mergeCell ref="A4:A6"/>
    <mergeCell ref="B4:B6"/>
    <mergeCell ref="C4:G4"/>
    <mergeCell ref="C1:L3"/>
    <mergeCell ref="F5:F6"/>
    <mergeCell ref="I4:L4"/>
    <mergeCell ref="D5:D6"/>
    <mergeCell ref="E5:E6"/>
    <mergeCell ref="G5:G6"/>
    <mergeCell ref="K5:L5"/>
    <mergeCell ref="I5:J5"/>
    <mergeCell ref="H4:H6"/>
    <mergeCell ref="C5:C6"/>
  </mergeCells>
  <phoneticPr fontId="3" type="noConversion"/>
  <printOptions horizontalCentered="1"/>
  <pageMargins left="0.35" right="0.25" top="0.5" bottom="0.5" header="0" footer="0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Thuc hanh</vt:lpstr>
      <vt:lpstr>LT tai PM</vt:lpstr>
      <vt:lpstr>Do an +BTL</vt:lpstr>
      <vt:lpstr>'Do an +BTL'!Print_Titles</vt:lpstr>
      <vt:lpstr>'LT tai PM'!Print_Titles</vt:lpstr>
      <vt:lpstr>'Thuc hanh'!Print_Titles</vt:lpstr>
    </vt:vector>
  </TitlesOfParts>
  <Company>KhoaCNTT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</dc:creator>
  <cp:lastModifiedBy>mac</cp:lastModifiedBy>
  <cp:lastPrinted>2016-01-18T06:06:45Z</cp:lastPrinted>
  <dcterms:created xsi:type="dcterms:W3CDTF">2004-10-08T02:19:17Z</dcterms:created>
  <dcterms:modified xsi:type="dcterms:W3CDTF">2024-03-20T23:38:13Z</dcterms:modified>
</cp:coreProperties>
</file>