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"/>
    </mc:Choice>
  </mc:AlternateContent>
  <xr:revisionPtr revIDLastSave="0" documentId="13_ncr:1_{5F1A6571-58C2-44D3-8BDB-98D7F21167DD}" xr6:coauthVersionLast="40" xr6:coauthVersionMax="40" xr10:uidLastSave="{00000000-0000-0000-0000-000000000000}"/>
  <bookViews>
    <workbookView xWindow="-19320" yWindow="720" windowWidth="19440" windowHeight="15600" firstSheet="2" activeTab="6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4" i="1" l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83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A85" i="1"/>
  <c r="A86" i="1"/>
  <c r="A87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84" i="1"/>
  <c r="C97" i="1"/>
  <c r="C93" i="1"/>
  <c r="C94" i="1"/>
  <c r="C95" i="1"/>
  <c r="C96" i="1"/>
  <c r="C84" i="1"/>
  <c r="C85" i="1"/>
  <c r="C86" i="1"/>
  <c r="C87" i="1"/>
  <c r="C88" i="1"/>
  <c r="C89" i="1"/>
  <c r="C90" i="1"/>
  <c r="C91" i="1"/>
  <c r="C92" i="1"/>
  <c r="C83" i="1"/>
  <c r="H77" i="1"/>
  <c r="H78" i="1"/>
  <c r="H79" i="1"/>
  <c r="H80" i="1"/>
  <c r="H81" i="1"/>
  <c r="H82" i="1"/>
  <c r="H76" i="1"/>
  <c r="A78" i="1"/>
  <c r="A79" i="1"/>
  <c r="A80" i="1"/>
  <c r="A81" i="1"/>
  <c r="A82" i="1" s="1"/>
  <c r="A77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C77" i="1"/>
  <c r="C78" i="1"/>
  <c r="C79" i="1"/>
  <c r="C80" i="1"/>
  <c r="C81" i="1"/>
  <c r="C82" i="1"/>
  <c r="C76" i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63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9" i="1"/>
  <c r="A50" i="1"/>
  <c r="A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48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2" i="1"/>
  <c r="A31" i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34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7" i="1"/>
  <c r="E10" i="1" l="1"/>
  <c r="E11" i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E12" i="1" l="1"/>
  <c r="E13" i="1"/>
  <c r="E14" i="1"/>
  <c r="E15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<sst xmlns="http://schemas.openxmlformats.org/spreadsheetml/2006/main" count="283" uniqueCount="66">
  <si>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</si>
  <si>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</si>
  <si>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</si>
  <si>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</si>
  <si>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</si>
  <si>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</si>
  <si>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</si>
  <si>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</si>
  <si>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</si>
  <si>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</si>
  <si>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</si>
  <si>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</si>
  <si>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</si>
  <si>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</si>
  <si>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</si>
  <si>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</si>
  <si>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</si>
  <si>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</si>
  <si>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</si>
  <si>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</si>
  <si>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</si>
  <si>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</si>
  <si>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</si>
  <si>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</si>
  <si>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</si>
  <si>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</si>
  <si>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PsuaUvloRising</t>
  </si>
  <si>
    <t>PSUA UVLO Rising</t>
  </si>
  <si>
    <t>PSUA UVLO Falling</t>
  </si>
  <si>
    <t>PSUA OVLO Rising</t>
  </si>
  <si>
    <t>PsuaUvloFalling</t>
  </si>
  <si>
    <t>PsuaOvloRising</t>
  </si>
  <si>
    <t>PsuaOvloFalling</t>
  </si>
  <si>
    <t>PsubUvloRising</t>
  </si>
  <si>
    <t>PsubUvloFalling</t>
  </si>
  <si>
    <t>PsubOvloRising</t>
  </si>
  <si>
    <t>PsubOvloFalling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</si>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</sst>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7"/>
  <sheetViews>
    <sheetView zoomScale="112" zoomScaleNormal="112" workbookViewId="0">
      <pane ySplit="1" topLeftCell="A2" activePane="bottomLeft" state="frozen"/>
      <selection pane="bottomLeft" activeCell="L84" sqref="L84"/>
    </sheetView>
  </sheetViews>
  <sheetFormatPr defaultRowHeight="15" x14ac:dyDescent="0.25"/>
  <cols>
    <col min="2" max="2" width="18.85546875" customWidth="1"/>
    <col min="3" max="3" width="15.85546875" customWidth="1"/>
    <col min="7" max="7" width="12.7109375" customWidth="1"/>
    <col min="9" max="9" width="10.5703125" customWidth="1"/>
    <col min="10" max="10" width="17" customWidth="1"/>
  </cols>
  <sheetData>
    <row r="1" spans="1:10" x14ac:dyDescent="0.2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27</v>
      </c>
      <c r="C2" s="4" t="s">
        <v>26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25">
      <c r="A3">
        <f>1+A2</f>
        <v>1</v>
      </c>
      <c r="B3" t="s">
        <v>28</v>
      </c>
      <c r="C3" s="4" t="s">
        <v>30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25">
      <c r="A4">
        <f t="shared" ref="A4:A15" si="2">1+A3</f>
        <v>2</v>
      </c>
      <c r="B4" t="s">
        <v>29</v>
      </c>
      <c r="C4" s="4" t="s">
        <v>31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25">
      <c r="A5">
        <f t="shared" si="2"/>
        <v>3</v>
      </c>
      <c r="B5" t="s">
        <v>37</v>
      </c>
      <c r="C5" s="4" t="s">
        <v>32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25">
      <c r="A6">
        <f t="shared" si="2"/>
        <v>4</v>
      </c>
      <c r="B6" t="s">
        <v>39</v>
      </c>
      <c r="C6" s="4" t="s">
        <v>33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25">
      <c r="A7">
        <f t="shared" si="2"/>
        <v>5</v>
      </c>
      <c r="B7" t="s">
        <v>40</v>
      </c>
      <c r="C7" s="4" t="s">
        <v>34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25">
      <c r="A8">
        <f t="shared" si="2"/>
        <v>6</v>
      </c>
      <c r="B8" t="s">
        <v>42</v>
      </c>
      <c r="C8" s="4" t="s">
        <v>35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25">
      <c r="A9">
        <f t="shared" si="2"/>
        <v>7</v>
      </c>
      <c r="B9" t="s">
        <v>41</v>
      </c>
      <c r="C9" s="4" t="s">
        <v>36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25">
      <c r="A10">
        <f t="shared" si="2"/>
        <v>8</v>
      </c>
      <c r="B10" t="s">
        <v>10</v>
      </c>
      <c r="C10" s="4" t="s">
        <v>19</v>
      </c>
      <c r="D10" s="3">
        <v>0</v>
      </c>
      <c r="E10" s="3">
        <f t="shared" ref="E10:E15" si="3">1.1*F10</f>
        <v>5.5000000000000007E-2</v>
      </c>
      <c r="F10" s="3">
        <v>0.05</v>
      </c>
      <c r="G10" s="3"/>
      <c r="H10" s="3" t="s">
        <v>43</v>
      </c>
    </row>
    <row r="11" spans="1:10" x14ac:dyDescent="0.25">
      <c r="A11">
        <f t="shared" si="2"/>
        <v>9</v>
      </c>
      <c r="B11" t="s">
        <v>11</v>
      </c>
      <c r="C11" s="4" t="s">
        <v>20</v>
      </c>
      <c r="D11" s="3">
        <v>0</v>
      </c>
      <c r="E11" s="3">
        <f t="shared" si="3"/>
        <v>5.5000000000000007E-2</v>
      </c>
      <c r="F11" s="3">
        <v>0.05</v>
      </c>
      <c r="G11" s="3"/>
      <c r="H11" s="3" t="s">
        <v>43</v>
      </c>
    </row>
    <row r="12" spans="1:10" x14ac:dyDescent="0.25">
      <c r="A12">
        <f t="shared" si="2"/>
        <v>10</v>
      </c>
      <c r="B12" t="s">
        <v>12</v>
      </c>
      <c r="C12" s="4" t="s">
        <v>21</v>
      </c>
      <c r="D12" s="3">
        <v>0</v>
      </c>
      <c r="E12" s="3">
        <f t="shared" si="3"/>
        <v>5.5000000000000007E-2</v>
      </c>
      <c r="F12" s="3">
        <v>0.05</v>
      </c>
      <c r="G12" s="3"/>
      <c r="H12" s="3" t="s">
        <v>43</v>
      </c>
    </row>
    <row r="13" spans="1:10" x14ac:dyDescent="0.25">
      <c r="A13">
        <f t="shared" si="2"/>
        <v>11</v>
      </c>
      <c r="B13" t="s">
        <v>13</v>
      </c>
      <c r="C13" s="4" t="s">
        <v>22</v>
      </c>
      <c r="D13" s="3">
        <v>0</v>
      </c>
      <c r="E13" s="3">
        <f t="shared" si="3"/>
        <v>5.5000000000000007E-2</v>
      </c>
      <c r="F13" s="3">
        <v>0.05</v>
      </c>
      <c r="G13" s="3"/>
      <c r="H13" s="3" t="s">
        <v>43</v>
      </c>
    </row>
    <row r="14" spans="1:10" x14ac:dyDescent="0.25">
      <c r="A14">
        <f t="shared" si="2"/>
        <v>12</v>
      </c>
      <c r="B14" t="s">
        <v>14</v>
      </c>
      <c r="C14" s="4" t="s">
        <v>23</v>
      </c>
      <c r="D14" s="3">
        <v>0</v>
      </c>
      <c r="E14" s="3">
        <f t="shared" si="3"/>
        <v>5.5000000000000007E-2</v>
      </c>
      <c r="F14" s="3">
        <v>0.05</v>
      </c>
      <c r="G14" s="3"/>
      <c r="H14" s="3" t="s">
        <v>43</v>
      </c>
    </row>
    <row r="15" spans="1:10" x14ac:dyDescent="0.25">
      <c r="A15">
        <f t="shared" si="2"/>
        <v>13</v>
      </c>
      <c r="B15" t="s">
        <v>15</v>
      </c>
      <c r="C15" s="4" t="s">
        <v>24</v>
      </c>
      <c r="D15" s="3">
        <v>0</v>
      </c>
      <c r="E15" s="3">
        <f t="shared" si="3"/>
        <v>5.5000000000000007E-2</v>
      </c>
      <c r="F15" s="3">
        <v>0.05</v>
      </c>
      <c r="G15" s="3"/>
      <c r="H15" s="3" t="s">
        <v>43</v>
      </c>
    </row>
    <row r="16" spans="1:10" x14ac:dyDescent="0.25">
      <c r="A16" s="1">
        <v>14.01</v>
      </c>
      <c r="B16" t="s">
        <v>59</v>
      </c>
      <c r="C16" s="3" t="str">
        <f>NoPowerState!A2</f>
        <v>PSUA</v>
      </c>
      <c r="D16" s="3">
        <f>NoPowerState!B2</f>
        <v>0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25">
      <c r="A17" s="1">
        <f>A16+0.01</f>
        <v>14.02</v>
      </c>
      <c r="B17" t="s">
        <v>59</v>
      </c>
      <c r="C17" s="3" t="str">
        <f>NoPowerState!A3</f>
        <v>PSUB</v>
      </c>
      <c r="D17" s="3">
        <f>NoPowerState!B3</f>
        <v>0</v>
      </c>
      <c r="E17" s="3">
        <f>NoPowerState!C3</f>
        <v>0.5</v>
      </c>
      <c r="F17" s="3">
        <f>NoPowerState!D3</f>
        <v>0</v>
      </c>
      <c r="G17" s="3"/>
      <c r="H17" s="3" t="str">
        <f>NoPowerState!E3</f>
        <v>V</v>
      </c>
    </row>
    <row r="18" spans="1:8" x14ac:dyDescent="0.25">
      <c r="A18" s="1">
        <f t="shared" ref="A18:A29" si="4">A17+0.01</f>
        <v>14.03</v>
      </c>
      <c r="B18" t="s">
        <v>59</v>
      </c>
      <c r="C18" s="3" t="str">
        <f>NoPowerState!A4</f>
        <v>PSUC</v>
      </c>
      <c r="D18" s="3">
        <f>NoPowerState!B4</f>
        <v>0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25">
      <c r="A19" s="1">
        <f t="shared" si="4"/>
        <v>14.04</v>
      </c>
      <c r="B19" t="s">
        <v>59</v>
      </c>
      <c r="C19" s="3" t="str">
        <f>NoPowerState!A5</f>
        <v>24Vout</v>
      </c>
      <c r="D19" s="3">
        <f>NoPowerState!B5</f>
        <v>0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25">
      <c r="A20" s="1">
        <f t="shared" si="4"/>
        <v>14.049999999999999</v>
      </c>
      <c r="B20" t="s">
        <v>59</v>
      </c>
      <c r="C20" s="3" t="str">
        <f>NoPowerState!A6</f>
        <v>FLT_OUT</v>
      </c>
      <c r="D20" s="3">
        <f>NoPowerState!B6</f>
        <v>0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25">
      <c r="A21" s="1">
        <f t="shared" si="4"/>
        <v>14.059999999999999</v>
      </c>
      <c r="B21" t="s">
        <v>59</v>
      </c>
      <c r="C21" s="3" t="str">
        <f>NoPowerState!A7</f>
        <v>TEMP</v>
      </c>
      <c r="D21" s="3">
        <f>NoPowerState!B7</f>
        <v>0</v>
      </c>
      <c r="E21" s="3">
        <f>NoPowerState!C7</f>
        <v>0.5</v>
      </c>
      <c r="F21" s="3">
        <f>NoPowerState!D7</f>
        <v>0</v>
      </c>
      <c r="G21" s="3"/>
      <c r="H21" s="3" t="str">
        <f>NoPowerState!E7</f>
        <v>V</v>
      </c>
    </row>
    <row r="22" spans="1:8" x14ac:dyDescent="0.25">
      <c r="A22" s="1">
        <f t="shared" si="4"/>
        <v>14.069999999999999</v>
      </c>
      <c r="B22" t="s">
        <v>59</v>
      </c>
      <c r="C22" s="3" t="str">
        <f>NoPowerState!A8</f>
        <v>SPM</v>
      </c>
      <c r="D22" s="3">
        <f>NoPowerState!B8</f>
        <v>0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25">
      <c r="A23" s="1">
        <f t="shared" si="4"/>
        <v>14.079999999999998</v>
      </c>
      <c r="B23" t="s">
        <v>59</v>
      </c>
      <c r="C23" s="3" t="str">
        <f>NoPowerState!A9</f>
        <v>PSU_FLT</v>
      </c>
      <c r="D23" s="3">
        <f>NoPowerState!B9</f>
        <v>0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25">
      <c r="A24" s="1">
        <f t="shared" si="4"/>
        <v>14.089999999999998</v>
      </c>
      <c r="B24" t="s">
        <v>59</v>
      </c>
      <c r="C24" s="3" t="str">
        <f>NoPowerState!A10</f>
        <v>HVCAP</v>
      </c>
      <c r="D24" s="3">
        <f>NoPowerState!B10</f>
        <v>0</v>
      </c>
      <c r="E24" s="3">
        <f>NoPowerState!C10</f>
        <v>0.5</v>
      </c>
      <c r="F24" s="3">
        <f>NoPowerState!D10</f>
        <v>0</v>
      </c>
      <c r="G24" s="3"/>
      <c r="H24" s="3" t="str">
        <f>NoPowerState!E10</f>
        <v>V</v>
      </c>
    </row>
    <row r="25" spans="1:8" x14ac:dyDescent="0.25">
      <c r="A25" s="1">
        <f t="shared" si="4"/>
        <v>14.099999999999998</v>
      </c>
      <c r="B25" t="s">
        <v>59</v>
      </c>
      <c r="C25" s="3" t="str">
        <f>NoPowerState!A11</f>
        <v>TP5B</v>
      </c>
      <c r="D25" s="3">
        <f>NoPowerState!B11</f>
        <v>0</v>
      </c>
      <c r="E25" s="3">
        <f>NoPowerState!C11</f>
        <v>0.5</v>
      </c>
      <c r="F25" s="3">
        <f>NoPowerState!D11</f>
        <v>0</v>
      </c>
      <c r="G25" s="3"/>
      <c r="H25" s="3" t="str">
        <f>NoPowerState!E11</f>
        <v>V</v>
      </c>
    </row>
    <row r="26" spans="1:8" x14ac:dyDescent="0.25">
      <c r="A26" s="1">
        <f t="shared" si="4"/>
        <v>14.109999999999998</v>
      </c>
      <c r="B26" t="s">
        <v>59</v>
      </c>
      <c r="C26" s="3" t="str">
        <f>NoPowerState!A12</f>
        <v>TP1B</v>
      </c>
      <c r="D26" s="3">
        <f>NoPowerState!B12</f>
        <v>0</v>
      </c>
      <c r="E26" s="3">
        <f>NoPowerState!C12</f>
        <v>0.5</v>
      </c>
      <c r="F26" s="3">
        <f>NoPowerState!D12</f>
        <v>0</v>
      </c>
      <c r="G26" s="3"/>
      <c r="H26" s="3" t="str">
        <f>NoPowerState!E12</f>
        <v>V</v>
      </c>
    </row>
    <row r="27" spans="1:8" x14ac:dyDescent="0.25">
      <c r="A27" s="1">
        <f>A26+0.01</f>
        <v>14.119999999999997</v>
      </c>
      <c r="B27" t="s">
        <v>59</v>
      </c>
      <c r="C27" s="3" t="str">
        <f>NoPowerState!A13</f>
        <v>TP6B</v>
      </c>
      <c r="D27" s="3">
        <f>NoPowerState!B13</f>
        <v>0</v>
      </c>
      <c r="E27" s="3">
        <f>NoPowerState!C13</f>
        <v>0.5</v>
      </c>
      <c r="F27" s="3">
        <f>NoPowerState!D13</f>
        <v>0</v>
      </c>
      <c r="G27" s="3"/>
      <c r="H27" s="3" t="str">
        <f>NoPowerState!E13</f>
        <v>V</v>
      </c>
    </row>
    <row r="28" spans="1:8" x14ac:dyDescent="0.25">
      <c r="A28" s="1">
        <f t="shared" si="4"/>
        <v>14.129999999999997</v>
      </c>
      <c r="B28" t="s">
        <v>59</v>
      </c>
      <c r="C28" s="3" t="str">
        <f>NoPowerState!A14</f>
        <v>TP2B</v>
      </c>
      <c r="D28" s="3">
        <f>NoPowerState!B14</f>
        <v>0</v>
      </c>
      <c r="E28" s="3">
        <f>NoPowerState!C14</f>
        <v>0.5</v>
      </c>
      <c r="F28" s="3">
        <f>NoPowerState!D14</f>
        <v>0</v>
      </c>
      <c r="G28" s="3"/>
      <c r="H28" s="3" t="str">
        <f>NoPowerState!E14</f>
        <v>V</v>
      </c>
    </row>
    <row r="29" spans="1:8" x14ac:dyDescent="0.25">
      <c r="A29" s="1">
        <f t="shared" si="4"/>
        <v>14.139999999999997</v>
      </c>
      <c r="B29" t="s">
        <v>59</v>
      </c>
      <c r="C29" s="3" t="str">
        <f>NoPowerState!A15</f>
        <v>BuckCurrent</v>
      </c>
      <c r="D29" s="3">
        <f>NoPowerState!B15</f>
        <v>0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25">
      <c r="A30" s="1">
        <v>15.01</v>
      </c>
      <c r="B30" t="s">
        <v>60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25">
      <c r="A31" s="1">
        <f>A30+0.01</f>
        <v>15.02</v>
      </c>
      <c r="B31" t="s">
        <v>60</v>
      </c>
      <c r="C31" s="3" t="str">
        <f>CapsChargingState!A3</f>
        <v>HVCAP</v>
      </c>
      <c r="D31" s="3">
        <f>CapsChargingState!B3</f>
        <v>2</v>
      </c>
      <c r="E31" s="3">
        <f>CapsChargingState!C3</f>
        <v>3</v>
      </c>
      <c r="F31" s="3">
        <f>CapsChargingState!D3</f>
        <v>2.1</v>
      </c>
      <c r="G31" s="3"/>
      <c r="H31" s="3" t="str">
        <f>CapsChargingState!E3</f>
        <v>dv/dt</v>
      </c>
    </row>
    <row r="32" spans="1:8" x14ac:dyDescent="0.25">
      <c r="A32" s="1">
        <f>A31+0.01</f>
        <v>15.03</v>
      </c>
      <c r="B32" t="s">
        <v>60</v>
      </c>
      <c r="C32" s="3" t="str">
        <f>CapsChargingState!A4</f>
        <v>TP2B</v>
      </c>
      <c r="D32" s="3">
        <f>CapsChargingState!B4</f>
        <v>23</v>
      </c>
      <c r="E32" s="3">
        <f>CapsChargingState!C4</f>
        <v>25</v>
      </c>
      <c r="F32" s="3">
        <f>CapsChargingState!D4</f>
        <v>24</v>
      </c>
      <c r="G32" s="3"/>
      <c r="H32" s="3" t="str">
        <f>CapsChargingState!E4</f>
        <v>V</v>
      </c>
    </row>
    <row r="33" spans="1:8" x14ac:dyDescent="0.25">
      <c r="A33" s="1">
        <v>16.010000000000002</v>
      </c>
      <c r="B33" t="s">
        <v>61</v>
      </c>
      <c r="C33" s="3" t="str">
        <f>NormalOperationState!A2</f>
        <v>PSUA</v>
      </c>
      <c r="D33" s="3">
        <f>NormalOperationState!B2</f>
        <v>0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25">
      <c r="A34" s="1">
        <f>A33+0.01</f>
        <v>16.020000000000003</v>
      </c>
      <c r="B34" t="s">
        <v>61</v>
      </c>
      <c r="C34" s="3" t="str">
        <f>NormalOperationState!A3</f>
        <v>PSUB</v>
      </c>
      <c r="D34" s="3">
        <f>NormalOperationState!B3</f>
        <v>0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25">
      <c r="A35" s="1">
        <f t="shared" ref="A35:A46" si="5">A34+0.01</f>
        <v>16.030000000000005</v>
      </c>
      <c r="B35" t="s">
        <v>61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25">
      <c r="A36" s="1">
        <f t="shared" si="5"/>
        <v>16.040000000000006</v>
      </c>
      <c r="B36" t="s">
        <v>61</v>
      </c>
      <c r="C36" s="3" t="str">
        <f>NormalOperationState!A5</f>
        <v>24Vout</v>
      </c>
      <c r="D36" s="3">
        <f>NormalOperationState!B5</f>
        <v>0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25">
      <c r="A37" s="1">
        <f t="shared" si="5"/>
        <v>16.050000000000008</v>
      </c>
      <c r="B37" t="s">
        <v>61</v>
      </c>
      <c r="C37" s="3" t="str">
        <f>NormalOperationState!A6</f>
        <v>FLT_OUT</v>
      </c>
      <c r="D37" s="3">
        <f>NormalOperationState!B6</f>
        <v>0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25">
      <c r="A38" s="1">
        <f t="shared" si="5"/>
        <v>16.060000000000009</v>
      </c>
      <c r="B38" t="s">
        <v>61</v>
      </c>
      <c r="C38" s="3" t="str">
        <f>NormalOperationState!A7</f>
        <v>TEMP</v>
      </c>
      <c r="D38" s="3">
        <f>NormalOperationState!B7</f>
        <v>0</v>
      </c>
      <c r="E38" s="3">
        <f>NormalOperationState!C7</f>
        <v>0.5</v>
      </c>
      <c r="F38" s="3">
        <f>NormalOperationState!D7</f>
        <v>0</v>
      </c>
      <c r="G38" s="3"/>
      <c r="H38" s="3" t="str">
        <f>NormalOperationState!E7</f>
        <v>V</v>
      </c>
    </row>
    <row r="39" spans="1:8" x14ac:dyDescent="0.25">
      <c r="A39" s="1">
        <f t="shared" si="5"/>
        <v>16.070000000000011</v>
      </c>
      <c r="B39" t="s">
        <v>61</v>
      </c>
      <c r="C39" s="3" t="str">
        <f>NormalOperationState!A8</f>
        <v>SPM</v>
      </c>
      <c r="D39" s="3">
        <f>NormalOperationState!B8</f>
        <v>0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25">
      <c r="A40" s="1">
        <f t="shared" si="5"/>
        <v>16.080000000000013</v>
      </c>
      <c r="B40" t="s">
        <v>61</v>
      </c>
      <c r="C40" s="3" t="str">
        <f>NormalOperationState!A9</f>
        <v>PSU_FLT</v>
      </c>
      <c r="D40" s="3">
        <f>NormalOperationState!B9</f>
        <v>0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25">
      <c r="A41" s="1">
        <f t="shared" si="5"/>
        <v>16.090000000000014</v>
      </c>
      <c r="B41" t="s">
        <v>61</v>
      </c>
      <c r="C41" s="3" t="str">
        <f>NormalOperationState!A10</f>
        <v>HVCAP</v>
      </c>
      <c r="D41" s="3">
        <f>NormalOperationState!B10</f>
        <v>320</v>
      </c>
      <c r="E41" s="3">
        <f>NormalOperationState!C10</f>
        <v>310</v>
      </c>
      <c r="F41" s="3">
        <f>NormalOperationState!D10</f>
        <v>315</v>
      </c>
      <c r="G41" s="3"/>
      <c r="H41" s="3" t="str">
        <f>NormalOperationState!E10</f>
        <v>V</v>
      </c>
    </row>
    <row r="42" spans="1:8" x14ac:dyDescent="0.25">
      <c r="A42" s="1">
        <f t="shared" si="5"/>
        <v>16.100000000000016</v>
      </c>
      <c r="B42" t="s">
        <v>61</v>
      </c>
      <c r="C42" s="3" t="str">
        <f>NormalOperationState!A11</f>
        <v>TP5B</v>
      </c>
      <c r="D42" s="3">
        <f>NormalOperationState!B11</f>
        <v>0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25">
      <c r="A43" s="1">
        <f t="shared" si="5"/>
        <v>16.110000000000017</v>
      </c>
      <c r="B43" t="s">
        <v>61</v>
      </c>
      <c r="C43" s="3" t="str">
        <f>NormalOperationState!A12</f>
        <v>TP1B</v>
      </c>
      <c r="D43" s="3">
        <f>NormalOperationState!B12</f>
        <v>799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25">
      <c r="A44" s="1">
        <f t="shared" si="5"/>
        <v>16.120000000000019</v>
      </c>
      <c r="B44" t="s">
        <v>61</v>
      </c>
      <c r="C44" s="3" t="str">
        <f>NormalOperationState!A13</f>
        <v>TP6B</v>
      </c>
      <c r="D44" s="3">
        <f>NormalOperationState!B13</f>
        <v>0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25">
      <c r="A45" s="1">
        <f t="shared" si="5"/>
        <v>16.13000000000002</v>
      </c>
      <c r="B45" t="s">
        <v>61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25">
      <c r="A46" s="1">
        <f t="shared" si="5"/>
        <v>16.140000000000022</v>
      </c>
      <c r="B46" t="s">
        <v>61</v>
      </c>
      <c r="C46" s="3" t="str">
        <f>NormalOperationState!A15</f>
        <v>BuckCurrent</v>
      </c>
      <c r="D46" s="3">
        <f>NormalOperationState!B15</f>
        <v>0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25">
      <c r="A47">
        <v>17.010000000000002</v>
      </c>
      <c r="B47" t="s">
        <v>64</v>
      </c>
      <c r="C47" s="4" t="str">
        <f>SPMState!A2</f>
        <v>PSUA</v>
      </c>
      <c r="D47" s="4">
        <f>SPMState!B2</f>
        <v>0</v>
      </c>
      <c r="E47" s="4">
        <f>SPMState!C2</f>
        <v>0.5</v>
      </c>
      <c r="F47" s="4">
        <f>SPMState!D2</f>
        <v>0</v>
      </c>
      <c r="G47" s="3"/>
      <c r="H47" s="3" t="str">
        <f>SPMState!E2</f>
        <v>V</v>
      </c>
    </row>
    <row r="48" spans="1:8" x14ac:dyDescent="0.25">
      <c r="A48" s="1">
        <f>A47+0.01</f>
        <v>17.020000000000003</v>
      </c>
      <c r="B48" t="s">
        <v>64</v>
      </c>
      <c r="C48" s="4" t="str">
        <f>SPMState!A3</f>
        <v>PSUB</v>
      </c>
      <c r="D48" s="4">
        <f>SPMState!B3</f>
        <v>23</v>
      </c>
      <c r="E48" s="4">
        <f>SPMState!C3</f>
        <v>25</v>
      </c>
      <c r="F48" s="4">
        <f>SPMState!D3</f>
        <v>24</v>
      </c>
      <c r="H48" s="3" t="str">
        <f>SPMState!E3</f>
        <v>V</v>
      </c>
    </row>
    <row r="49" spans="1:8" x14ac:dyDescent="0.25">
      <c r="A49" s="1">
        <f t="shared" ref="A49:A61" si="6">A48+0.01</f>
        <v>17.030000000000005</v>
      </c>
      <c r="B49" t="s">
        <v>64</v>
      </c>
      <c r="C49" s="4" t="str">
        <f>SPMState!A4</f>
        <v>PSUC</v>
      </c>
      <c r="D49" s="4">
        <f>SPMState!B4</f>
        <v>0</v>
      </c>
      <c r="E49" s="4">
        <f>SPMState!C4</f>
        <v>0.5</v>
      </c>
      <c r="F49" s="4">
        <f>SPMState!D4</f>
        <v>0</v>
      </c>
      <c r="H49" s="3" t="str">
        <f>SPMState!E4</f>
        <v>V</v>
      </c>
    </row>
    <row r="50" spans="1:8" x14ac:dyDescent="0.25">
      <c r="A50" s="1">
        <f t="shared" si="6"/>
        <v>17.040000000000006</v>
      </c>
      <c r="B50" t="s">
        <v>64</v>
      </c>
      <c r="C50" s="4" t="str">
        <f>SPMState!A5</f>
        <v>24Vout</v>
      </c>
      <c r="D50" s="4">
        <f>SPMState!B5</f>
        <v>23</v>
      </c>
      <c r="E50" s="4">
        <f>SPMState!C5</f>
        <v>25</v>
      </c>
      <c r="F50" s="4">
        <f>SPMState!D5</f>
        <v>24</v>
      </c>
      <c r="H50" s="3" t="str">
        <f>SPMState!E5</f>
        <v>V</v>
      </c>
    </row>
    <row r="51" spans="1:8" x14ac:dyDescent="0.25">
      <c r="A51" s="1">
        <f t="shared" si="6"/>
        <v>17.050000000000008</v>
      </c>
      <c r="B51" t="s">
        <v>64</v>
      </c>
      <c r="C51" s="4" t="str">
        <f>SPMState!A6</f>
        <v>FLT_OUT</v>
      </c>
      <c r="D51" s="4">
        <f>SPMState!B6</f>
        <v>4.9000000000000004</v>
      </c>
      <c r="E51" s="4">
        <f>SPMState!C6</f>
        <v>5.0999999999999996</v>
      </c>
      <c r="F51" s="4">
        <f>SPMState!D6</f>
        <v>5</v>
      </c>
      <c r="H51" s="3" t="str">
        <f>SPMState!E6</f>
        <v>V</v>
      </c>
    </row>
    <row r="52" spans="1:8" x14ac:dyDescent="0.25">
      <c r="A52" s="1">
        <f t="shared" si="6"/>
        <v>17.060000000000009</v>
      </c>
      <c r="B52" t="s">
        <v>64</v>
      </c>
      <c r="C52" s="4" t="str">
        <f>SPMState!A7</f>
        <v>TEMP</v>
      </c>
      <c r="D52" s="4">
        <f>SPMState!B7</f>
        <v>0</v>
      </c>
      <c r="E52" s="4">
        <f>SPMState!C7</f>
        <v>5</v>
      </c>
      <c r="F52" s="4">
        <f>SPMState!D7</f>
        <v>0</v>
      </c>
      <c r="H52" s="3" t="str">
        <f>SPMState!E7</f>
        <v>V</v>
      </c>
    </row>
    <row r="53" spans="1:8" x14ac:dyDescent="0.25">
      <c r="A53" s="1">
        <f t="shared" si="6"/>
        <v>17.070000000000011</v>
      </c>
      <c r="B53" t="s">
        <v>64</v>
      </c>
      <c r="C53" s="4" t="str">
        <f>SPMState!A8</f>
        <v>SPM</v>
      </c>
      <c r="D53" s="4">
        <f>SPMState!B8</f>
        <v>4.9000000000000004</v>
      </c>
      <c r="E53" s="4">
        <f>SPMState!C8</f>
        <v>5.0999999999999996</v>
      </c>
      <c r="F53" s="4">
        <f>SPMState!D8</f>
        <v>5</v>
      </c>
      <c r="H53" s="3" t="str">
        <f>SPMState!E8</f>
        <v>V</v>
      </c>
    </row>
    <row r="54" spans="1:8" x14ac:dyDescent="0.25">
      <c r="A54" s="1">
        <f t="shared" si="6"/>
        <v>17.080000000000013</v>
      </c>
      <c r="B54" t="s">
        <v>64</v>
      </c>
      <c r="C54" s="4" t="str">
        <f>SPMState!A9</f>
        <v>PSU_FLT</v>
      </c>
      <c r="D54" s="4">
        <f>SPMState!B9</f>
        <v>0</v>
      </c>
      <c r="E54" s="4">
        <f>SPMState!C9</f>
        <v>0.5</v>
      </c>
      <c r="F54" s="4">
        <f>SPMState!D9</f>
        <v>0</v>
      </c>
      <c r="H54" s="3" t="str">
        <f>SPMState!E9</f>
        <v>V</v>
      </c>
    </row>
    <row r="55" spans="1:8" x14ac:dyDescent="0.25">
      <c r="A55" s="1">
        <f t="shared" si="6"/>
        <v>17.090000000000014</v>
      </c>
      <c r="B55" t="s">
        <v>64</v>
      </c>
      <c r="C55" s="4" t="str">
        <f>SPMState!A10</f>
        <v>HVCAP</v>
      </c>
      <c r="D55" s="4">
        <f>SPMState!B10</f>
        <v>235</v>
      </c>
      <c r="E55" s="4">
        <f>SPMState!C10</f>
        <v>245</v>
      </c>
      <c r="F55" s="4">
        <f>SPMState!D10</f>
        <v>240</v>
      </c>
      <c r="H55" s="3" t="str">
        <f>SPMState!E10</f>
        <v>V</v>
      </c>
    </row>
    <row r="56" spans="1:8" x14ac:dyDescent="0.25">
      <c r="A56" s="1">
        <f t="shared" si="6"/>
        <v>17.100000000000016</v>
      </c>
      <c r="B56" t="s">
        <v>64</v>
      </c>
      <c r="C56" s="4" t="str">
        <f>SPMState!A11</f>
        <v>TP5B</v>
      </c>
      <c r="D56" s="4">
        <f>SPMState!B11</f>
        <v>235</v>
      </c>
      <c r="E56" s="4">
        <f>SPMState!C11</f>
        <v>245</v>
      </c>
      <c r="F56" s="4">
        <f>SPMState!D11</f>
        <v>240</v>
      </c>
      <c r="H56" s="3" t="str">
        <f>SPMState!E11</f>
        <v>V</v>
      </c>
    </row>
    <row r="57" spans="1:8" x14ac:dyDescent="0.25">
      <c r="A57" s="1">
        <f t="shared" si="6"/>
        <v>17.110000000000017</v>
      </c>
      <c r="B57" t="s">
        <v>64</v>
      </c>
      <c r="C57" s="4" t="str">
        <f>SPMState!A12</f>
        <v>TP1B</v>
      </c>
      <c r="D57" s="4">
        <f>SPMState!B12</f>
        <v>799</v>
      </c>
      <c r="E57" s="4">
        <f>SPMState!C12</f>
        <v>840</v>
      </c>
      <c r="F57" s="4">
        <f>SPMState!D12</f>
        <v>800</v>
      </c>
      <c r="H57" s="3" t="str">
        <f>SPMState!E12</f>
        <v>V</v>
      </c>
    </row>
    <row r="58" spans="1:8" x14ac:dyDescent="0.25">
      <c r="A58" s="1">
        <f t="shared" si="6"/>
        <v>17.120000000000019</v>
      </c>
      <c r="B58" t="s">
        <v>64</v>
      </c>
      <c r="C58" s="4" t="str">
        <f>SPMState!A13</f>
        <v>TP6B</v>
      </c>
      <c r="D58" s="4">
        <f>SPMState!B13</f>
        <v>15.5</v>
      </c>
      <c r="E58" s="4">
        <f>SPMState!C13</f>
        <v>16.5</v>
      </c>
      <c r="F58" s="4">
        <f>SPMState!D13</f>
        <v>16</v>
      </c>
      <c r="H58" s="3" t="str">
        <f>SPMState!E13</f>
        <v>V</v>
      </c>
    </row>
    <row r="59" spans="1:8" x14ac:dyDescent="0.25">
      <c r="A59" s="1">
        <f t="shared" si="6"/>
        <v>17.13000000000002</v>
      </c>
      <c r="B59" t="s">
        <v>64</v>
      </c>
      <c r="C59" s="4" t="str">
        <f>SPMState!A14</f>
        <v>TP2B</v>
      </c>
      <c r="D59" s="4">
        <f>SPMState!B14</f>
        <v>23</v>
      </c>
      <c r="E59" s="4">
        <f>SPMState!C14</f>
        <v>25</v>
      </c>
      <c r="F59" s="4">
        <f>SPMState!D14</f>
        <v>24</v>
      </c>
      <c r="H59" s="3" t="str">
        <f>SPMState!E14</f>
        <v>V</v>
      </c>
    </row>
    <row r="60" spans="1:8" x14ac:dyDescent="0.25">
      <c r="A60" s="1">
        <f t="shared" si="6"/>
        <v>17.140000000000022</v>
      </c>
      <c r="B60" t="s">
        <v>64</v>
      </c>
      <c r="C60" s="4" t="str">
        <f>SPMState!A15</f>
        <v>BuckCurrent</v>
      </c>
      <c r="D60" s="4">
        <f>SPMState!B15</f>
        <v>0</v>
      </c>
      <c r="E60" s="4">
        <f>SPMState!C15</f>
        <v>0.1</v>
      </c>
      <c r="F60" s="4">
        <f>SPMState!D15</f>
        <v>0</v>
      </c>
      <c r="H60" s="3" t="str">
        <f>SPMState!E15</f>
        <v>A</v>
      </c>
    </row>
    <row r="61" spans="1:8" x14ac:dyDescent="0.25">
      <c r="A61" s="1">
        <f t="shared" si="6"/>
        <v>17.150000000000023</v>
      </c>
      <c r="B61" t="s">
        <v>64</v>
      </c>
      <c r="C61" s="4" t="str">
        <f>SPMState!A16</f>
        <v>BuckEfficiency</v>
      </c>
      <c r="D61" s="4">
        <f>SPMState!B16</f>
        <v>85</v>
      </c>
      <c r="E61" s="4">
        <f>SPMState!C16</f>
        <v>100</v>
      </c>
      <c r="F61" s="4">
        <f>SPMState!D16</f>
        <v>95</v>
      </c>
      <c r="H61" s="3" t="str">
        <f>SPMState!E16</f>
        <v>%</v>
      </c>
    </row>
    <row r="62" spans="1:8" x14ac:dyDescent="0.25">
      <c r="A62">
        <v>18.010000000000002</v>
      </c>
      <c r="B62" t="s">
        <v>59</v>
      </c>
      <c r="C62" s="3" t="str">
        <f>NoPowerState!A2</f>
        <v>PSUA</v>
      </c>
      <c r="D62" s="3">
        <f>NoPowerState!B2</f>
        <v>0</v>
      </c>
      <c r="E62" s="3">
        <f>NoPowerState!C2</f>
        <v>0.5</v>
      </c>
      <c r="F62" s="3">
        <f>NoPowerState!D2</f>
        <v>0</v>
      </c>
      <c r="H62" s="3" t="str">
        <f>NoPowerState!E2</f>
        <v>V</v>
      </c>
    </row>
    <row r="63" spans="1:8" x14ac:dyDescent="0.25">
      <c r="A63" s="1">
        <f>A62+0.01</f>
        <v>18.020000000000003</v>
      </c>
      <c r="B63" t="s">
        <v>59</v>
      </c>
      <c r="C63" s="3" t="str">
        <f>NoPowerState!A3</f>
        <v>PSUB</v>
      </c>
      <c r="D63" s="3">
        <f>NoPowerState!B3</f>
        <v>0</v>
      </c>
      <c r="E63" s="3">
        <f>NoPowerState!C3</f>
        <v>0.5</v>
      </c>
      <c r="F63" s="3">
        <f>NoPowerState!D3</f>
        <v>0</v>
      </c>
      <c r="H63" s="3" t="str">
        <f>NoPowerState!E3</f>
        <v>V</v>
      </c>
    </row>
    <row r="64" spans="1:8" x14ac:dyDescent="0.25">
      <c r="A64" s="1">
        <f t="shared" ref="A64:A75" si="7">A63+0.01</f>
        <v>18.030000000000005</v>
      </c>
      <c r="B64" t="s">
        <v>59</v>
      </c>
      <c r="C64" s="3" t="str">
        <f>NoPowerState!A4</f>
        <v>PSUC</v>
      </c>
      <c r="D64" s="3">
        <f>NoPowerState!B4</f>
        <v>0</v>
      </c>
      <c r="E64" s="3">
        <f>NoPowerState!C4</f>
        <v>0.5</v>
      </c>
      <c r="F64" s="3">
        <f>NoPowerState!D4</f>
        <v>0</v>
      </c>
      <c r="H64" s="3" t="str">
        <f>NoPowerState!E4</f>
        <v>V</v>
      </c>
    </row>
    <row r="65" spans="1:8" x14ac:dyDescent="0.25">
      <c r="A65" s="1">
        <f t="shared" si="7"/>
        <v>18.040000000000006</v>
      </c>
      <c r="B65" t="s">
        <v>59</v>
      </c>
      <c r="C65" s="3" t="str">
        <f>NoPowerState!A5</f>
        <v>24Vout</v>
      </c>
      <c r="D65" s="3">
        <f>NoPowerState!B5</f>
        <v>0</v>
      </c>
      <c r="E65" s="3">
        <f>NoPowerState!C5</f>
        <v>0.5</v>
      </c>
      <c r="F65" s="3">
        <f>NoPowerState!D5</f>
        <v>0</v>
      </c>
      <c r="H65" s="3" t="str">
        <f>NoPowerState!E5</f>
        <v>V</v>
      </c>
    </row>
    <row r="66" spans="1:8" x14ac:dyDescent="0.25">
      <c r="A66" s="1">
        <f t="shared" si="7"/>
        <v>18.050000000000008</v>
      </c>
      <c r="B66" t="s">
        <v>59</v>
      </c>
      <c r="C66" s="3" t="str">
        <f>NoPowerState!A6</f>
        <v>FLT_OUT</v>
      </c>
      <c r="D66" s="3">
        <f>NoPowerState!B6</f>
        <v>0</v>
      </c>
      <c r="E66" s="3">
        <f>NoPowerState!C6</f>
        <v>0.5</v>
      </c>
      <c r="F66" s="3">
        <f>NoPowerState!D6</f>
        <v>0</v>
      </c>
      <c r="H66" s="3" t="str">
        <f>NoPowerState!E6</f>
        <v>V</v>
      </c>
    </row>
    <row r="67" spans="1:8" x14ac:dyDescent="0.25">
      <c r="A67" s="1">
        <f t="shared" si="7"/>
        <v>18.060000000000009</v>
      </c>
      <c r="B67" t="s">
        <v>59</v>
      </c>
      <c r="C67" s="3" t="str">
        <f>NoPowerState!A7</f>
        <v>TEMP</v>
      </c>
      <c r="D67" s="3">
        <f>NoPowerState!B7</f>
        <v>0</v>
      </c>
      <c r="E67" s="3">
        <f>NoPowerState!C7</f>
        <v>0.5</v>
      </c>
      <c r="F67" s="3">
        <f>NoPowerState!D7</f>
        <v>0</v>
      </c>
      <c r="H67" s="3" t="str">
        <f>NoPowerState!E7</f>
        <v>V</v>
      </c>
    </row>
    <row r="68" spans="1:8" x14ac:dyDescent="0.25">
      <c r="A68" s="1">
        <f t="shared" si="7"/>
        <v>18.070000000000011</v>
      </c>
      <c r="B68" t="s">
        <v>59</v>
      </c>
      <c r="C68" s="3" t="str">
        <f>NoPowerState!A8</f>
        <v>SPM</v>
      </c>
      <c r="D68" s="3">
        <f>NoPowerState!B8</f>
        <v>0</v>
      </c>
      <c r="E68" s="3">
        <f>NoPowerState!C8</f>
        <v>0.5</v>
      </c>
      <c r="F68" s="3">
        <f>NoPowerState!D8</f>
        <v>0</v>
      </c>
      <c r="H68" s="3" t="str">
        <f>NoPowerState!E8</f>
        <v>V</v>
      </c>
    </row>
    <row r="69" spans="1:8" x14ac:dyDescent="0.25">
      <c r="A69" s="1">
        <f t="shared" si="7"/>
        <v>18.080000000000013</v>
      </c>
      <c r="B69" t="s">
        <v>59</v>
      </c>
      <c r="C69" s="3" t="str">
        <f>NoPowerState!A9</f>
        <v>PSU_FLT</v>
      </c>
      <c r="D69" s="3">
        <f>NoPowerState!B9</f>
        <v>0</v>
      </c>
      <c r="E69" s="3">
        <f>NoPowerState!C9</f>
        <v>0.5</v>
      </c>
      <c r="F69" s="3">
        <f>NoPowerState!D9</f>
        <v>0</v>
      </c>
      <c r="H69" s="3" t="str">
        <f>NoPowerState!E9</f>
        <v>V</v>
      </c>
    </row>
    <row r="70" spans="1:8" x14ac:dyDescent="0.25">
      <c r="A70" s="1">
        <f t="shared" si="7"/>
        <v>18.090000000000014</v>
      </c>
      <c r="B70" t="s">
        <v>59</v>
      </c>
      <c r="C70" s="3" t="str">
        <f>NoPowerState!A10</f>
        <v>HVCAP</v>
      </c>
      <c r="D70" s="3">
        <f>NoPowerState!B10</f>
        <v>0</v>
      </c>
      <c r="E70" s="3">
        <f>NoPowerState!C10</f>
        <v>0.5</v>
      </c>
      <c r="F70" s="3">
        <f>NoPowerState!D10</f>
        <v>0</v>
      </c>
      <c r="H70" s="3" t="str">
        <f>NoPowerState!E10</f>
        <v>V</v>
      </c>
    </row>
    <row r="71" spans="1:8" x14ac:dyDescent="0.25">
      <c r="A71" s="1">
        <f t="shared" si="7"/>
        <v>18.100000000000016</v>
      </c>
      <c r="B71" t="s">
        <v>59</v>
      </c>
      <c r="C71" s="3" t="str">
        <f>NoPowerState!A11</f>
        <v>TP5B</v>
      </c>
      <c r="D71" s="3">
        <f>NoPowerState!B11</f>
        <v>0</v>
      </c>
      <c r="E71" s="3">
        <f>NoPowerState!C11</f>
        <v>0.5</v>
      </c>
      <c r="F71" s="3">
        <f>NoPowerState!D11</f>
        <v>0</v>
      </c>
      <c r="H71" s="3" t="str">
        <f>NoPowerState!E11</f>
        <v>V</v>
      </c>
    </row>
    <row r="72" spans="1:8" x14ac:dyDescent="0.25">
      <c r="A72" s="1">
        <f t="shared" si="7"/>
        <v>18.110000000000017</v>
      </c>
      <c r="B72" t="s">
        <v>59</v>
      </c>
      <c r="C72" s="3" t="str">
        <f>NoPowerState!A12</f>
        <v>TP1B</v>
      </c>
      <c r="D72" s="3">
        <f>NoPowerState!B12</f>
        <v>0</v>
      </c>
      <c r="E72" s="3">
        <f>NoPowerState!C12</f>
        <v>0.5</v>
      </c>
      <c r="F72" s="3">
        <f>NoPowerState!D12</f>
        <v>0</v>
      </c>
      <c r="H72" s="3" t="str">
        <f>NoPowerState!E12</f>
        <v>V</v>
      </c>
    </row>
    <row r="73" spans="1:8" x14ac:dyDescent="0.25">
      <c r="A73" s="1">
        <f t="shared" si="7"/>
        <v>18.120000000000019</v>
      </c>
      <c r="B73" t="s">
        <v>59</v>
      </c>
      <c r="C73" s="3" t="str">
        <f>NoPowerState!A13</f>
        <v>TP6B</v>
      </c>
      <c r="D73" s="3">
        <f>NoPowerState!B13</f>
        <v>0</v>
      </c>
      <c r="E73" s="3">
        <f>NoPowerState!C13</f>
        <v>0.5</v>
      </c>
      <c r="F73" s="3">
        <f>NoPowerState!D13</f>
        <v>0</v>
      </c>
      <c r="H73" s="3" t="str">
        <f>NoPowerState!E13</f>
        <v>V</v>
      </c>
    </row>
    <row r="74" spans="1:8" x14ac:dyDescent="0.25">
      <c r="A74" s="1">
        <f t="shared" si="7"/>
        <v>18.13000000000002</v>
      </c>
      <c r="B74" t="s">
        <v>59</v>
      </c>
      <c r="C74" s="3" t="str">
        <f>NoPowerState!A14</f>
        <v>TP2B</v>
      </c>
      <c r="D74" s="3">
        <f>NoPowerState!B14</f>
        <v>0</v>
      </c>
      <c r="E74" s="3">
        <f>NoPowerState!C14</f>
        <v>0.5</v>
      </c>
      <c r="F74" s="3">
        <f>NoPowerState!D14</f>
        <v>0</v>
      </c>
      <c r="H74" s="3" t="str">
        <f>NoPowerState!E14</f>
        <v>V</v>
      </c>
    </row>
    <row r="75" spans="1:8" x14ac:dyDescent="0.25">
      <c r="A75" s="1">
        <f t="shared" si="7"/>
        <v>18.140000000000022</v>
      </c>
      <c r="B75" t="s">
        <v>59</v>
      </c>
      <c r="C75" s="3" t="str">
        <f>NoPowerState!A15</f>
        <v>BuckCurrent</v>
      </c>
      <c r="D75" s="3">
        <f>NoPowerState!B15</f>
        <v>0</v>
      </c>
      <c r="E75" s="3">
        <f>NoPowerState!C15</f>
        <v>0.1</v>
      </c>
      <c r="F75" s="3">
        <f>NoPowerState!D15</f>
        <v>0</v>
      </c>
      <c r="H75" s="3" t="str">
        <f>NoPowerState!E15</f>
        <v>A</v>
      </c>
    </row>
    <row r="76" spans="1:8" x14ac:dyDescent="0.25">
      <c r="A76">
        <v>19.010000000000002</v>
      </c>
      <c r="B76" t="s">
        <v>65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H76" s="3" t="str">
        <f>BootstrapState!E2</f>
        <v>dv/dt</v>
      </c>
    </row>
    <row r="77" spans="1:8" x14ac:dyDescent="0.25">
      <c r="A77" s="1">
        <f>A76+0.01</f>
        <v>19.020000000000003</v>
      </c>
      <c r="B77" t="s">
        <v>65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H77" s="3" t="str">
        <f>BootstrapState!E3</f>
        <v>dv/dt</v>
      </c>
    </row>
    <row r="78" spans="1:8" x14ac:dyDescent="0.25">
      <c r="A78" s="1">
        <f t="shared" ref="A78:A82" si="8">A77+0.01</f>
        <v>19.030000000000005</v>
      </c>
      <c r="B78" t="s">
        <v>65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H78" s="3" t="str">
        <f>BootstrapState!E4</f>
        <v>V</v>
      </c>
    </row>
    <row r="79" spans="1:8" x14ac:dyDescent="0.25">
      <c r="A79" s="1">
        <f t="shared" si="8"/>
        <v>19.040000000000006</v>
      </c>
      <c r="B79" t="s">
        <v>65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H79" s="3" t="str">
        <f>BootstrapState!E5</f>
        <v>V</v>
      </c>
    </row>
    <row r="80" spans="1:8" x14ac:dyDescent="0.25">
      <c r="A80" s="1">
        <f t="shared" si="8"/>
        <v>19.050000000000008</v>
      </c>
      <c r="B80" t="s">
        <v>65</v>
      </c>
      <c r="C80" s="3" t="str">
        <f>BootstrapState!A6</f>
        <v>TP2B</v>
      </c>
      <c r="D80" s="3">
        <f>BootstrapState!B6</f>
        <v>23</v>
      </c>
      <c r="E80" s="3">
        <f>BootstrapState!C6</f>
        <v>25</v>
      </c>
      <c r="F80" s="3">
        <f>BootstrapState!D6</f>
        <v>24</v>
      </c>
      <c r="H80" s="3" t="str">
        <f>BootstrapState!E6</f>
        <v>V</v>
      </c>
    </row>
    <row r="81" spans="1:8" x14ac:dyDescent="0.25">
      <c r="A81" s="1">
        <f t="shared" si="8"/>
        <v>19.060000000000009</v>
      </c>
      <c r="B81" t="s">
        <v>65</v>
      </c>
      <c r="C81" s="3" t="str">
        <f>BootstrapState!A7</f>
        <v>BuckCurrent</v>
      </c>
      <c r="D81" s="3">
        <f>BootstrapState!B7</f>
        <v>0.2</v>
      </c>
      <c r="E81" s="3">
        <f>BootstrapState!C7</f>
        <v>0.7</v>
      </c>
      <c r="F81" s="3">
        <f>BootstrapState!D7</f>
        <v>0.5</v>
      </c>
      <c r="H81" s="3" t="str">
        <f>BootstrapState!E7</f>
        <v>A</v>
      </c>
    </row>
    <row r="82" spans="1:8" x14ac:dyDescent="0.25">
      <c r="A82" s="1">
        <f t="shared" si="8"/>
        <v>19.070000000000011</v>
      </c>
      <c r="B82" t="s">
        <v>65</v>
      </c>
      <c r="C82" s="3" t="str">
        <f>BootstrapState!A8</f>
        <v>BuckEfficiency</v>
      </c>
      <c r="D82" s="3">
        <f>BootstrapState!B8</f>
        <v>85</v>
      </c>
      <c r="E82" s="3">
        <f>BootstrapState!C8</f>
        <v>100</v>
      </c>
      <c r="F82" s="3">
        <f>BootstrapState!D8</f>
        <v>95</v>
      </c>
      <c r="H82" s="3" t="str">
        <f>BootstrapState!E8</f>
        <v>%</v>
      </c>
    </row>
    <row r="83" spans="1:8" x14ac:dyDescent="0.25">
      <c r="A83">
        <v>20.010000000000002</v>
      </c>
      <c r="B83" t="s">
        <v>64</v>
      </c>
      <c r="C83" s="3" t="str">
        <f>SPMState!A2</f>
        <v>PSUA</v>
      </c>
      <c r="D83" s="3">
        <f>SPMState!B2</f>
        <v>0</v>
      </c>
      <c r="E83" s="3">
        <f>SPMState!C2</f>
        <v>0.5</v>
      </c>
      <c r="F83" s="3">
        <f>SPMState!D2</f>
        <v>0</v>
      </c>
      <c r="H83" s="3" t="str">
        <f>SPMState!E2</f>
        <v>V</v>
      </c>
    </row>
    <row r="84" spans="1:8" x14ac:dyDescent="0.25">
      <c r="A84" s="1">
        <f>A83+0.01</f>
        <v>20.020000000000003</v>
      </c>
      <c r="B84" t="s">
        <v>64</v>
      </c>
      <c r="C84" s="3" t="str">
        <f>SPMState!A3</f>
        <v>PSUB</v>
      </c>
      <c r="D84" s="3">
        <f>SPMState!B3</f>
        <v>23</v>
      </c>
      <c r="E84" s="3">
        <f>SPMState!C3</f>
        <v>25</v>
      </c>
      <c r="F84" s="3">
        <f>SPMState!D3</f>
        <v>24</v>
      </c>
      <c r="H84" s="3" t="str">
        <f>SPMState!E3</f>
        <v>V</v>
      </c>
    </row>
    <row r="85" spans="1:8" x14ac:dyDescent="0.25">
      <c r="A85" s="1">
        <f t="shared" ref="A85:A97" si="9">A84+0.01</f>
        <v>20.030000000000005</v>
      </c>
      <c r="B85" t="s">
        <v>64</v>
      </c>
      <c r="C85" s="3" t="str">
        <f>SPMState!A4</f>
        <v>PSUC</v>
      </c>
      <c r="D85" s="3">
        <f>SPMState!B4</f>
        <v>0</v>
      </c>
      <c r="E85" s="3">
        <f>SPMState!C4</f>
        <v>0.5</v>
      </c>
      <c r="F85" s="3">
        <f>SPMState!D4</f>
        <v>0</v>
      </c>
      <c r="H85" s="3" t="str">
        <f>SPMState!E4</f>
        <v>V</v>
      </c>
    </row>
    <row r="86" spans="1:8" x14ac:dyDescent="0.25">
      <c r="A86" s="1">
        <f t="shared" si="9"/>
        <v>20.040000000000006</v>
      </c>
      <c r="B86" t="s">
        <v>64</v>
      </c>
      <c r="C86" s="3" t="str">
        <f>SPMState!A5</f>
        <v>24Vout</v>
      </c>
      <c r="D86" s="3">
        <f>SPMState!B5</f>
        <v>23</v>
      </c>
      <c r="E86" s="3">
        <f>SPMState!C5</f>
        <v>25</v>
      </c>
      <c r="F86" s="3">
        <f>SPMState!D5</f>
        <v>24</v>
      </c>
      <c r="H86" s="3" t="str">
        <f>SPMState!E5</f>
        <v>V</v>
      </c>
    </row>
    <row r="87" spans="1:8" x14ac:dyDescent="0.25">
      <c r="A87" s="1">
        <f t="shared" si="9"/>
        <v>20.050000000000008</v>
      </c>
      <c r="B87" t="s">
        <v>64</v>
      </c>
      <c r="C87" s="3" t="str">
        <f>SPMState!A6</f>
        <v>FLT_OUT</v>
      </c>
      <c r="D87" s="3">
        <f>SPMState!B6</f>
        <v>4.9000000000000004</v>
      </c>
      <c r="E87" s="3">
        <f>SPMState!C6</f>
        <v>5.0999999999999996</v>
      </c>
      <c r="F87" s="3">
        <f>SPMState!D6</f>
        <v>5</v>
      </c>
      <c r="H87" s="3" t="str">
        <f>SPMState!E6</f>
        <v>V</v>
      </c>
    </row>
    <row r="88" spans="1:8" x14ac:dyDescent="0.25">
      <c r="A88" s="1">
        <f t="shared" si="9"/>
        <v>20.060000000000009</v>
      </c>
      <c r="B88" t="s">
        <v>64</v>
      </c>
      <c r="C88" s="3" t="str">
        <f>SPMState!A7</f>
        <v>TEMP</v>
      </c>
      <c r="D88" s="3">
        <f>SPMState!B7</f>
        <v>0</v>
      </c>
      <c r="E88" s="3">
        <f>SPMState!C7</f>
        <v>5</v>
      </c>
      <c r="F88" s="3">
        <f>SPMState!D7</f>
        <v>0</v>
      </c>
      <c r="H88" s="3" t="str">
        <f>SPMState!E7</f>
        <v>V</v>
      </c>
    </row>
    <row r="89" spans="1:8" x14ac:dyDescent="0.25">
      <c r="A89" s="1">
        <f t="shared" si="9"/>
        <v>20.070000000000011</v>
      </c>
      <c r="B89" t="s">
        <v>64</v>
      </c>
      <c r="C89" s="3" t="str">
        <f>SPMState!A8</f>
        <v>SPM</v>
      </c>
      <c r="D89" s="3">
        <f>SPMState!B8</f>
        <v>4.9000000000000004</v>
      </c>
      <c r="E89" s="3">
        <f>SPMState!C8</f>
        <v>5.0999999999999996</v>
      </c>
      <c r="F89" s="3">
        <f>SPMState!D8</f>
        <v>5</v>
      </c>
      <c r="H89" s="3" t="str">
        <f>SPMState!E8</f>
        <v>V</v>
      </c>
    </row>
    <row r="90" spans="1:8" x14ac:dyDescent="0.25">
      <c r="A90" s="1">
        <f t="shared" si="9"/>
        <v>20.080000000000013</v>
      </c>
      <c r="B90" t="s">
        <v>64</v>
      </c>
      <c r="C90" s="3" t="str">
        <f>SPMState!A9</f>
        <v>PSU_FLT</v>
      </c>
      <c r="D90" s="3">
        <f>SPMState!B9</f>
        <v>0</v>
      </c>
      <c r="E90" s="3">
        <f>SPMState!C9</f>
        <v>0.5</v>
      </c>
      <c r="F90" s="3">
        <f>SPMState!D9</f>
        <v>0</v>
      </c>
      <c r="H90" s="3" t="str">
        <f>SPMState!E9</f>
        <v>V</v>
      </c>
    </row>
    <row r="91" spans="1:8" x14ac:dyDescent="0.25">
      <c r="A91" s="1">
        <f t="shared" si="9"/>
        <v>20.090000000000014</v>
      </c>
      <c r="B91" t="s">
        <v>64</v>
      </c>
      <c r="C91" s="3" t="str">
        <f>SPMState!A10</f>
        <v>HVCAP</v>
      </c>
      <c r="D91" s="3">
        <f>SPMState!B10</f>
        <v>235</v>
      </c>
      <c r="E91" s="3">
        <f>SPMState!C10</f>
        <v>245</v>
      </c>
      <c r="F91" s="3">
        <f>SPMState!D10</f>
        <v>240</v>
      </c>
      <c r="H91" s="3" t="str">
        <f>SPMState!E10</f>
        <v>V</v>
      </c>
    </row>
    <row r="92" spans="1:8" x14ac:dyDescent="0.25">
      <c r="A92" s="1">
        <f t="shared" si="9"/>
        <v>20.100000000000016</v>
      </c>
      <c r="B92" t="s">
        <v>64</v>
      </c>
      <c r="C92" s="3" t="str">
        <f>SPMState!A11</f>
        <v>TP5B</v>
      </c>
      <c r="D92" s="3">
        <f>SPMState!B11</f>
        <v>235</v>
      </c>
      <c r="E92" s="3">
        <f>SPMState!C11</f>
        <v>245</v>
      </c>
      <c r="F92" s="3">
        <f>SPMState!D11</f>
        <v>240</v>
      </c>
      <c r="H92" s="3" t="str">
        <f>SPMState!E11</f>
        <v>V</v>
      </c>
    </row>
    <row r="93" spans="1:8" x14ac:dyDescent="0.25">
      <c r="A93" s="1">
        <f t="shared" si="9"/>
        <v>20.110000000000017</v>
      </c>
      <c r="B93" t="s">
        <v>64</v>
      </c>
      <c r="C93" s="3" t="str">
        <f>SPMState!A12</f>
        <v>TP1B</v>
      </c>
      <c r="D93" s="3">
        <f>SPMState!B12</f>
        <v>799</v>
      </c>
      <c r="E93" s="3">
        <f>SPMState!C12</f>
        <v>840</v>
      </c>
      <c r="F93" s="3">
        <f>SPMState!D12</f>
        <v>800</v>
      </c>
      <c r="H93" s="3" t="str">
        <f>SPMState!E12</f>
        <v>V</v>
      </c>
    </row>
    <row r="94" spans="1:8" x14ac:dyDescent="0.25">
      <c r="A94" s="1">
        <f t="shared" si="9"/>
        <v>20.120000000000019</v>
      </c>
      <c r="B94" t="s">
        <v>64</v>
      </c>
      <c r="C94" s="3" t="str">
        <f>SPMState!A13</f>
        <v>TP6B</v>
      </c>
      <c r="D94" s="3">
        <f>SPMState!B13</f>
        <v>15.5</v>
      </c>
      <c r="E94" s="3">
        <f>SPMState!C13</f>
        <v>16.5</v>
      </c>
      <c r="F94" s="3">
        <f>SPMState!D13</f>
        <v>16</v>
      </c>
      <c r="H94" s="3" t="str">
        <f>SPMState!E13</f>
        <v>V</v>
      </c>
    </row>
    <row r="95" spans="1:8" x14ac:dyDescent="0.25">
      <c r="A95" s="1">
        <f t="shared" si="9"/>
        <v>20.13000000000002</v>
      </c>
      <c r="B95" t="s">
        <v>64</v>
      </c>
      <c r="C95" s="3" t="str">
        <f>SPMState!A14</f>
        <v>TP2B</v>
      </c>
      <c r="D95" s="3">
        <f>SPMState!B14</f>
        <v>23</v>
      </c>
      <c r="E95" s="3">
        <f>SPMState!C14</f>
        <v>25</v>
      </c>
      <c r="F95" s="3">
        <f>SPMState!D14</f>
        <v>24</v>
      </c>
      <c r="H95" s="3" t="str">
        <f>SPMState!E14</f>
        <v>V</v>
      </c>
    </row>
    <row r="96" spans="1:8" x14ac:dyDescent="0.25">
      <c r="A96" s="1">
        <f t="shared" si="9"/>
        <v>20.140000000000022</v>
      </c>
      <c r="B96" t="s">
        <v>64</v>
      </c>
      <c r="C96" s="3" t="str">
        <f>SPMState!A15</f>
        <v>BuckCurrent</v>
      </c>
      <c r="D96" s="3">
        <f>SPMState!B15</f>
        <v>0</v>
      </c>
      <c r="E96" s="3">
        <f>SPMState!C15</f>
        <v>0.1</v>
      </c>
      <c r="F96" s="3">
        <f>SPMState!D15</f>
        <v>0</v>
      </c>
      <c r="H96" s="3" t="str">
        <f>SPMState!E15</f>
        <v>A</v>
      </c>
    </row>
    <row r="97" spans="1:8" x14ac:dyDescent="0.25">
      <c r="A97" s="1">
        <f t="shared" si="9"/>
        <v>20.150000000000023</v>
      </c>
      <c r="B97" t="s">
        <v>64</v>
      </c>
      <c r="C97" s="3" t="str">
        <f>SPMState!A16</f>
        <v>BuckEfficiency</v>
      </c>
      <c r="D97" s="3">
        <f>SPMState!B16</f>
        <v>85</v>
      </c>
      <c r="E97" s="3">
        <f>SPMState!C16</f>
        <v>100</v>
      </c>
      <c r="F97" s="3">
        <f>SPMState!D16</f>
        <v>95</v>
      </c>
      <c r="H97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D35" sqref="D35"/>
    </sheetView>
  </sheetViews>
  <sheetFormatPr defaultRowHeight="15" x14ac:dyDescent="0.25"/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0</v>
      </c>
      <c r="C2" s="3">
        <v>0.5</v>
      </c>
      <c r="D2" s="3">
        <v>0</v>
      </c>
      <c r="E2" t="s">
        <v>9</v>
      </c>
    </row>
    <row r="3" spans="1:5" x14ac:dyDescent="0.25">
      <c r="A3" t="s">
        <v>45</v>
      </c>
      <c r="B3" s="3">
        <v>0</v>
      </c>
      <c r="C3" s="3">
        <v>0.5</v>
      </c>
      <c r="D3" s="3">
        <v>0</v>
      </c>
      <c r="E3" t="s">
        <v>9</v>
      </c>
    </row>
    <row r="4" spans="1:5" x14ac:dyDescent="0.25">
      <c r="A4" t="s">
        <v>46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0</v>
      </c>
      <c r="C5" s="3">
        <v>0.5</v>
      </c>
      <c r="D5" s="3">
        <v>0</v>
      </c>
      <c r="E5" t="s">
        <v>9</v>
      </c>
    </row>
    <row r="6" spans="1:5" x14ac:dyDescent="0.25">
      <c r="A6" t="s">
        <v>48</v>
      </c>
      <c r="B6" s="3">
        <v>0</v>
      </c>
      <c r="C6" s="3">
        <v>0.5</v>
      </c>
      <c r="D6" s="3">
        <v>0</v>
      </c>
      <c r="E6" t="s">
        <v>9</v>
      </c>
    </row>
    <row r="7" spans="1:5" x14ac:dyDescent="0.25">
      <c r="A7" t="s">
        <v>49</v>
      </c>
      <c r="B7" s="3">
        <v>0</v>
      </c>
      <c r="C7" s="3">
        <v>0.5</v>
      </c>
      <c r="D7" s="3">
        <v>0</v>
      </c>
      <c r="E7" t="s">
        <v>9</v>
      </c>
    </row>
    <row r="8" spans="1:5" x14ac:dyDescent="0.25">
      <c r="A8" t="s">
        <v>50</v>
      </c>
      <c r="B8" s="3">
        <v>0</v>
      </c>
      <c r="C8" s="3">
        <v>0.5</v>
      </c>
      <c r="D8" s="3">
        <v>0</v>
      </c>
      <c r="E8" t="s">
        <v>9</v>
      </c>
    </row>
    <row r="9" spans="1:5" x14ac:dyDescent="0.25">
      <c r="A9" t="s">
        <v>51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0</v>
      </c>
      <c r="C10" s="3">
        <v>0.5</v>
      </c>
      <c r="D10" s="3">
        <v>0</v>
      </c>
      <c r="E10" t="s">
        <v>9</v>
      </c>
    </row>
    <row r="11" spans="1:5" x14ac:dyDescent="0.25">
      <c r="A11" t="s">
        <v>52</v>
      </c>
      <c r="B11" s="3">
        <v>0</v>
      </c>
      <c r="C11" s="3">
        <v>0.5</v>
      </c>
      <c r="D11" s="3">
        <v>0</v>
      </c>
      <c r="E11" t="s">
        <v>9</v>
      </c>
    </row>
    <row r="12" spans="1:5" x14ac:dyDescent="0.25">
      <c r="A12" t="s">
        <v>53</v>
      </c>
      <c r="B12" s="3">
        <v>0</v>
      </c>
      <c r="C12" s="3">
        <v>0.5</v>
      </c>
      <c r="D12" s="3">
        <v>0</v>
      </c>
      <c r="E12" t="s">
        <v>9</v>
      </c>
    </row>
    <row r="13" spans="1:5" x14ac:dyDescent="0.25">
      <c r="A13" t="s">
        <v>54</v>
      </c>
      <c r="B13" s="3">
        <v>0</v>
      </c>
      <c r="C13" s="3">
        <v>0.5</v>
      </c>
      <c r="D13" s="3">
        <v>0</v>
      </c>
      <c r="E13" t="s">
        <v>9</v>
      </c>
    </row>
    <row r="14" spans="1:5" x14ac:dyDescent="0.25">
      <c r="A14" t="s">
        <v>55</v>
      </c>
      <c r="B14" s="3">
        <v>0</v>
      </c>
      <c r="C14" s="3">
        <v>0.5</v>
      </c>
      <c r="D14" s="3">
        <v>0</v>
      </c>
      <c r="E14" t="s">
        <v>9</v>
      </c>
    </row>
    <row r="15" spans="1:5" x14ac:dyDescent="0.25">
      <c r="A15" t="s">
        <v>56</v>
      </c>
      <c r="B15" s="3">
        <v>0</v>
      </c>
      <c r="C15" s="3">
        <v>0.1</v>
      </c>
      <c r="D15" s="3">
        <v>0</v>
      </c>
      <c r="E1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E26" sqref="E26"/>
    </sheetView>
  </sheetViews>
  <sheetFormatPr defaultRowHeight="15" x14ac:dyDescent="0.25"/>
  <cols>
    <col min="1" max="1" width="11.42578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0</v>
      </c>
      <c r="C2" s="3">
        <v>25</v>
      </c>
      <c r="D2" s="3">
        <v>24</v>
      </c>
      <c r="E2" t="s">
        <v>9</v>
      </c>
    </row>
    <row r="3" spans="1:5" x14ac:dyDescent="0.25">
      <c r="A3" t="s">
        <v>45</v>
      </c>
      <c r="B3" s="3">
        <v>0</v>
      </c>
      <c r="C3" s="3">
        <v>25</v>
      </c>
      <c r="D3" s="3">
        <v>24</v>
      </c>
      <c r="E3" t="s">
        <v>9</v>
      </c>
    </row>
    <row r="4" spans="1:5" x14ac:dyDescent="0.25">
      <c r="A4" t="s">
        <v>46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0</v>
      </c>
      <c r="C5" s="3">
        <v>25</v>
      </c>
      <c r="D5" s="3">
        <v>24</v>
      </c>
      <c r="E5" t="s">
        <v>9</v>
      </c>
    </row>
    <row r="6" spans="1:5" x14ac:dyDescent="0.25">
      <c r="A6" t="s">
        <v>48</v>
      </c>
      <c r="B6" s="3">
        <v>0</v>
      </c>
      <c r="C6" s="3">
        <v>0.5</v>
      </c>
      <c r="D6" s="3">
        <v>0</v>
      </c>
      <c r="E6" t="s">
        <v>9</v>
      </c>
    </row>
    <row r="7" spans="1:5" x14ac:dyDescent="0.25">
      <c r="A7" t="s">
        <v>49</v>
      </c>
      <c r="B7" s="3">
        <v>0</v>
      </c>
      <c r="C7" s="3">
        <v>0.5</v>
      </c>
      <c r="D7" s="3">
        <v>0</v>
      </c>
      <c r="E7" t="s">
        <v>9</v>
      </c>
    </row>
    <row r="8" spans="1:5" x14ac:dyDescent="0.25">
      <c r="A8" t="s">
        <v>50</v>
      </c>
      <c r="B8" s="3">
        <v>0</v>
      </c>
      <c r="C8" s="3">
        <v>0.5</v>
      </c>
      <c r="D8" s="3">
        <v>0</v>
      </c>
      <c r="E8" t="s">
        <v>9</v>
      </c>
    </row>
    <row r="9" spans="1:5" x14ac:dyDescent="0.25">
      <c r="A9" t="s">
        <v>51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320</v>
      </c>
      <c r="C10" s="3">
        <v>310</v>
      </c>
      <c r="D10" s="3">
        <v>315</v>
      </c>
      <c r="E10" t="s">
        <v>9</v>
      </c>
    </row>
    <row r="11" spans="1:5" x14ac:dyDescent="0.25">
      <c r="A11" t="s">
        <v>52</v>
      </c>
      <c r="B11" s="3">
        <v>0</v>
      </c>
      <c r="C11" s="3">
        <v>0.5</v>
      </c>
      <c r="D11" s="3">
        <v>0</v>
      </c>
      <c r="E11" t="s">
        <v>9</v>
      </c>
    </row>
    <row r="12" spans="1:5" x14ac:dyDescent="0.25">
      <c r="A12" t="s">
        <v>53</v>
      </c>
      <c r="B12" s="3">
        <v>799</v>
      </c>
      <c r="C12" s="3">
        <v>840</v>
      </c>
      <c r="D12" s="3">
        <v>800</v>
      </c>
      <c r="E12" t="s">
        <v>9</v>
      </c>
    </row>
    <row r="13" spans="1:5" x14ac:dyDescent="0.25">
      <c r="A13" t="s">
        <v>54</v>
      </c>
      <c r="B13" s="3">
        <v>0</v>
      </c>
      <c r="C13" s="3">
        <v>0.5</v>
      </c>
      <c r="D13" s="3">
        <v>0</v>
      </c>
      <c r="E13" t="s">
        <v>9</v>
      </c>
    </row>
    <row r="14" spans="1:5" x14ac:dyDescent="0.25">
      <c r="A14" t="s">
        <v>55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56</v>
      </c>
      <c r="B15" s="3">
        <v>0</v>
      </c>
      <c r="C15" s="3">
        <v>0.1</v>
      </c>
      <c r="D15" s="3">
        <v>0</v>
      </c>
      <c r="E1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B3" sqref="B3"/>
    </sheetView>
  </sheetViews>
  <sheetFormatPr defaultRowHeight="15" x14ac:dyDescent="0.25"/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25">
      <c r="A3" t="s">
        <v>47</v>
      </c>
      <c r="B3" s="3">
        <v>2</v>
      </c>
      <c r="C3" s="3">
        <v>3</v>
      </c>
      <c r="D3" s="3">
        <v>2.1</v>
      </c>
      <c r="E3" t="s">
        <v>62</v>
      </c>
    </row>
    <row r="4" spans="1:5" x14ac:dyDescent="0.25">
      <c r="A4" t="s">
        <v>55</v>
      </c>
      <c r="B4" s="3">
        <v>23</v>
      </c>
      <c r="C4" s="3">
        <v>25</v>
      </c>
      <c r="D4" s="3">
        <v>24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4" sqref="C24"/>
    </sheetView>
  </sheetViews>
  <sheetFormatPr defaultRowHeight="15" x14ac:dyDescent="0.25"/>
  <cols>
    <col min="1" max="1" width="13.85546875" customWidth="1"/>
    <col min="3" max="3" width="11.28515625" customWidth="1"/>
    <col min="4" max="4" width="13.285156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0</v>
      </c>
      <c r="C2" s="3">
        <v>0.5</v>
      </c>
      <c r="D2" s="3">
        <v>0</v>
      </c>
      <c r="E2" t="s">
        <v>9</v>
      </c>
    </row>
    <row r="3" spans="1:5" x14ac:dyDescent="0.25">
      <c r="A3" t="s">
        <v>45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25">
      <c r="A4" t="s">
        <v>46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25">
      <c r="A6" t="s">
        <v>48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25">
      <c r="A7" t="s">
        <v>49</v>
      </c>
      <c r="B7" s="3">
        <v>0</v>
      </c>
      <c r="C7" s="3">
        <v>5</v>
      </c>
      <c r="D7" s="3">
        <v>0</v>
      </c>
      <c r="E7" t="s">
        <v>9</v>
      </c>
    </row>
    <row r="8" spans="1:5" x14ac:dyDescent="0.25">
      <c r="A8" t="s">
        <v>50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25">
      <c r="A9" t="s">
        <v>51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25">
      <c r="A11" t="s">
        <v>52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25">
      <c r="A12" t="s">
        <v>53</v>
      </c>
      <c r="B12" s="3">
        <v>799</v>
      </c>
      <c r="C12" s="3">
        <v>840</v>
      </c>
      <c r="D12" s="3">
        <v>800</v>
      </c>
      <c r="E12" t="s">
        <v>9</v>
      </c>
    </row>
    <row r="13" spans="1:5" x14ac:dyDescent="0.25">
      <c r="A13" t="s">
        <v>54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25">
      <c r="A14" t="s">
        <v>55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56</v>
      </c>
      <c r="B15" s="3">
        <v>0</v>
      </c>
      <c r="C15" s="3">
        <v>0.1</v>
      </c>
      <c r="D15" s="3">
        <v>0</v>
      </c>
      <c r="E15" t="s">
        <v>43</v>
      </c>
    </row>
    <row r="16" spans="1:5" x14ac:dyDescent="0.25">
      <c r="A16" t="s">
        <v>63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E16" sqref="E16"/>
    </sheetView>
  </sheetViews>
  <sheetFormatPr defaultRowHeight="15" x14ac:dyDescent="0.25"/>
  <cols>
    <col min="1" max="1" width="13.5703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47</v>
      </c>
      <c r="B2" s="3">
        <v>15</v>
      </c>
      <c r="C2" s="3">
        <v>25</v>
      </c>
      <c r="D2" s="3">
        <v>20</v>
      </c>
      <c r="E2" t="s">
        <v>62</v>
      </c>
    </row>
    <row r="3" spans="1:5" x14ac:dyDescent="0.25">
      <c r="A3" t="s">
        <v>52</v>
      </c>
      <c r="B3" s="3">
        <v>15</v>
      </c>
      <c r="C3" s="3">
        <v>25</v>
      </c>
      <c r="D3" s="3">
        <v>20</v>
      </c>
      <c r="E3" t="s">
        <v>62</v>
      </c>
    </row>
    <row r="4" spans="1:5" x14ac:dyDescent="0.25">
      <c r="A4" t="s">
        <v>53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25">
      <c r="A5" t="s">
        <v>54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25">
      <c r="A6" t="s">
        <v>55</v>
      </c>
      <c r="B6" s="3">
        <v>23</v>
      </c>
      <c r="C6" s="3">
        <v>25</v>
      </c>
      <c r="D6" s="3">
        <v>24</v>
      </c>
      <c r="E6" t="s">
        <v>9</v>
      </c>
    </row>
    <row r="7" spans="1:5" x14ac:dyDescent="0.25">
      <c r="A7" t="s">
        <v>56</v>
      </c>
      <c r="B7" s="3">
        <v>0.2</v>
      </c>
      <c r="C7" s="3">
        <v>0.7</v>
      </c>
      <c r="D7" s="3">
        <v>0.5</v>
      </c>
      <c r="E7" t="s">
        <v>43</v>
      </c>
    </row>
    <row r="8" spans="1:5" x14ac:dyDescent="0.25">
      <c r="A8" t="s">
        <v>63</v>
      </c>
      <c r="B8" s="3">
        <v>85</v>
      </c>
      <c r="C8" s="3">
        <v>100</v>
      </c>
      <c r="D8" s="3">
        <v>95</v>
      </c>
      <c r="E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tabSelected="1" workbookViewId="0">
      <selection activeCell="G25" sqref="G25"/>
    </sheetView>
  </sheetViews>
  <sheetFormatPr defaultRowHeight="15" x14ac:dyDescent="0.25"/>
  <cols>
    <col min="1" max="1" width="12.85546875" customWidth="1"/>
  </cols>
  <sheetData>
    <row r="1" spans="1:4" x14ac:dyDescent="0.25">
      <c r="A1" t="s">
        <v>38</v>
      </c>
      <c r="B1" t="s">
        <v>18</v>
      </c>
      <c r="C1" t="s">
        <v>57</v>
      </c>
      <c r="D1" t="s">
        <v>58</v>
      </c>
    </row>
    <row r="2" spans="1:4" x14ac:dyDescent="0.25">
      <c r="A2" t="s">
        <v>44</v>
      </c>
      <c r="B2">
        <v>201</v>
      </c>
      <c r="C2">
        <v>1</v>
      </c>
      <c r="D2">
        <v>0</v>
      </c>
    </row>
    <row r="3" spans="1:4" x14ac:dyDescent="0.25">
      <c r="A3" t="s">
        <v>45</v>
      </c>
      <c r="B3">
        <v>202</v>
      </c>
      <c r="C3">
        <v>1</v>
      </c>
      <c r="D3">
        <v>0</v>
      </c>
    </row>
    <row r="4" spans="1:4" x14ac:dyDescent="0.25">
      <c r="A4" t="s">
        <v>46</v>
      </c>
      <c r="B4">
        <v>203</v>
      </c>
      <c r="C4">
        <v>1</v>
      </c>
      <c r="D4">
        <v>0</v>
      </c>
    </row>
    <row r="5" spans="1:4" x14ac:dyDescent="0.25">
      <c r="A5" t="s">
        <v>25</v>
      </c>
      <c r="B5">
        <v>204</v>
      </c>
      <c r="C5">
        <v>1</v>
      </c>
      <c r="D5">
        <v>0</v>
      </c>
    </row>
    <row r="6" spans="1:4" x14ac:dyDescent="0.25">
      <c r="A6" t="s">
        <v>48</v>
      </c>
      <c r="B6">
        <v>205</v>
      </c>
      <c r="C6">
        <v>1</v>
      </c>
      <c r="D6">
        <v>0</v>
      </c>
    </row>
    <row r="7" spans="1:4" x14ac:dyDescent="0.25">
      <c r="A7" t="s">
        <v>49</v>
      </c>
      <c r="B7">
        <v>206</v>
      </c>
      <c r="C7">
        <v>1</v>
      </c>
      <c r="D7">
        <v>2.2999999999999998</v>
      </c>
    </row>
    <row r="8" spans="1:4" x14ac:dyDescent="0.25">
      <c r="A8" t="s">
        <v>50</v>
      </c>
      <c r="B8">
        <v>207</v>
      </c>
      <c r="C8">
        <v>1</v>
      </c>
      <c r="D8">
        <v>0</v>
      </c>
    </row>
    <row r="9" spans="1:4" x14ac:dyDescent="0.25">
      <c r="A9" t="s">
        <v>51</v>
      </c>
      <c r="B9">
        <v>208</v>
      </c>
      <c r="C9">
        <v>1</v>
      </c>
      <c r="D9">
        <v>0</v>
      </c>
    </row>
    <row r="10" spans="1:4" x14ac:dyDescent="0.25">
      <c r="A10" t="s">
        <v>47</v>
      </c>
      <c r="B10">
        <v>210</v>
      </c>
      <c r="C10">
        <v>4</v>
      </c>
      <c r="D10">
        <v>0</v>
      </c>
    </row>
    <row r="11" spans="1:4" x14ac:dyDescent="0.25">
      <c r="A11" t="s">
        <v>52</v>
      </c>
      <c r="B11">
        <v>211</v>
      </c>
      <c r="C11">
        <v>4</v>
      </c>
      <c r="D11">
        <v>0</v>
      </c>
    </row>
    <row r="12" spans="1:4" x14ac:dyDescent="0.25">
      <c r="A12" t="s">
        <v>53</v>
      </c>
      <c r="B12">
        <v>212</v>
      </c>
      <c r="C12">
        <v>6</v>
      </c>
      <c r="D12">
        <v>0</v>
      </c>
    </row>
    <row r="13" spans="1:4" x14ac:dyDescent="0.25">
      <c r="A13" t="s">
        <v>54</v>
      </c>
      <c r="B13">
        <v>213</v>
      </c>
      <c r="C13">
        <v>1</v>
      </c>
      <c r="D13">
        <v>0</v>
      </c>
    </row>
    <row r="14" spans="1:4" x14ac:dyDescent="0.25">
      <c r="A14" t="s">
        <v>55</v>
      </c>
      <c r="B14">
        <v>214</v>
      </c>
      <c r="C14">
        <v>1</v>
      </c>
      <c r="D14">
        <v>0</v>
      </c>
    </row>
    <row r="15" spans="1:4" x14ac:dyDescent="0.25">
      <c r="A15" t="s">
        <v>56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2019-02-13T00:47:11Z</dcterms:modified>
</cp:coreProperties>
</file>