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lectronics" sheetId="1" r:id="rId3"/>
    <sheet state="visible" name="Hardware" sheetId="2" r:id="rId4"/>
  </sheets>
  <definedNames/>
  <calcPr/>
</workbook>
</file>

<file path=xl/sharedStrings.xml><?xml version="1.0" encoding="utf-8"?>
<sst xmlns="http://schemas.openxmlformats.org/spreadsheetml/2006/main" count="448" uniqueCount="388">
  <si>
    <t>Description</t>
  </si>
  <si>
    <t>Quantity</t>
  </si>
  <si>
    <t>Reichelt</t>
  </si>
  <si>
    <t>MF spacer, 10mm, M3</t>
  </si>
  <si>
    <t>DA 10</t>
  </si>
  <si>
    <t>FF spacer, 20mm, M3</t>
  </si>
  <si>
    <t>DI 20</t>
  </si>
  <si>
    <t>M3 screw, 6mm</t>
  </si>
  <si>
    <t>SZK M3X6</t>
  </si>
  <si>
    <t>Ref</t>
  </si>
  <si>
    <t>Package</t>
  </si>
  <si>
    <t>Value</t>
  </si>
  <si>
    <t>Qty</t>
  </si>
  <si>
    <t>Mouser</t>
  </si>
  <si>
    <t>Farnell</t>
  </si>
  <si>
    <t>Digikey</t>
  </si>
  <si>
    <t>4UCON</t>
  </si>
  <si>
    <t>Others</t>
  </si>
  <si>
    <t>R1, R3, R4, R13</t>
  </si>
  <si>
    <t>Metal film resistor 1%</t>
  </si>
  <si>
    <t>660-MF1/4DCT52R2200F</t>
  </si>
  <si>
    <t>METALL 220</t>
  </si>
  <si>
    <t>221XBK-ND</t>
  </si>
  <si>
    <t>R5, R6, R9, R10, R21, R22, R27, R51, R55, R57, R62</t>
  </si>
  <si>
    <t>660-MF1/4DCT52R4700F</t>
  </si>
  <si>
    <t>METALL 470</t>
  </si>
  <si>
    <t>475XBK-ND</t>
  </si>
  <si>
    <t>R25, R38, R39, R45, R50, R52, R53</t>
  </si>
  <si>
    <t>4.7k</t>
  </si>
  <si>
    <t>660-MF1/4DCT52R4701F</t>
  </si>
  <si>
    <t>METALL 4,70K</t>
  </si>
  <si>
    <t>4.75KXBK-ND</t>
  </si>
  <si>
    <t>R2, R29, R37, R49, R63, R64, R70, R73, R77</t>
  </si>
  <si>
    <t>10k</t>
  </si>
  <si>
    <t>660-MF1/4DCT52R1002F</t>
  </si>
  <si>
    <t>METALL 10,0K</t>
  </si>
  <si>
    <t>10.0KXBK-ND</t>
  </si>
  <si>
    <t>R28</t>
  </si>
  <si>
    <t>12k</t>
  </si>
  <si>
    <t>660-MF1/4DCT52R1202F</t>
  </si>
  <si>
    <t>METALL 12,0K</t>
  </si>
  <si>
    <t>12.1KXBK-ND</t>
  </si>
  <si>
    <t>R18, R30, R35</t>
  </si>
  <si>
    <t>15k</t>
  </si>
  <si>
    <t>660-MF1/4DCT52R1502F</t>
  </si>
  <si>
    <t>METALL 15,0K</t>
  </si>
  <si>
    <t>15.0KXBK-ND</t>
  </si>
  <si>
    <t>R11, R14, R23, R26, R36, R40, R43, R44, R46, R47</t>
  </si>
  <si>
    <t>22k</t>
  </si>
  <si>
    <t>660-MF1/4DCT52R2202F</t>
  </si>
  <si>
    <t>METALL 22,0K</t>
  </si>
  <si>
    <t>22.1KXBK-ND</t>
  </si>
  <si>
    <t>R72</t>
  </si>
  <si>
    <t>27k</t>
  </si>
  <si>
    <t>660-MF1/4DCT52R2702F</t>
  </si>
  <si>
    <t>METALL 27,0K</t>
  </si>
  <si>
    <t>27.4KXBK-ND</t>
  </si>
  <si>
    <t>R12, R16, R17, R19, R20, R24, R31, R54, R67</t>
  </si>
  <si>
    <t>33k</t>
  </si>
  <si>
    <t>660-MF1/4DCT52R3302F</t>
  </si>
  <si>
    <t>METALL 33,0k</t>
  </si>
  <si>
    <t>33.2KXBK-ND</t>
  </si>
  <si>
    <t>R71</t>
  </si>
  <si>
    <t>39k</t>
  </si>
  <si>
    <t>660-MF1/4DCT52R3902F</t>
  </si>
  <si>
    <t>METALL 39,0K</t>
  </si>
  <si>
    <t>39.2KXBK-ND</t>
  </si>
  <si>
    <t>R68</t>
  </si>
  <si>
    <t>49.9k</t>
  </si>
  <si>
    <t>660-MF1/4DCT52R4992F</t>
  </si>
  <si>
    <t>METALL 49,9K</t>
  </si>
  <si>
    <t>49.9KXBK-ND</t>
  </si>
  <si>
    <t>R66</t>
  </si>
  <si>
    <t>62k</t>
  </si>
  <si>
    <t>660-MF1/4DCT52R6192F</t>
  </si>
  <si>
    <t>METALL 62,0K</t>
  </si>
  <si>
    <t>61.9KXBK-ND</t>
  </si>
  <si>
    <t>R56, R59</t>
  </si>
  <si>
    <t>68k</t>
  </si>
  <si>
    <t>660-MF1/4DCT52R6812F</t>
  </si>
  <si>
    <t>METALL 68,0K</t>
  </si>
  <si>
    <t>68.1KXBK-ND</t>
  </si>
  <si>
    <t>R7, R8, R33, R34, R41, R42, R48, R60, R61</t>
  </si>
  <si>
    <t>100k</t>
  </si>
  <si>
    <t>660-MF1/4DCT52R1003F</t>
  </si>
  <si>
    <t>METALL 100K</t>
  </si>
  <si>
    <t>100KXBK-ND</t>
  </si>
  <si>
    <t>R32</t>
  </si>
  <si>
    <t>150k</t>
  </si>
  <si>
    <t>660-MF1/4DCT52R1503F</t>
  </si>
  <si>
    <t>METALL 150k</t>
  </si>
  <si>
    <t>150KXBK-ND</t>
  </si>
  <si>
    <t>R15, R58, R65, R69</t>
  </si>
  <si>
    <t>200k</t>
  </si>
  <si>
    <t>660-MF1/4DCT52R2003F</t>
  </si>
  <si>
    <t>METALL 200K</t>
  </si>
  <si>
    <t>200KXBK-ND</t>
  </si>
  <si>
    <t>RN1</t>
  </si>
  <si>
    <t>1 + 6 Resistor network</t>
  </si>
  <si>
    <t>SIL7</t>
  </si>
  <si>
    <t>652-4607X-1LF-10K</t>
  </si>
  <si>
    <t>SIL 7-6 10K</t>
  </si>
  <si>
    <t>R74, R75, R76</t>
  </si>
  <si>
    <t>Trimmer</t>
  </si>
  <si>
    <t>81-PV36W103C01B00</t>
  </si>
  <si>
    <t>64W-10K</t>
  </si>
  <si>
    <t>T93YA-10K-ND</t>
  </si>
  <si>
    <t>C20, C51</t>
  </si>
  <si>
    <t>Ceramic</t>
  </si>
  <si>
    <t>2.5mm pitch</t>
  </si>
  <si>
    <t>10p</t>
  </si>
  <si>
    <t>594-K100K15C0GF53L2</t>
  </si>
  <si>
    <t>KERKO 10P</t>
  </si>
  <si>
    <t>478-4843-ND</t>
  </si>
  <si>
    <t>C54, C55</t>
  </si>
  <si>
    <t>18p</t>
  </si>
  <si>
    <t>594-K180J15C0GF5TL2</t>
  </si>
  <si>
    <t>1694209</t>
  </si>
  <si>
    <t>KERKO 18P</t>
  </si>
  <si>
    <t>BC1004CT-ND</t>
  </si>
  <si>
    <t>C12</t>
  </si>
  <si>
    <t>100p</t>
  </si>
  <si>
    <t>594-K101K15C0GF53L2</t>
  </si>
  <si>
    <t>KERKO 100P</t>
  </si>
  <si>
    <t>399-4142-ND</t>
  </si>
  <si>
    <t>C14, C28</t>
  </si>
  <si>
    <t>Polystyrene, 2.5%</t>
  </si>
  <si>
    <t>Axial</t>
  </si>
  <si>
    <t>220p</t>
  </si>
  <si>
    <t>23PS122 or 23PW122</t>
  </si>
  <si>
    <t>STYROFLEX 220P</t>
  </si>
  <si>
    <t>C8, C17, C30, C32, C35</t>
  </si>
  <si>
    <t>560p</t>
  </si>
  <si>
    <t>594-K561J15C0GF5TL2</t>
  </si>
  <si>
    <t>KERKO 560P</t>
  </si>
  <si>
    <t>445-4780-ND</t>
  </si>
  <si>
    <t>C9</t>
  </si>
  <si>
    <t>2.2n</t>
  </si>
  <si>
    <t>23PS222 or 23PW222</t>
  </si>
  <si>
    <t>STYROFLEX 2,2N</t>
  </si>
  <si>
    <t>C4</t>
  </si>
  <si>
    <t>Film cap</t>
  </si>
  <si>
    <t>5mm pitch</t>
  </si>
  <si>
    <t>22n</t>
  </si>
  <si>
    <t>505-MKS2.022/63/5T</t>
  </si>
  <si>
    <t>MKS-2 22N</t>
  </si>
  <si>
    <t>BC1646-ND</t>
  </si>
  <si>
    <t>C1, C3, C10, C11, C13, C15, C16, C18, C19, C21, C22, C23, C24, C25, C26, C27, C29, C31, C33, C34, C36, C37, C39, C40, C41, C42, C43, C45, C46, C47, C48, C50, C53</t>
  </si>
  <si>
    <t>100n</t>
  </si>
  <si>
    <t>75-1C10Z5U104M050B</t>
  </si>
  <si>
    <t>X7R-2,5 100N</t>
  </si>
  <si>
    <t>BC1148CT-ND</t>
  </si>
  <si>
    <t>C2, C5, C6, C7</t>
  </si>
  <si>
    <t>Electrolytic cap, NP/audio</t>
  </si>
  <si>
    <t>2.5mm or 2.0mm pitch</t>
  </si>
  <si>
    <t>4.7u</t>
  </si>
  <si>
    <t>647-UVP1E4R7MDD</t>
  </si>
  <si>
    <t>P1175-ND</t>
  </si>
  <si>
    <t>C56</t>
  </si>
  <si>
    <t>Tantalum cap, &gt; 15V</t>
  </si>
  <si>
    <t>10u</t>
  </si>
  <si>
    <t>581-TAP106K016SRW</t>
  </si>
  <si>
    <t>TANTAL 10/16</t>
  </si>
  <si>
    <t>478-1839-ND</t>
  </si>
  <si>
    <t>C38, C44, C49, C52, C57</t>
  </si>
  <si>
    <t>Electrolytic, &gt;= 15V</t>
  </si>
  <si>
    <t>100u</t>
  </si>
  <si>
    <t>140-SEA101M1CBK0607</t>
  </si>
  <si>
    <t>P833-ND</t>
  </si>
  <si>
    <t>D1, D5, D6</t>
  </si>
  <si>
    <t>1N4148</t>
  </si>
  <si>
    <t>DO-35</t>
  </si>
  <si>
    <t>78-1N4148-TAP</t>
  </si>
  <si>
    <t>1N4148TACT-ND</t>
  </si>
  <si>
    <t>D3, D4</t>
  </si>
  <si>
    <t>Zener Diode</t>
  </si>
  <si>
    <t>3.6V</t>
  </si>
  <si>
    <t>771-BZX79-B3V6113</t>
  </si>
  <si>
    <t>ZF 3,6</t>
  </si>
  <si>
    <t>568-7951-1-ND</t>
  </si>
  <si>
    <t>D2</t>
  </si>
  <si>
    <t>1N4001</t>
  </si>
  <si>
    <t>DO-41</t>
  </si>
  <si>
    <t>625-1N4001-E3/73</t>
  </si>
  <si>
    <t>1N 4001</t>
  </si>
  <si>
    <t>641-1311-1-ND</t>
  </si>
  <si>
    <t>Q1</t>
  </si>
  <si>
    <t>2N5485 ; J112 acceptable</t>
  </si>
  <si>
    <t>TO92 kinked</t>
  </si>
  <si>
    <t>610-2N5485</t>
  </si>
  <si>
    <t>J112FS-ND</t>
  </si>
  <si>
    <t>Q2</t>
  </si>
  <si>
    <t>2N3906 PNP</t>
  </si>
  <si>
    <t>TO92 Kinked</t>
  </si>
  <si>
    <t>512-2N3906TA</t>
  </si>
  <si>
    <t>2N 3906</t>
  </si>
  <si>
    <t>2N3906FS-ND</t>
  </si>
  <si>
    <t>Q3</t>
  </si>
  <si>
    <t>Quartz</t>
  </si>
  <si>
    <t>HC49</t>
  </si>
  <si>
    <t>20 MHz</t>
  </si>
  <si>
    <t>717-9B-20.000MAAJ-B</t>
  </si>
  <si>
    <t>887-1023-ND</t>
  </si>
  <si>
    <t>OK1</t>
  </si>
  <si>
    <t>6N137</t>
  </si>
  <si>
    <t>DIP8</t>
  </si>
  <si>
    <t>782-6N137</t>
  </si>
  <si>
    <t>6N 137</t>
  </si>
  <si>
    <t>6N137QT-ND</t>
  </si>
  <si>
    <t>IC24</t>
  </si>
  <si>
    <t>595-LT1054CP</t>
  </si>
  <si>
    <t>LT 1054 CN8</t>
  </si>
  <si>
    <t>296-9591-5-ND</t>
  </si>
  <si>
    <t>IC23</t>
  </si>
  <si>
    <t>ATMega328p MCU, 20MHz</t>
  </si>
  <si>
    <t>DIP28</t>
  </si>
  <si>
    <t>556-ATMEGA328P-PU</t>
  </si>
  <si>
    <t>ATMEGA328P-PU-ND</t>
  </si>
  <si>
    <t>IC15</t>
  </si>
  <si>
    <t>4050N hex buffer</t>
  </si>
  <si>
    <t>DIP16</t>
  </si>
  <si>
    <t>595-CD4050BE</t>
  </si>
  <si>
    <t>74HC 4050</t>
  </si>
  <si>
    <t>296-9213-5-ND</t>
  </si>
  <si>
    <t>IC11</t>
  </si>
  <si>
    <t>4024N ripple counter</t>
  </si>
  <si>
    <t>DIP14</t>
  </si>
  <si>
    <t>595-CD4024BE</t>
  </si>
  <si>
    <t>MOS 4024</t>
  </si>
  <si>
    <t>296-2042-5-ND</t>
  </si>
  <si>
    <t>IC17, IC18</t>
  </si>
  <si>
    <t>4051N octal multiplexer</t>
  </si>
  <si>
    <t>595-CD4051BE</t>
  </si>
  <si>
    <t>74HC 4051</t>
  </si>
  <si>
    <t>296-2057-5-ND</t>
  </si>
  <si>
    <t>IC22</t>
  </si>
  <si>
    <t>74HC165N PISO reg</t>
  </si>
  <si>
    <t>595-SN74HC165N</t>
  </si>
  <si>
    <t>74HC 165</t>
  </si>
  <si>
    <t>568-1410-5-ND</t>
  </si>
  <si>
    <t>IC16</t>
  </si>
  <si>
    <t>74HC595N POSI reg</t>
  </si>
  <si>
    <t>595-SN74HC595N</t>
  </si>
  <si>
    <t>74HC 595</t>
  </si>
  <si>
    <t>568-1484-5-ND</t>
  </si>
  <si>
    <t>IC3, IC7, IC9</t>
  </si>
  <si>
    <t>TL072 dual op-amp</t>
  </si>
  <si>
    <t>595-TL072CP</t>
  </si>
  <si>
    <t>TL 072 DIP</t>
  </si>
  <si>
    <t>497-2201-5-ND</t>
  </si>
  <si>
    <t>IC5, IC10</t>
  </si>
  <si>
    <t>TL074 quad op-amp</t>
  </si>
  <si>
    <t>595-TL074CN</t>
  </si>
  <si>
    <t>TL 074 DIL</t>
  </si>
  <si>
    <t>497-2205-5-ND</t>
  </si>
  <si>
    <t>IC2</t>
  </si>
  <si>
    <t>TS912 dual op-amp, rail to rail. Equiv: TLV2372. LMC6482IN/NOPB acceptable too.</t>
  </si>
  <si>
    <t>511-TS912IN ; 595-TLV2372IP</t>
  </si>
  <si>
    <t>9756485 ; 8455031 ; 1564620</t>
  </si>
  <si>
    <t>TS 912IN</t>
  </si>
  <si>
    <t>497-7683-5-ND ; 296-12219-5-ND</t>
  </si>
  <si>
    <t>IC8</t>
  </si>
  <si>
    <t>LM311N comparator</t>
  </si>
  <si>
    <t>595-LM311P</t>
  </si>
  <si>
    <t>LM 311 DIP</t>
  </si>
  <si>
    <t>LM311NGOS-ND</t>
  </si>
  <si>
    <t>IC6</t>
  </si>
  <si>
    <t>V2164 quad VCA</t>
  </si>
  <si>
    <t>Small Bear, Mammoth Electronics, Magic Smoke</t>
  </si>
  <si>
    <t>IC4</t>
  </si>
  <si>
    <t>LM13700 OTA</t>
  </si>
  <si>
    <t>926-LM13700N/NOPB</t>
  </si>
  <si>
    <t>LM 13700 DIL</t>
  </si>
  <si>
    <t>LM13700N-ND</t>
  </si>
  <si>
    <t>IC19, IC20</t>
  </si>
  <si>
    <t>MCP4822 dual 12 bit DAC with ref</t>
  </si>
  <si>
    <t>579-MCP4822-E/P</t>
  </si>
  <si>
    <t>MCP4822-E/P-ND</t>
  </si>
  <si>
    <t>IC1, IC12, IC13</t>
  </si>
  <si>
    <t>LM4040 Vref</t>
  </si>
  <si>
    <t>TO92</t>
  </si>
  <si>
    <t>4.1V</t>
  </si>
  <si>
    <t>595-LM4040C41ILP</t>
  </si>
  <si>
    <t>LM4040AIZ-4.1-ND</t>
  </si>
  <si>
    <t>IC14</t>
  </si>
  <si>
    <t>LM7805 +5V Vreg</t>
  </si>
  <si>
    <t>863-MC7805ACTG</t>
  </si>
  <si>
    <t>µA 7805</t>
  </si>
  <si>
    <t>LM7805CT-ND</t>
  </si>
  <si>
    <t>IC21</t>
  </si>
  <si>
    <t>LM7905 -5V Vreg</t>
  </si>
  <si>
    <t>863-MC7905ACTG</t>
  </si>
  <si>
    <t>µA 7905</t>
  </si>
  <si>
    <t>LM7905CTFS-ND</t>
  </si>
  <si>
    <t>S1</t>
  </si>
  <si>
    <t>SPDT Slide switch</t>
  </si>
  <si>
    <t>OS102011MA1QN1</t>
  </si>
  <si>
    <t>X1, X2</t>
  </si>
  <si>
    <t>DIN 180o Socket, 5P</t>
  </si>
  <si>
    <t>161-0504-E</t>
  </si>
  <si>
    <t>MABP 5S</t>
  </si>
  <si>
    <t>CP-2350-ND</t>
  </si>
  <si>
    <t>J2, J3</t>
  </si>
  <si>
    <t>Audio Jack, Neutrik NRJ4HF</t>
  </si>
  <si>
    <t>550-10284, 550-1005</t>
  </si>
  <si>
    <t>NEUTRIK NR-J4HF</t>
  </si>
  <si>
    <t>J1</t>
  </si>
  <si>
    <t>DC Power connector, 2.1mm</t>
  </si>
  <si>
    <t>2.1mm</t>
  </si>
  <si>
    <t xml:space="preserve">163-7620E-E </t>
  </si>
  <si>
    <t>HEBW 21 / HEBW 25</t>
  </si>
  <si>
    <t>CP-202A-ND</t>
  </si>
  <si>
    <t>ISP</t>
  </si>
  <si>
    <t>2x3 male header</t>
  </si>
  <si>
    <t>649-67996-406HLF</t>
  </si>
  <si>
    <t>SL 2X10G 2,54</t>
  </si>
  <si>
    <t>3M9459-ND</t>
  </si>
  <si>
    <t>J4, J5, J6, J7</t>
  </si>
  <si>
    <t>2x8 male header</t>
  </si>
  <si>
    <t>649-67996-416HLF</t>
  </si>
  <si>
    <t>3M9461-ND</t>
  </si>
  <si>
    <t>JP1</t>
  </si>
  <si>
    <t>2x5 male header</t>
  </si>
  <si>
    <t>649-67996-410HLF</t>
  </si>
  <si>
    <t>3M9460-ND</t>
  </si>
  <si>
    <t>00992</t>
  </si>
  <si>
    <t>DIP8 socket</t>
  </si>
  <si>
    <t>571-1-390261-2</t>
  </si>
  <si>
    <t>GS8</t>
  </si>
  <si>
    <t>A100204-ND</t>
  </si>
  <si>
    <t>DIP14 socket</t>
  </si>
  <si>
    <t>571-1-390261-3</t>
  </si>
  <si>
    <t>GS14</t>
  </si>
  <si>
    <t>A100205-ND</t>
  </si>
  <si>
    <t>DIP16 socket</t>
  </si>
  <si>
    <t>571-1-390261-4</t>
  </si>
  <si>
    <t>GS16</t>
  </si>
  <si>
    <t>A100206-ND</t>
  </si>
  <si>
    <t>DIP28 socket</t>
  </si>
  <si>
    <t>571-1-390261-9</t>
  </si>
  <si>
    <t>GS 28P-S</t>
  </si>
  <si>
    <t>A100210-ND</t>
  </si>
  <si>
    <t>R6, R7, R13, R14, R15, R16</t>
  </si>
  <si>
    <t>SW1, SW2, SW3, SW4, SW5, SW6</t>
  </si>
  <si>
    <t>Tact switch, TL1100 series</t>
  </si>
  <si>
    <t>612-TL1100</t>
  </si>
  <si>
    <t>EG1821-ND</t>
  </si>
  <si>
    <t>SW7, SW8</t>
  </si>
  <si>
    <t>DPDT switch, PCB mount</t>
  </si>
  <si>
    <t>2.5mm grid</t>
  </si>
  <si>
    <t>Prototypes used Farnell part 1550085 (smaller lever, no threaded bushings)</t>
  </si>
  <si>
    <t>SW9, SW10</t>
  </si>
  <si>
    <t>SPDT switch, PCB mount</t>
  </si>
  <si>
    <t>612-200-A1121</t>
  </si>
  <si>
    <t>J5, J14, J15, J16</t>
  </si>
  <si>
    <t>2x8 female connector, 6mm height</t>
  </si>
  <si>
    <t>649-76342-308LF</t>
  </si>
  <si>
    <t>J1, J2, J3, J4, J6 .. J13</t>
  </si>
  <si>
    <t>3.5mm Jack, PCB mount, vertical</t>
  </si>
  <si>
    <t>LUM 1502-03</t>
  </si>
  <si>
    <t>Farnell 1267382 (pack of 5)</t>
  </si>
  <si>
    <t>LED1 .. LED6</t>
  </si>
  <si>
    <t>Yellow LED, flat top</t>
  </si>
  <si>
    <t>604-WP424YDT</t>
  </si>
  <si>
    <t>V 323</t>
  </si>
  <si>
    <t>R1, R2, R3, R4, R5, R8, R9, R10, R11, R12, R19, R20, R21, R22, R24, R25</t>
  </si>
  <si>
    <t>Pot, vertical, PCB mount</t>
  </si>
  <si>
    <t>10kB</t>
  </si>
  <si>
    <t>688-RK09D1130C2P</t>
  </si>
  <si>
    <t>R26, R27</t>
  </si>
  <si>
    <t>100kA</t>
  </si>
  <si>
    <t>688-RK09D113F25C0A</t>
  </si>
  <si>
    <t>R17, R18, R23</t>
  </si>
  <si>
    <t>Center detent</t>
  </si>
  <si>
    <t>688-RK09D1130C3C</t>
  </si>
  <si>
    <t>Black cap for TL1100 series switch</t>
  </si>
  <si>
    <t>611-F1201</t>
  </si>
  <si>
    <t>EG1081-ND</t>
  </si>
  <si>
    <t>Red cap for TL1100 series switch</t>
  </si>
  <si>
    <t>611-F1203</t>
  </si>
  <si>
    <t>EG1085-ND</t>
  </si>
  <si>
    <t>Knobs for pots, w/ marker</t>
  </si>
  <si>
    <t>450-BA761</t>
  </si>
  <si>
    <t>Mouser 450-CP157 + 450-AA150</t>
  </si>
  <si>
    <t>Anushri main board PCB</t>
  </si>
  <si>
    <t>198x109mm</t>
  </si>
  <si>
    <t>Mutable Instruments</t>
  </si>
  <si>
    <t>Anushri control board PCB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</si>
</sst>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6">
    <font>
      <sz val="10.0"/>
      <color rgb="FF000000"/>
      <name val="Arial"/>
    </font>
    <font>
      <b/>
      <sz val="10.0"/>
    </font>
    <font/>
    <font>
      <b/>
      <sz val="9.0"/>
      <color rgb="FF000000"/>
    </font>
    <font>
      <sz val="9.0"/>
      <color rgb="FF000000"/>
    </font>
    <font>
      <sz val="10.0"/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 shrinkToFit="0" vertical="bottom" wrapText="1"/>
    </xf>
    <xf borderId="0" fillId="0" fontId="3" numFmtId="164" xfId="0" applyAlignment="1" applyFont="1" applyNumberFormat="1">
      <alignment horizontal="right" readingOrder="0" shrinkToFit="0" vertical="bottom" wrapText="1"/>
    </xf>
    <xf borderId="0" fillId="0" fontId="3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horizontal="left" readingOrder="0" shrinkToFit="0" vertical="bottom" wrapText="1"/>
    </xf>
    <xf borderId="0" fillId="0" fontId="4" numFmtId="49" xfId="0" applyAlignment="1" applyFont="1" applyNumberFormat="1">
      <alignment shrinkToFit="0" wrapText="1"/>
    </xf>
    <xf borderId="0" fillId="0" fontId="3" numFmtId="0" xfId="0" applyAlignment="1" applyFont="1">
      <alignment horizontal="right" readingOrder="0" shrinkToFit="0" vertical="bottom" wrapText="1"/>
    </xf>
    <xf borderId="0" fillId="2" fontId="4" numFmtId="0" xfId="0" applyAlignment="1" applyFill="1" applyFont="1">
      <alignment horizontal="left" readingOrder="0" shrinkToFit="0" vertical="bottom" wrapText="1"/>
    </xf>
    <xf borderId="0" fillId="2" fontId="4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4" numFmtId="0" xfId="0" applyAlignment="1" applyFont="1">
      <alignment horizontal="left" shrinkToFit="0" vertical="bottom" wrapText="1"/>
    </xf>
    <xf borderId="0" fillId="0" fontId="4" numFmtId="49" xfId="0" applyAlignment="1" applyFont="1" applyNumberFormat="1">
      <alignment horizontal="left" readingOrder="0" shrinkToFit="0" vertical="bottom" wrapText="1"/>
    </xf>
    <xf borderId="0" fillId="0" fontId="4" numFmtId="164" xfId="0" applyAlignment="1" applyFont="1" applyNumberFormat="1">
      <alignment horizontal="left" readingOrder="0" shrinkToFit="0" vertical="bottom" wrapText="1"/>
    </xf>
    <xf borderId="0" fillId="2" fontId="3" numFmtId="0" xfId="0" applyAlignment="1" applyFont="1">
      <alignment horizontal="right" readingOrder="0" shrinkToFit="0" vertical="bottom" wrapText="1"/>
    </xf>
    <xf borderId="0" fillId="2" fontId="4" numFmtId="0" xfId="0" applyAlignment="1" applyFont="1">
      <alignment horizontal="left" shrinkToFit="0" vertical="bottom" wrapText="1"/>
    </xf>
    <xf borderId="0" fillId="2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4" numFmtId="49" xfId="0" applyAlignment="1" applyFont="1" applyNumberFormat="1">
      <alignment horizontal="left" shrinkToFit="0" vertical="bottom" wrapText="1"/>
    </xf>
    <xf borderId="0" fillId="2" fontId="4" numFmtId="0" xfId="0" applyAlignment="1" applyFont="1">
      <alignment horizontal="right" shrinkToFit="0" vertical="bottom" wrapText="1"/>
    </xf>
    <xf borderId="0" fillId="2" fontId="3" numFmtId="0" xfId="0" applyAlignment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4" numFmtId="0" xfId="0" applyAlignment="1" applyFont="1">
      <alignment horizontal="left" shrinkToFit="0" vertical="bottom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left" shrinkToFit="0" vertical="bottom" wrapText="1"/>
    </xf>
    <xf borderId="1" fillId="0" fontId="3" numFmtId="164" xfId="0" applyAlignment="1" applyBorder="1" applyFont="1" applyNumberFormat="1">
      <alignment horizontal="right" readingOrder="0" shrinkToFit="0" vertical="bottom" wrapText="1"/>
    </xf>
    <xf borderId="1" fillId="0" fontId="4" numFmtId="0" xfId="0" applyAlignment="1" applyBorder="1" applyFont="1">
      <alignment horizontal="left" readingOrder="0" shrinkToFit="0" vertical="bottom" wrapText="1"/>
    </xf>
    <xf borderId="1" fillId="0" fontId="4" numFmtId="0" xfId="0" applyAlignment="1" applyBorder="1" applyFont="1">
      <alignment horizontal="left"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2" fillId="0" fontId="4" numFmtId="0" xfId="0" applyAlignment="1" applyBorder="1" applyFont="1">
      <alignment horizontal="left" readingOrder="0" shrinkToFit="0" vertical="bottom" wrapText="1"/>
    </xf>
    <xf borderId="2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right" readingOrder="0" shrinkToFit="0" vertical="bottom" wrapText="1"/>
    </xf>
    <xf borderId="2" fillId="0" fontId="4" numFmtId="0" xfId="0" applyAlignment="1" applyBorder="1" applyFont="1">
      <alignment horizontal="left" shrinkToFit="0" vertical="bottom" wrapText="1"/>
    </xf>
    <xf borderId="2" fillId="0" fontId="3" numFmtId="164" xfId="0" applyAlignment="1" applyBorder="1" applyFont="1" applyNumberFormat="1">
      <alignment horizontal="right" readingOrder="0" shrinkToFit="0" vertical="bottom" wrapText="1"/>
    </xf>
    <xf borderId="2" fillId="0" fontId="4" numFmtId="49" xfId="0" applyAlignment="1" applyBorder="1" applyFont="1" applyNumberFormat="1">
      <alignment shrinkToFit="0" wrapText="1"/>
    </xf>
    <xf borderId="0" fillId="0" fontId="4" numFmtId="164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6.0"/>
    <col customWidth="1" min="2" max="2" width="32.43"/>
    <col customWidth="1" min="3" max="3" width="12.43"/>
    <col customWidth="1" min="4" max="4" width="7.57"/>
    <col customWidth="1" min="5" max="5" width="4.0"/>
    <col customWidth="1" min="6" max="6" width="22.57"/>
    <col customWidth="1" min="7" max="7" width="11.0"/>
    <col customWidth="1" min="8" max="8" width="19.86"/>
    <col customWidth="1" min="9" max="9" width="24.57"/>
    <col customWidth="1" min="10" max="10" width="7.86"/>
    <col customWidth="1" min="11" max="11" width="56.57"/>
    <col customWidth="1" min="12" max="20" width="17.29"/>
  </cols>
  <sheetData>
    <row r="1">
      <c r="A1" s="4" t="s">
        <v>9</v>
      </c>
      <c r="B1" s="4" t="s">
        <v>0</v>
      </c>
      <c r="C1" s="4" t="s">
        <v>10</v>
      </c>
      <c r="D1" s="5" t="s">
        <v>11</v>
      </c>
      <c r="E1" s="6" t="s">
        <v>12</v>
      </c>
      <c r="F1" s="5" t="s">
        <v>13</v>
      </c>
      <c r="G1" s="5" t="s">
        <v>14</v>
      </c>
      <c r="H1" s="5" t="s">
        <v>2</v>
      </c>
      <c r="I1" s="5" t="s">
        <v>15</v>
      </c>
      <c r="J1" s="7" t="s">
        <v>16</v>
      </c>
      <c r="K1" s="4" t="s">
        <v>17</v>
      </c>
      <c r="L1" s="8"/>
      <c r="M1" s="8"/>
      <c r="N1" s="8"/>
      <c r="O1" s="8"/>
      <c r="P1" s="8"/>
      <c r="Q1" s="8"/>
      <c r="R1" s="8"/>
      <c r="S1" s="8"/>
      <c r="T1" s="8"/>
    </row>
    <row r="2">
      <c r="A2" s="9" t="s">
        <v>18</v>
      </c>
      <c r="B2" s="9" t="s">
        <v>19</v>
      </c>
      <c r="C2" s="8"/>
      <c r="D2" s="10">
        <v>220.0</v>
      </c>
      <c r="E2" s="4">
        <v>4.0</v>
      </c>
      <c r="F2" s="9" t="s">
        <v>20</v>
      </c>
      <c r="G2" s="10">
        <v>9341528.0</v>
      </c>
      <c r="H2" s="9" t="s">
        <v>21</v>
      </c>
      <c r="I2" s="9" t="s">
        <v>22</v>
      </c>
      <c r="J2" s="11"/>
      <c r="K2" s="8"/>
      <c r="L2" s="8"/>
      <c r="M2" s="8"/>
      <c r="N2" s="8"/>
      <c r="O2" s="8"/>
      <c r="P2" s="8"/>
      <c r="Q2" s="8"/>
      <c r="R2" s="8"/>
      <c r="S2" s="8"/>
      <c r="T2" s="8"/>
    </row>
    <row r="3" ht="21.0">
      <c r="A3" s="9" t="s">
        <v>23</v>
      </c>
      <c r="B3" s="9" t="s">
        <v>19</v>
      </c>
      <c r="C3" s="8"/>
      <c r="D3" s="10">
        <v>470.0</v>
      </c>
      <c r="E3" s="4">
        <v>11.0</v>
      </c>
      <c r="F3" s="9" t="s">
        <v>24</v>
      </c>
      <c r="G3" s="10">
        <v>9341943.0</v>
      </c>
      <c r="H3" s="9" t="s">
        <v>25</v>
      </c>
      <c r="I3" s="9" t="s">
        <v>26</v>
      </c>
      <c r="J3" s="11"/>
      <c r="K3" s="8"/>
      <c r="L3" s="8"/>
      <c r="M3" s="8"/>
      <c r="N3" s="8"/>
      <c r="O3" s="8"/>
      <c r="P3" s="8"/>
      <c r="Q3" s="8"/>
      <c r="R3" s="8"/>
      <c r="S3" s="8"/>
      <c r="T3" s="8"/>
    </row>
    <row r="4">
      <c r="A4" s="9" t="s">
        <v>27</v>
      </c>
      <c r="B4" s="9" t="s">
        <v>19</v>
      </c>
      <c r="C4" s="8"/>
      <c r="D4" s="10" t="s">
        <v>28</v>
      </c>
      <c r="E4" s="4">
        <v>7.0</v>
      </c>
      <c r="F4" s="9" t="s">
        <v>29</v>
      </c>
      <c r="G4" s="10">
        <v>9341951.0</v>
      </c>
      <c r="H4" s="9" t="s">
        <v>30</v>
      </c>
      <c r="I4" s="9" t="s">
        <v>31</v>
      </c>
      <c r="J4" s="11"/>
      <c r="K4" s="8"/>
      <c r="L4" s="8"/>
      <c r="M4" s="8"/>
      <c r="N4" s="8"/>
      <c r="O4" s="8"/>
      <c r="P4" s="8"/>
      <c r="Q4" s="8"/>
      <c r="R4" s="8"/>
      <c r="S4" s="8"/>
      <c r="T4" s="8"/>
    </row>
    <row r="5">
      <c r="A5" s="9" t="s">
        <v>32</v>
      </c>
      <c r="B5" s="9" t="s">
        <v>19</v>
      </c>
      <c r="C5" s="8"/>
      <c r="D5" s="10" t="s">
        <v>33</v>
      </c>
      <c r="E5" s="6">
        <v>9.0</v>
      </c>
      <c r="F5" s="9" t="s">
        <v>34</v>
      </c>
      <c r="G5" s="10">
        <v>9341110.0</v>
      </c>
      <c r="H5" s="9" t="s">
        <v>35</v>
      </c>
      <c r="I5" s="9" t="s">
        <v>36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>
      <c r="A6" s="9" t="s">
        <v>37</v>
      </c>
      <c r="B6" s="9" t="s">
        <v>19</v>
      </c>
      <c r="C6" s="8"/>
      <c r="D6" s="10" t="s">
        <v>38</v>
      </c>
      <c r="E6" s="12">
        <v>1.0</v>
      </c>
      <c r="F6" s="13" t="s">
        <v>39</v>
      </c>
      <c r="G6" s="10">
        <v>9341234.0</v>
      </c>
      <c r="H6" s="13" t="s">
        <v>40</v>
      </c>
      <c r="I6" s="9" t="s">
        <v>41</v>
      </c>
      <c r="J6" s="11"/>
      <c r="K6" s="8"/>
      <c r="L6" s="8"/>
      <c r="M6" s="8"/>
      <c r="N6" s="8"/>
      <c r="O6" s="8"/>
      <c r="P6" s="8"/>
      <c r="Q6" s="8"/>
      <c r="R6" s="8"/>
      <c r="S6" s="8"/>
      <c r="T6" s="8"/>
    </row>
    <row r="7">
      <c r="A7" s="9" t="s">
        <v>42</v>
      </c>
      <c r="B7" s="9" t="s">
        <v>19</v>
      </c>
      <c r="C7" s="8"/>
      <c r="D7" s="10" t="s">
        <v>43</v>
      </c>
      <c r="E7" s="4">
        <v>3.0</v>
      </c>
      <c r="F7" s="9" t="s">
        <v>44</v>
      </c>
      <c r="G7" s="10">
        <v>9341331.0</v>
      </c>
      <c r="H7" s="9" t="s">
        <v>45</v>
      </c>
      <c r="I7" s="9" t="s">
        <v>46</v>
      </c>
      <c r="J7" s="11"/>
      <c r="K7" s="8"/>
      <c r="L7" s="8"/>
      <c r="M7" s="8"/>
      <c r="N7" s="8"/>
      <c r="O7" s="8"/>
      <c r="P7" s="8"/>
      <c r="Q7" s="8"/>
      <c r="R7" s="8"/>
      <c r="S7" s="8"/>
      <c r="T7" s="8"/>
    </row>
    <row r="8" ht="21.0">
      <c r="A8" s="9" t="s">
        <v>47</v>
      </c>
      <c r="B8" s="9" t="s">
        <v>19</v>
      </c>
      <c r="C8" s="8"/>
      <c r="D8" s="10" t="s">
        <v>48</v>
      </c>
      <c r="E8" s="12">
        <v>10.0</v>
      </c>
      <c r="F8" s="14" t="s">
        <v>49</v>
      </c>
      <c r="G8" s="13">
        <v>9341544.0</v>
      </c>
      <c r="H8" s="14" t="s">
        <v>50</v>
      </c>
      <c r="I8" s="14" t="s">
        <v>51</v>
      </c>
      <c r="J8" s="11"/>
      <c r="K8" s="8"/>
      <c r="L8" s="8"/>
      <c r="M8" s="8"/>
      <c r="N8" s="8"/>
      <c r="O8" s="8"/>
      <c r="P8" s="8"/>
      <c r="Q8" s="8"/>
      <c r="R8" s="8"/>
      <c r="S8" s="8"/>
      <c r="T8" s="8"/>
    </row>
    <row r="9">
      <c r="A9" s="9" t="s">
        <v>52</v>
      </c>
      <c r="B9" s="9" t="s">
        <v>19</v>
      </c>
      <c r="C9" s="8"/>
      <c r="D9" s="10" t="s">
        <v>53</v>
      </c>
      <c r="E9" s="12">
        <v>1.0</v>
      </c>
      <c r="F9" s="15" t="s">
        <v>54</v>
      </c>
      <c r="G9" s="10">
        <v>9341650.0</v>
      </c>
      <c r="H9" s="9" t="s">
        <v>55</v>
      </c>
      <c r="I9" s="9" t="s">
        <v>56</v>
      </c>
      <c r="J9" s="11"/>
      <c r="K9" s="8"/>
      <c r="L9" s="8"/>
      <c r="M9" s="8"/>
      <c r="N9" s="8"/>
      <c r="O9" s="8"/>
      <c r="P9" s="8"/>
      <c r="Q9" s="8"/>
      <c r="R9" s="8"/>
      <c r="S9" s="8"/>
      <c r="T9" s="8"/>
    </row>
    <row r="10">
      <c r="A10" s="9" t="s">
        <v>57</v>
      </c>
      <c r="B10" s="9" t="s">
        <v>19</v>
      </c>
      <c r="C10" s="8"/>
      <c r="D10" s="10" t="s">
        <v>58</v>
      </c>
      <c r="E10" s="4">
        <v>9.0</v>
      </c>
      <c r="F10" s="9" t="s">
        <v>59</v>
      </c>
      <c r="G10" s="10">
        <v>9341757.0</v>
      </c>
      <c r="H10" s="9" t="s">
        <v>60</v>
      </c>
      <c r="I10" s="9" t="s">
        <v>61</v>
      </c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>
      <c r="A11" s="9" t="s">
        <v>62</v>
      </c>
      <c r="B11" s="9" t="s">
        <v>19</v>
      </c>
      <c r="C11" s="8"/>
      <c r="D11" s="10" t="s">
        <v>63</v>
      </c>
      <c r="E11" s="4">
        <v>1.0</v>
      </c>
      <c r="F11" s="9" t="s">
        <v>64</v>
      </c>
      <c r="G11" s="10">
        <v>9341862.0</v>
      </c>
      <c r="H11" s="9" t="s">
        <v>65</v>
      </c>
      <c r="I11" s="9" t="s">
        <v>66</v>
      </c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>
      <c r="A12" s="9" t="s">
        <v>67</v>
      </c>
      <c r="B12" s="9" t="s">
        <v>19</v>
      </c>
      <c r="C12" s="8"/>
      <c r="D12" s="10" t="s">
        <v>68</v>
      </c>
      <c r="E12" s="12">
        <v>1.0</v>
      </c>
      <c r="F12" s="15" t="s">
        <v>69</v>
      </c>
      <c r="G12" s="10">
        <v>9468595.0</v>
      </c>
      <c r="H12" s="10" t="s">
        <v>70</v>
      </c>
      <c r="I12" s="9" t="s">
        <v>71</v>
      </c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>
      <c r="A13" s="9" t="s">
        <v>72</v>
      </c>
      <c r="B13" s="9" t="s">
        <v>19</v>
      </c>
      <c r="C13" s="8"/>
      <c r="D13" s="10" t="s">
        <v>73</v>
      </c>
      <c r="E13" s="12">
        <v>1.0</v>
      </c>
      <c r="F13" s="14" t="s">
        <v>74</v>
      </c>
      <c r="G13" s="10">
        <v>9342125.0</v>
      </c>
      <c r="H13" s="9" t="s">
        <v>75</v>
      </c>
      <c r="I13" s="9" t="s">
        <v>76</v>
      </c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>
      <c r="A14" s="9" t="s">
        <v>77</v>
      </c>
      <c r="B14" s="9" t="s">
        <v>19</v>
      </c>
      <c r="C14" s="8"/>
      <c r="D14" s="10" t="s">
        <v>78</v>
      </c>
      <c r="E14" s="4">
        <v>2.0</v>
      </c>
      <c r="F14" s="13" t="s">
        <v>79</v>
      </c>
      <c r="G14" s="13">
        <v>9342176.0</v>
      </c>
      <c r="H14" s="14" t="s">
        <v>80</v>
      </c>
      <c r="I14" s="14" t="s">
        <v>81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>
      <c r="A15" s="9" t="s">
        <v>82</v>
      </c>
      <c r="B15" s="9" t="s">
        <v>19</v>
      </c>
      <c r="C15" s="8"/>
      <c r="D15" s="10" t="s">
        <v>83</v>
      </c>
      <c r="E15" s="4">
        <v>9.0</v>
      </c>
      <c r="F15" s="13" t="s">
        <v>84</v>
      </c>
      <c r="G15" s="13">
        <v>9341129.0</v>
      </c>
      <c r="H15" s="13" t="s">
        <v>85</v>
      </c>
      <c r="I15" s="14" t="s">
        <v>86</v>
      </c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>
      <c r="A16" s="9" t="s">
        <v>87</v>
      </c>
      <c r="B16" s="9" t="s">
        <v>19</v>
      </c>
      <c r="C16" s="8"/>
      <c r="D16" s="10" t="s">
        <v>88</v>
      </c>
      <c r="E16" s="12">
        <v>1.0</v>
      </c>
      <c r="F16" s="14" t="s">
        <v>89</v>
      </c>
      <c r="G16" s="13">
        <v>9341340.0</v>
      </c>
      <c r="H16" s="14" t="s">
        <v>90</v>
      </c>
      <c r="I16" s="14" t="s">
        <v>91</v>
      </c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>
      <c r="A17" s="9" t="s">
        <v>92</v>
      </c>
      <c r="B17" s="9" t="s">
        <v>19</v>
      </c>
      <c r="C17" s="8"/>
      <c r="D17" s="10" t="s">
        <v>93</v>
      </c>
      <c r="E17" s="4">
        <v>4.0</v>
      </c>
      <c r="F17" s="13" t="s">
        <v>94</v>
      </c>
      <c r="G17" s="13">
        <v>9341501.0</v>
      </c>
      <c r="H17" s="13" t="s">
        <v>95</v>
      </c>
      <c r="I17" s="14" t="s">
        <v>96</v>
      </c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>
      <c r="A18" s="9" t="s">
        <v>97</v>
      </c>
      <c r="B18" s="9" t="s">
        <v>98</v>
      </c>
      <c r="C18" s="9" t="s">
        <v>99</v>
      </c>
      <c r="D18" s="10" t="s">
        <v>33</v>
      </c>
      <c r="E18" s="12">
        <v>1.0</v>
      </c>
      <c r="F18" s="9" t="s">
        <v>100</v>
      </c>
      <c r="G18" s="16"/>
      <c r="H18" s="9" t="s">
        <v>101</v>
      </c>
      <c r="I18" s="8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>
      <c r="A19" s="9" t="s">
        <v>102</v>
      </c>
      <c r="B19" s="9" t="s">
        <v>103</v>
      </c>
      <c r="C19" s="8"/>
      <c r="D19" s="10" t="s">
        <v>33</v>
      </c>
      <c r="E19" s="4">
        <v>3.0</v>
      </c>
      <c r="F19" s="9" t="s">
        <v>104</v>
      </c>
      <c r="G19" s="10">
        <v>1143384.0</v>
      </c>
      <c r="H19" s="9" t="s">
        <v>105</v>
      </c>
      <c r="I19" s="9" t="s">
        <v>106</v>
      </c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>
      <c r="A20" s="9" t="s">
        <v>107</v>
      </c>
      <c r="B20" s="14" t="s">
        <v>108</v>
      </c>
      <c r="C20" s="9" t="s">
        <v>109</v>
      </c>
      <c r="D20" s="13" t="s">
        <v>110</v>
      </c>
      <c r="E20" s="12">
        <v>2.0</v>
      </c>
      <c r="F20" s="13" t="s">
        <v>111</v>
      </c>
      <c r="G20" s="13">
        <v>1694176.0</v>
      </c>
      <c r="H20" s="13" t="s">
        <v>112</v>
      </c>
      <c r="I20" s="14" t="s">
        <v>113</v>
      </c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>
      <c r="A21" s="9" t="s">
        <v>114</v>
      </c>
      <c r="B21" s="9" t="s">
        <v>108</v>
      </c>
      <c r="C21" s="9" t="s">
        <v>109</v>
      </c>
      <c r="D21" s="10" t="s">
        <v>115</v>
      </c>
      <c r="E21" s="12">
        <v>2.0</v>
      </c>
      <c r="F21" s="14" t="s">
        <v>116</v>
      </c>
      <c r="G21" s="17" t="s">
        <v>117</v>
      </c>
      <c r="H21" s="9" t="s">
        <v>118</v>
      </c>
      <c r="I21" s="9" t="s">
        <v>119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9" t="s">
        <v>120</v>
      </c>
      <c r="B22" s="9" t="s">
        <v>108</v>
      </c>
      <c r="C22" s="9" t="s">
        <v>109</v>
      </c>
      <c r="D22" s="10" t="s">
        <v>121</v>
      </c>
      <c r="E22" s="12">
        <v>1.0</v>
      </c>
      <c r="F22" s="9" t="s">
        <v>122</v>
      </c>
      <c r="G22" s="10">
        <v>1694179.0</v>
      </c>
      <c r="H22" s="9" t="s">
        <v>123</v>
      </c>
      <c r="I22" s="9" t="s">
        <v>124</v>
      </c>
      <c r="J22" s="11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>
      <c r="A23" s="9" t="s">
        <v>125</v>
      </c>
      <c r="B23" s="9" t="s">
        <v>126</v>
      </c>
      <c r="C23" s="9" t="s">
        <v>127</v>
      </c>
      <c r="D23" s="10" t="s">
        <v>128</v>
      </c>
      <c r="E23" s="12">
        <v>2.0</v>
      </c>
      <c r="F23" s="10" t="s">
        <v>129</v>
      </c>
      <c r="G23" s="10">
        <v>9520031.0</v>
      </c>
      <c r="H23" s="10" t="s">
        <v>130</v>
      </c>
      <c r="I23" s="16"/>
      <c r="J23" s="11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>
      <c r="A24" s="9" t="s">
        <v>131</v>
      </c>
      <c r="B24" s="9" t="s">
        <v>108</v>
      </c>
      <c r="C24" s="9" t="s">
        <v>109</v>
      </c>
      <c r="D24" s="10" t="s">
        <v>132</v>
      </c>
      <c r="E24" s="12">
        <v>5.0</v>
      </c>
      <c r="F24" s="9" t="s">
        <v>133</v>
      </c>
      <c r="G24" s="10">
        <v>1694150.0</v>
      </c>
      <c r="H24" s="9" t="s">
        <v>134</v>
      </c>
      <c r="I24" s="9" t="s">
        <v>135</v>
      </c>
      <c r="J24" s="11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>
      <c r="A25" s="9" t="s">
        <v>136</v>
      </c>
      <c r="B25" s="9" t="s">
        <v>126</v>
      </c>
      <c r="C25" s="9" t="s">
        <v>127</v>
      </c>
      <c r="D25" s="10" t="s">
        <v>137</v>
      </c>
      <c r="E25" s="6">
        <v>1.0</v>
      </c>
      <c r="F25" s="13" t="s">
        <v>138</v>
      </c>
      <c r="G25" s="13">
        <v>9520112.0</v>
      </c>
      <c r="H25" s="10" t="s">
        <v>139</v>
      </c>
      <c r="I25" s="16"/>
      <c r="J25" s="11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>
      <c r="A26" s="9" t="s">
        <v>140</v>
      </c>
      <c r="B26" s="9" t="s">
        <v>141</v>
      </c>
      <c r="C26" s="9" t="s">
        <v>142</v>
      </c>
      <c r="D26" s="10" t="s">
        <v>143</v>
      </c>
      <c r="E26" s="12">
        <v>1.0</v>
      </c>
      <c r="F26" s="13" t="s">
        <v>144</v>
      </c>
      <c r="G26" s="10">
        <v>1166080.0</v>
      </c>
      <c r="H26" s="18" t="s">
        <v>145</v>
      </c>
      <c r="I26" s="10" t="s">
        <v>146</v>
      </c>
      <c r="J26" s="11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ht="41.25">
      <c r="A27" s="9" t="s">
        <v>147</v>
      </c>
      <c r="B27" s="9" t="s">
        <v>108</v>
      </c>
      <c r="C27" s="9" t="s">
        <v>109</v>
      </c>
      <c r="D27" s="10" t="s">
        <v>148</v>
      </c>
      <c r="E27" s="12">
        <v>33.0</v>
      </c>
      <c r="F27" s="10" t="s">
        <v>149</v>
      </c>
      <c r="G27" s="10">
        <v>1216444.0</v>
      </c>
      <c r="H27" s="10" t="s">
        <v>150</v>
      </c>
      <c r="I27" s="10" t="s">
        <v>151</v>
      </c>
      <c r="J27" s="11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ht="21.0">
      <c r="A28" s="9" t="s">
        <v>152</v>
      </c>
      <c r="B28" s="14" t="s">
        <v>153</v>
      </c>
      <c r="C28" s="9" t="s">
        <v>154</v>
      </c>
      <c r="D28" s="13" t="s">
        <v>155</v>
      </c>
      <c r="E28" s="19">
        <v>4.0</v>
      </c>
      <c r="F28" s="13" t="s">
        <v>156</v>
      </c>
      <c r="G28" s="13">
        <v>1236689.0</v>
      </c>
      <c r="H28" s="8"/>
      <c r="I28" s="14" t="s">
        <v>157</v>
      </c>
      <c r="J28" s="20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>
      <c r="A29" s="9" t="s">
        <v>158</v>
      </c>
      <c r="B29" s="14" t="s">
        <v>159</v>
      </c>
      <c r="C29" s="9" t="s">
        <v>109</v>
      </c>
      <c r="D29" s="13" t="s">
        <v>160</v>
      </c>
      <c r="E29" s="12">
        <v>1.0</v>
      </c>
      <c r="F29" s="13" t="s">
        <v>161</v>
      </c>
      <c r="G29" s="13">
        <v>1753975.0</v>
      </c>
      <c r="H29" s="13" t="s">
        <v>162</v>
      </c>
      <c r="I29" s="14" t="s">
        <v>163</v>
      </c>
      <c r="J29" s="11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>
      <c r="A30" s="9" t="s">
        <v>164</v>
      </c>
      <c r="B30" s="9" t="s">
        <v>165</v>
      </c>
      <c r="C30" s="9" t="s">
        <v>109</v>
      </c>
      <c r="D30" s="10" t="s">
        <v>166</v>
      </c>
      <c r="E30" s="12">
        <v>5.0</v>
      </c>
      <c r="F30" s="9" t="s">
        <v>167</v>
      </c>
      <c r="G30" s="10">
        <v>1902049.0</v>
      </c>
      <c r="H30" s="8"/>
      <c r="I30" s="9" t="s">
        <v>168</v>
      </c>
      <c r="J30" s="11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>
      <c r="A31" s="9" t="s">
        <v>169</v>
      </c>
      <c r="B31" s="9" t="s">
        <v>170</v>
      </c>
      <c r="C31" s="9" t="s">
        <v>171</v>
      </c>
      <c r="D31" s="16"/>
      <c r="E31" s="12">
        <v>3.0</v>
      </c>
      <c r="F31" s="14" t="s">
        <v>172</v>
      </c>
      <c r="G31" s="13">
        <v>1612346.0</v>
      </c>
      <c r="H31" s="14" t="s">
        <v>170</v>
      </c>
      <c r="I31" s="14" t="s">
        <v>173</v>
      </c>
      <c r="J31" s="11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>
      <c r="A32" s="9" t="s">
        <v>174</v>
      </c>
      <c r="B32" s="9" t="s">
        <v>175</v>
      </c>
      <c r="C32" s="9" t="s">
        <v>171</v>
      </c>
      <c r="D32" s="10" t="s">
        <v>176</v>
      </c>
      <c r="E32" s="12">
        <v>2.0</v>
      </c>
      <c r="F32" s="9" t="s">
        <v>177</v>
      </c>
      <c r="G32" s="10">
        <v>1097230.0</v>
      </c>
      <c r="H32" s="9" t="s">
        <v>178</v>
      </c>
      <c r="I32" s="9" t="s">
        <v>179</v>
      </c>
      <c r="J32" s="11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>
      <c r="A33" s="9" t="s">
        <v>180</v>
      </c>
      <c r="B33" s="9" t="s">
        <v>181</v>
      </c>
      <c r="C33" s="9" t="s">
        <v>182</v>
      </c>
      <c r="D33" s="16"/>
      <c r="E33" s="12">
        <v>1.0</v>
      </c>
      <c r="F33" s="14" t="s">
        <v>183</v>
      </c>
      <c r="G33" s="13">
        <v>1651084.0</v>
      </c>
      <c r="H33" s="14" t="s">
        <v>184</v>
      </c>
      <c r="I33" s="14" t="s">
        <v>185</v>
      </c>
      <c r="J33" s="11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ht="13.5" customHeight="1">
      <c r="A34" s="9" t="s">
        <v>186</v>
      </c>
      <c r="B34" s="9" t="s">
        <v>187</v>
      </c>
      <c r="C34" s="9" t="s">
        <v>188</v>
      </c>
      <c r="D34" s="16"/>
      <c r="E34" s="6">
        <v>1.0</v>
      </c>
      <c r="F34" s="10" t="s">
        <v>189</v>
      </c>
      <c r="G34" s="13">
        <v>1017712.0</v>
      </c>
      <c r="H34" s="20"/>
      <c r="I34" s="13" t="s">
        <v>190</v>
      </c>
      <c r="J34" s="11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>
      <c r="A35" s="9" t="s">
        <v>191</v>
      </c>
      <c r="B35" s="9" t="s">
        <v>192</v>
      </c>
      <c r="C35" s="9" t="s">
        <v>193</v>
      </c>
      <c r="D35" s="16"/>
      <c r="E35" s="6">
        <v>1.0</v>
      </c>
      <c r="F35" s="9" t="s">
        <v>194</v>
      </c>
      <c r="G35" s="10">
        <v>1704728.0</v>
      </c>
      <c r="H35" s="9" t="s">
        <v>195</v>
      </c>
      <c r="I35" s="9" t="s">
        <v>196</v>
      </c>
      <c r="J35" s="11"/>
      <c r="K35" s="8"/>
      <c r="L35" s="8"/>
      <c r="M35" s="8"/>
      <c r="N35" s="8"/>
      <c r="O35" s="8"/>
      <c r="P35" s="8"/>
      <c r="Q35" s="8"/>
      <c r="R35" s="8"/>
      <c r="S35" s="8"/>
      <c r="T35" s="8"/>
    </row>
    <row r="36">
      <c r="A36" s="9" t="s">
        <v>197</v>
      </c>
      <c r="B36" s="9" t="s">
        <v>198</v>
      </c>
      <c r="C36" s="9" t="s">
        <v>199</v>
      </c>
      <c r="D36" s="10" t="s">
        <v>200</v>
      </c>
      <c r="E36" s="6">
        <v>1.0</v>
      </c>
      <c r="F36" s="14" t="s">
        <v>201</v>
      </c>
      <c r="G36" s="13">
        <v>1701141.0</v>
      </c>
      <c r="H36" s="21"/>
      <c r="I36" s="14" t="s">
        <v>202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>
      <c r="A37" s="9" t="s">
        <v>203</v>
      </c>
      <c r="B37" s="9" t="s">
        <v>204</v>
      </c>
      <c r="C37" s="9" t="s">
        <v>205</v>
      </c>
      <c r="D37" s="16"/>
      <c r="E37" s="12">
        <v>1.0</v>
      </c>
      <c r="F37" s="14" t="s">
        <v>206</v>
      </c>
      <c r="G37" s="13">
        <v>1021197.0</v>
      </c>
      <c r="H37" s="14" t="s">
        <v>207</v>
      </c>
      <c r="I37" s="14" t="s">
        <v>208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>
      <c r="A38" s="9" t="s">
        <v>209</v>
      </c>
      <c r="B38" s="22" t="str">
        <f>"LT1054 DC DC Converter"</f>
        <v>LT1054 DC DC Converter</v>
      </c>
      <c r="C38" s="9" t="s">
        <v>205</v>
      </c>
      <c r="D38" s="16"/>
      <c r="E38" s="4">
        <v>1.0</v>
      </c>
      <c r="F38" s="9" t="s">
        <v>210</v>
      </c>
      <c r="G38" s="13">
        <v>1652378.0</v>
      </c>
      <c r="H38" s="13" t="s">
        <v>211</v>
      </c>
      <c r="I38" s="14" t="s">
        <v>212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>
      <c r="A39" s="9" t="s">
        <v>213</v>
      </c>
      <c r="B39" s="9" t="s">
        <v>214</v>
      </c>
      <c r="C39" s="9" t="s">
        <v>215</v>
      </c>
      <c r="D39" s="16"/>
      <c r="E39" s="6">
        <v>1.0</v>
      </c>
      <c r="F39" s="9" t="s">
        <v>216</v>
      </c>
      <c r="G39" s="10">
        <v>1715487.0</v>
      </c>
      <c r="H39" s="8"/>
      <c r="I39" s="9" t="s">
        <v>217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>
      <c r="A40" s="9" t="s">
        <v>218</v>
      </c>
      <c r="B40" s="9" t="s">
        <v>219</v>
      </c>
      <c r="C40" s="9" t="s">
        <v>220</v>
      </c>
      <c r="D40" s="16"/>
      <c r="E40" s="12">
        <v>1.0</v>
      </c>
      <c r="F40" s="9" t="s">
        <v>221</v>
      </c>
      <c r="G40" s="10">
        <v>1106108.0</v>
      </c>
      <c r="H40" s="9" t="s">
        <v>222</v>
      </c>
      <c r="I40" s="9" t="s">
        <v>223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>
      <c r="A41" s="9" t="s">
        <v>224</v>
      </c>
      <c r="B41" s="9" t="s">
        <v>225</v>
      </c>
      <c r="C41" s="9" t="s">
        <v>226</v>
      </c>
      <c r="D41" s="16"/>
      <c r="E41" s="4">
        <v>1.0</v>
      </c>
      <c r="F41" s="9" t="s">
        <v>227</v>
      </c>
      <c r="G41" s="10">
        <v>1470783.0</v>
      </c>
      <c r="H41" s="9" t="s">
        <v>228</v>
      </c>
      <c r="I41" s="9" t="s">
        <v>229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>
      <c r="A42" s="9" t="s">
        <v>230</v>
      </c>
      <c r="B42" s="9" t="s">
        <v>231</v>
      </c>
      <c r="C42" s="9" t="s">
        <v>220</v>
      </c>
      <c r="D42" s="16"/>
      <c r="E42" s="4">
        <v>2.0</v>
      </c>
      <c r="F42" s="13" t="s">
        <v>232</v>
      </c>
      <c r="G42" s="13">
        <v>1106109.0</v>
      </c>
      <c r="H42" s="13" t="s">
        <v>233</v>
      </c>
      <c r="I42" s="14" t="s">
        <v>234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>
      <c r="A43" s="9" t="s">
        <v>235</v>
      </c>
      <c r="B43" s="9" t="s">
        <v>236</v>
      </c>
      <c r="C43" s="9" t="s">
        <v>220</v>
      </c>
      <c r="D43" s="16"/>
      <c r="E43" s="12">
        <v>1.0</v>
      </c>
      <c r="F43" s="9" t="s">
        <v>237</v>
      </c>
      <c r="G43" s="10">
        <v>380635.0</v>
      </c>
      <c r="H43" s="9" t="s">
        <v>238</v>
      </c>
      <c r="I43" s="9" t="s">
        <v>239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>
      <c r="A44" s="9" t="s">
        <v>240</v>
      </c>
      <c r="B44" s="9" t="s">
        <v>241</v>
      </c>
      <c r="C44" s="9" t="s">
        <v>220</v>
      </c>
      <c r="D44" s="16"/>
      <c r="E44" s="12">
        <v>1.0</v>
      </c>
      <c r="F44" s="9" t="s">
        <v>242</v>
      </c>
      <c r="G44" s="10">
        <v>3166028.0</v>
      </c>
      <c r="H44" s="9" t="s">
        <v>243</v>
      </c>
      <c r="I44" s="9" t="s">
        <v>244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>
      <c r="A45" s="9" t="s">
        <v>245</v>
      </c>
      <c r="B45" s="9" t="s">
        <v>246</v>
      </c>
      <c r="C45" s="9" t="s">
        <v>205</v>
      </c>
      <c r="D45" s="16"/>
      <c r="E45" s="6">
        <v>3.0</v>
      </c>
      <c r="F45" s="14" t="s">
        <v>247</v>
      </c>
      <c r="G45" s="13">
        <v>1103005.0</v>
      </c>
      <c r="H45" s="14" t="s">
        <v>248</v>
      </c>
      <c r="I45" s="14" t="s">
        <v>249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>
      <c r="A46" s="9" t="s">
        <v>250</v>
      </c>
      <c r="B46" s="9" t="s">
        <v>251</v>
      </c>
      <c r="C46" s="9" t="s">
        <v>226</v>
      </c>
      <c r="D46" s="16"/>
      <c r="E46" s="6">
        <v>2.0</v>
      </c>
      <c r="F46" s="14" t="s">
        <v>252</v>
      </c>
      <c r="G46" s="13">
        <v>9755934.0</v>
      </c>
      <c r="H46" s="14" t="s">
        <v>253</v>
      </c>
      <c r="I46" s="14" t="s">
        <v>254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ht="30.75">
      <c r="A47" s="9" t="s">
        <v>255</v>
      </c>
      <c r="B47" s="9" t="s">
        <v>256</v>
      </c>
      <c r="C47" s="9" t="s">
        <v>205</v>
      </c>
      <c r="D47" s="16"/>
      <c r="E47" s="4">
        <v>1.0</v>
      </c>
      <c r="F47" s="9" t="s">
        <v>257</v>
      </c>
      <c r="G47" s="10" t="s">
        <v>258</v>
      </c>
      <c r="H47" s="9" t="s">
        <v>259</v>
      </c>
      <c r="I47" s="9" t="s">
        <v>260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>
      <c r="A48" s="9" t="s">
        <v>261</v>
      </c>
      <c r="B48" s="9" t="s">
        <v>262</v>
      </c>
      <c r="C48" s="9" t="s">
        <v>205</v>
      </c>
      <c r="D48" s="16"/>
      <c r="E48" s="4">
        <v>1.0</v>
      </c>
      <c r="F48" s="9" t="s">
        <v>263</v>
      </c>
      <c r="G48" s="10">
        <v>1648675.0</v>
      </c>
      <c r="H48" s="9" t="s">
        <v>264</v>
      </c>
      <c r="I48" s="9" t="s">
        <v>265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>
      <c r="A49" s="9" t="s">
        <v>266</v>
      </c>
      <c r="B49" s="9" t="s">
        <v>267</v>
      </c>
      <c r="C49" s="9" t="s">
        <v>220</v>
      </c>
      <c r="D49" s="16"/>
      <c r="E49" s="6">
        <v>1.0</v>
      </c>
      <c r="F49" s="21"/>
      <c r="G49" s="20"/>
      <c r="H49" s="21"/>
      <c r="I49" s="21"/>
      <c r="J49" s="23"/>
      <c r="K49" s="9" t="s">
        <v>268</v>
      </c>
      <c r="L49" s="8"/>
      <c r="M49" s="8"/>
      <c r="N49" s="8"/>
      <c r="O49" s="8"/>
      <c r="P49" s="8"/>
      <c r="Q49" s="8"/>
      <c r="R49" s="8"/>
      <c r="S49" s="8"/>
      <c r="T49" s="8"/>
    </row>
    <row r="50">
      <c r="A50" s="9" t="s">
        <v>269</v>
      </c>
      <c r="B50" s="9" t="s">
        <v>270</v>
      </c>
      <c r="C50" s="9" t="s">
        <v>220</v>
      </c>
      <c r="D50" s="16"/>
      <c r="E50" s="6">
        <v>1.0</v>
      </c>
      <c r="F50" s="14" t="s">
        <v>271</v>
      </c>
      <c r="G50" s="13">
        <v>1651866.0</v>
      </c>
      <c r="H50" s="14" t="s">
        <v>272</v>
      </c>
      <c r="I50" s="14" t="s">
        <v>273</v>
      </c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>
      <c r="A51" s="9" t="s">
        <v>274</v>
      </c>
      <c r="B51" s="9" t="s">
        <v>275</v>
      </c>
      <c r="C51" s="9" t="s">
        <v>205</v>
      </c>
      <c r="D51" s="16"/>
      <c r="E51" s="6">
        <v>2.0</v>
      </c>
      <c r="F51" s="9" t="s">
        <v>276</v>
      </c>
      <c r="G51" s="10">
        <v>1439413.0</v>
      </c>
      <c r="H51" s="8"/>
      <c r="I51" s="9" t="s">
        <v>277</v>
      </c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>
      <c r="A52" s="9" t="s">
        <v>278</v>
      </c>
      <c r="B52" s="9" t="s">
        <v>279</v>
      </c>
      <c r="C52" s="9" t="s">
        <v>280</v>
      </c>
      <c r="D52" s="10" t="s">
        <v>281</v>
      </c>
      <c r="E52" s="6">
        <v>3.0</v>
      </c>
      <c r="F52" s="9" t="s">
        <v>282</v>
      </c>
      <c r="G52" s="10">
        <v>1575155.0</v>
      </c>
      <c r="H52" s="8"/>
      <c r="I52" s="9" t="s">
        <v>283</v>
      </c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>
      <c r="A53" s="9" t="s">
        <v>284</v>
      </c>
      <c r="B53" s="14" t="s">
        <v>285</v>
      </c>
      <c r="C53" s="24"/>
      <c r="D53" s="16"/>
      <c r="E53" s="25">
        <v>1.0</v>
      </c>
      <c r="F53" s="13" t="s">
        <v>286</v>
      </c>
      <c r="G53" s="13">
        <v>9666095.0</v>
      </c>
      <c r="H53" s="13" t="s">
        <v>287</v>
      </c>
      <c r="I53" s="14" t="s">
        <v>288</v>
      </c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</row>
    <row r="54">
      <c r="A54" s="9" t="s">
        <v>289</v>
      </c>
      <c r="B54" s="14" t="s">
        <v>290</v>
      </c>
      <c r="C54" s="24"/>
      <c r="D54" s="16"/>
      <c r="E54" s="25">
        <v>1.0</v>
      </c>
      <c r="F54" s="13" t="s">
        <v>291</v>
      </c>
      <c r="G54" s="13">
        <v>9666141.0</v>
      </c>
      <c r="H54" s="13" t="s">
        <v>292</v>
      </c>
      <c r="I54" s="14" t="s">
        <v>293</v>
      </c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>
      <c r="A55" s="9" t="s">
        <v>294</v>
      </c>
      <c r="B55" s="9" t="s">
        <v>295</v>
      </c>
      <c r="C55" s="8"/>
      <c r="D55" s="16"/>
      <c r="E55" s="12">
        <v>1.0</v>
      </c>
      <c r="F55" s="9" t="s">
        <v>296</v>
      </c>
      <c r="G55" s="10">
        <v>1201431.0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>
      <c r="A56" s="9" t="s">
        <v>297</v>
      </c>
      <c r="B56" s="9" t="s">
        <v>298</v>
      </c>
      <c r="C56" s="8"/>
      <c r="D56" s="16"/>
      <c r="E56" s="12">
        <v>2.0</v>
      </c>
      <c r="F56" s="9" t="s">
        <v>299</v>
      </c>
      <c r="G56" s="10">
        <v>9175814.0</v>
      </c>
      <c r="H56" s="9" t="s">
        <v>300</v>
      </c>
      <c r="I56" s="9" t="s">
        <v>301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>
      <c r="A57" s="9" t="s">
        <v>302</v>
      </c>
      <c r="B57" s="9" t="s">
        <v>303</v>
      </c>
      <c r="C57" s="8"/>
      <c r="D57" s="16"/>
      <c r="E57" s="12">
        <v>2.0</v>
      </c>
      <c r="F57" s="9" t="s">
        <v>304</v>
      </c>
      <c r="G57" s="16"/>
      <c r="H57" s="9" t="s">
        <v>305</v>
      </c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>
      <c r="A58" s="9" t="s">
        <v>306</v>
      </c>
      <c r="B58" s="9" t="s">
        <v>307</v>
      </c>
      <c r="C58" s="9" t="s">
        <v>308</v>
      </c>
      <c r="D58" s="16"/>
      <c r="E58" s="12">
        <v>1.0</v>
      </c>
      <c r="F58" s="9" t="s">
        <v>309</v>
      </c>
      <c r="G58" s="10">
        <v>1737246.0</v>
      </c>
      <c r="H58" s="9" t="s">
        <v>310</v>
      </c>
      <c r="I58" s="9" t="s">
        <v>311</v>
      </c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>
      <c r="A59" s="9" t="s">
        <v>312</v>
      </c>
      <c r="B59" s="9" t="s">
        <v>313</v>
      </c>
      <c r="C59" s="8"/>
      <c r="D59" s="16"/>
      <c r="E59" s="12">
        <v>1.0</v>
      </c>
      <c r="F59" s="9" t="s">
        <v>314</v>
      </c>
      <c r="G59" s="10">
        <v>1022230.0</v>
      </c>
      <c r="H59" s="9" t="s">
        <v>315</v>
      </c>
      <c r="I59" s="9" t="s">
        <v>316</v>
      </c>
      <c r="J59" s="22" t="str">
        <f>"00989"</f>
        <v>00989</v>
      </c>
      <c r="K59" s="8"/>
      <c r="L59" s="8"/>
      <c r="M59" s="8"/>
      <c r="N59" s="8"/>
      <c r="O59" s="8"/>
      <c r="P59" s="8"/>
      <c r="Q59" s="8"/>
      <c r="R59" s="8"/>
      <c r="S59" s="8"/>
      <c r="T59" s="8"/>
    </row>
    <row r="60">
      <c r="A60" s="9" t="s">
        <v>317</v>
      </c>
      <c r="B60" s="9" t="s">
        <v>318</v>
      </c>
      <c r="C60" s="8"/>
      <c r="D60" s="16"/>
      <c r="E60" s="6">
        <v>4.0</v>
      </c>
      <c r="F60" s="9" t="s">
        <v>319</v>
      </c>
      <c r="G60" s="13">
        <v>1022240.0</v>
      </c>
      <c r="H60" s="9" t="s">
        <v>315</v>
      </c>
      <c r="I60" s="13" t="s">
        <v>320</v>
      </c>
      <c r="J60" s="22" t="str">
        <f>"00997"</f>
        <v>00997</v>
      </c>
      <c r="K60" s="26"/>
      <c r="L60" s="8"/>
      <c r="M60" s="8"/>
      <c r="N60" s="8"/>
      <c r="O60" s="8"/>
      <c r="P60" s="8"/>
      <c r="Q60" s="8"/>
      <c r="R60" s="8"/>
      <c r="S60" s="8"/>
      <c r="T60" s="8"/>
    </row>
    <row r="61">
      <c r="A61" s="9" t="s">
        <v>321</v>
      </c>
      <c r="B61" s="9" t="s">
        <v>322</v>
      </c>
      <c r="C61" s="8"/>
      <c r="D61" s="16"/>
      <c r="E61" s="6">
        <v>1.0</v>
      </c>
      <c r="F61" s="13" t="s">
        <v>323</v>
      </c>
      <c r="G61" s="13">
        <v>1022235.0</v>
      </c>
      <c r="H61" s="9" t="s">
        <v>315</v>
      </c>
      <c r="I61" s="13" t="s">
        <v>324</v>
      </c>
      <c r="J61" s="15" t="s">
        <v>325</v>
      </c>
      <c r="K61" s="8"/>
      <c r="L61" s="8"/>
      <c r="M61" s="8"/>
      <c r="N61" s="8"/>
      <c r="O61" s="8"/>
      <c r="P61" s="8"/>
      <c r="Q61" s="8"/>
      <c r="R61" s="8"/>
      <c r="S61" s="8"/>
      <c r="T61" s="8"/>
    </row>
    <row r="62">
      <c r="A62" s="8"/>
      <c r="B62" s="9" t="s">
        <v>326</v>
      </c>
      <c r="C62" s="9" t="s">
        <v>205</v>
      </c>
      <c r="D62" s="16"/>
      <c r="E62" s="6">
        <v>9.0</v>
      </c>
      <c r="F62" s="9" t="s">
        <v>327</v>
      </c>
      <c r="G62" s="10">
        <v>1101345.0</v>
      </c>
      <c r="H62" s="9" t="s">
        <v>328</v>
      </c>
      <c r="I62" s="9" t="s">
        <v>329</v>
      </c>
      <c r="J62" s="23" t="str">
        <f>"04771"</f>
        <v>04771</v>
      </c>
      <c r="K62" s="8"/>
      <c r="L62" s="8"/>
      <c r="M62" s="8"/>
      <c r="N62" s="8"/>
      <c r="O62" s="8"/>
      <c r="P62" s="8"/>
      <c r="Q62" s="8"/>
      <c r="R62" s="8"/>
      <c r="S62" s="8"/>
      <c r="T62" s="8"/>
    </row>
    <row r="63">
      <c r="A63" s="8"/>
      <c r="B63" s="9" t="s">
        <v>330</v>
      </c>
      <c r="C63" s="9" t="s">
        <v>226</v>
      </c>
      <c r="D63" s="16"/>
      <c r="E63" s="6">
        <v>3.0</v>
      </c>
      <c r="F63" s="9" t="s">
        <v>331</v>
      </c>
      <c r="G63" s="10">
        <v>1101346.0</v>
      </c>
      <c r="H63" s="9" t="s">
        <v>332</v>
      </c>
      <c r="I63" s="9" t="s">
        <v>333</v>
      </c>
      <c r="J63" s="23" t="str">
        <f>"04774"</f>
        <v>04774</v>
      </c>
      <c r="K63" s="8"/>
      <c r="L63" s="8"/>
      <c r="M63" s="8"/>
      <c r="N63" s="8"/>
      <c r="O63" s="8"/>
      <c r="P63" s="8"/>
      <c r="Q63" s="8"/>
      <c r="R63" s="8"/>
      <c r="S63" s="8"/>
      <c r="T63" s="8"/>
    </row>
    <row r="64">
      <c r="A64" s="8"/>
      <c r="B64" s="9" t="s">
        <v>334</v>
      </c>
      <c r="C64" s="9" t="s">
        <v>220</v>
      </c>
      <c r="D64" s="16"/>
      <c r="E64" s="6">
        <v>7.0</v>
      </c>
      <c r="F64" s="9" t="s">
        <v>335</v>
      </c>
      <c r="G64" s="10">
        <v>1101347.0</v>
      </c>
      <c r="H64" s="9" t="s">
        <v>336</v>
      </c>
      <c r="I64" s="9" t="s">
        <v>337</v>
      </c>
      <c r="J64" s="27" t="str">
        <f>"04775"</f>
        <v>04775</v>
      </c>
      <c r="K64" s="8"/>
      <c r="L64" s="8"/>
      <c r="M64" s="8"/>
      <c r="N64" s="8"/>
      <c r="O64" s="8"/>
      <c r="P64" s="8"/>
      <c r="Q64" s="8"/>
      <c r="R64" s="8"/>
      <c r="S64" s="8"/>
      <c r="T64" s="8"/>
    </row>
    <row r="65">
      <c r="A65" s="28"/>
      <c r="B65" s="29" t="s">
        <v>338</v>
      </c>
      <c r="C65" s="29" t="s">
        <v>215</v>
      </c>
      <c r="D65" s="30"/>
      <c r="E65" s="31">
        <v>1.0</v>
      </c>
      <c r="F65" s="29" t="s">
        <v>339</v>
      </c>
      <c r="G65" s="32">
        <v>1307839.0</v>
      </c>
      <c r="H65" s="29" t="s">
        <v>340</v>
      </c>
      <c r="I65" s="29" t="s">
        <v>341</v>
      </c>
      <c r="J65" s="33" t="str">
        <f>"04781 "</f>
        <v>04781 </v>
      </c>
      <c r="K65" s="28"/>
      <c r="L65" s="28"/>
      <c r="M65" s="28"/>
      <c r="N65" s="28"/>
      <c r="O65" s="28"/>
      <c r="P65" s="28"/>
      <c r="Q65" s="28"/>
      <c r="R65" s="28"/>
      <c r="S65" s="28"/>
      <c r="T65" s="28"/>
    </row>
    <row r="66">
      <c r="A66" s="34" t="s">
        <v>342</v>
      </c>
      <c r="B66" s="34" t="s">
        <v>19</v>
      </c>
      <c r="C66" s="35"/>
      <c r="D66" s="36">
        <v>220.0</v>
      </c>
      <c r="E66" s="37">
        <v>6.0</v>
      </c>
      <c r="F66" s="34" t="s">
        <v>20</v>
      </c>
      <c r="G66" s="36">
        <v>9341528.0</v>
      </c>
      <c r="H66" s="34" t="s">
        <v>21</v>
      </c>
      <c r="I66" s="34" t="s">
        <v>22</v>
      </c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</row>
    <row r="67">
      <c r="A67" s="9" t="s">
        <v>343</v>
      </c>
      <c r="B67" s="9" t="s">
        <v>344</v>
      </c>
      <c r="C67" s="8"/>
      <c r="D67" s="16"/>
      <c r="E67" s="12">
        <v>6.0</v>
      </c>
      <c r="F67" s="9" t="s">
        <v>345</v>
      </c>
      <c r="G67" s="10">
        <v>1633010.0</v>
      </c>
      <c r="H67" s="8"/>
      <c r="I67" s="9" t="s">
        <v>346</v>
      </c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ht="21.0">
      <c r="A68" s="9" t="s">
        <v>347</v>
      </c>
      <c r="B68" s="9" t="s">
        <v>348</v>
      </c>
      <c r="C68" s="9" t="s">
        <v>349</v>
      </c>
      <c r="D68" s="16"/>
      <c r="E68" s="4">
        <v>2.0</v>
      </c>
      <c r="F68" s="8"/>
      <c r="G68" s="10">
        <v>1550108.0</v>
      </c>
      <c r="H68" s="8"/>
      <c r="I68" s="8"/>
      <c r="J68" s="8"/>
      <c r="K68" s="9" t="s">
        <v>350</v>
      </c>
      <c r="L68" s="8"/>
      <c r="M68" s="8"/>
      <c r="N68" s="8"/>
      <c r="O68" s="8"/>
      <c r="P68" s="8"/>
      <c r="Q68" s="8"/>
      <c r="R68" s="8"/>
      <c r="S68" s="8"/>
      <c r="T68" s="8"/>
    </row>
    <row r="69">
      <c r="A69" s="9" t="s">
        <v>351</v>
      </c>
      <c r="B69" s="9" t="s">
        <v>352</v>
      </c>
      <c r="C69" s="9" t="s">
        <v>349</v>
      </c>
      <c r="D69" s="16"/>
      <c r="E69" s="4">
        <v>2.0</v>
      </c>
      <c r="F69" s="9" t="s">
        <v>353</v>
      </c>
      <c r="G69" s="10">
        <v>9473041.0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>
      <c r="A70" s="9" t="s">
        <v>354</v>
      </c>
      <c r="B70" s="9" t="s">
        <v>355</v>
      </c>
      <c r="C70" s="8"/>
      <c r="D70" s="16"/>
      <c r="E70" s="6">
        <v>4.0</v>
      </c>
      <c r="F70" s="9" t="s">
        <v>356</v>
      </c>
      <c r="G70" s="10">
        <v>1098053.0</v>
      </c>
      <c r="H70" s="8"/>
      <c r="I70" s="8"/>
      <c r="J70" s="22" t="str">
        <f>"00757"</f>
        <v>00757</v>
      </c>
      <c r="K70" s="8"/>
      <c r="L70" s="8"/>
      <c r="M70" s="8"/>
      <c r="N70" s="8"/>
      <c r="O70" s="8"/>
      <c r="P70" s="8"/>
      <c r="Q70" s="8"/>
      <c r="R70" s="8"/>
      <c r="S70" s="8"/>
      <c r="T70" s="8"/>
    </row>
    <row r="71">
      <c r="A71" s="9" t="s">
        <v>357</v>
      </c>
      <c r="B71" s="9" t="s">
        <v>358</v>
      </c>
      <c r="C71" s="8"/>
      <c r="D71" s="16"/>
      <c r="E71" s="6">
        <v>12.0</v>
      </c>
      <c r="F71" s="8"/>
      <c r="G71" s="10">
        <v>1270966.0</v>
      </c>
      <c r="H71" s="9" t="s">
        <v>359</v>
      </c>
      <c r="I71" s="8"/>
      <c r="J71" s="8"/>
      <c r="K71" s="9" t="s">
        <v>360</v>
      </c>
      <c r="L71" s="8"/>
      <c r="M71" s="8"/>
      <c r="N71" s="8"/>
      <c r="O71" s="8"/>
      <c r="P71" s="8"/>
      <c r="Q71" s="8"/>
      <c r="R71" s="8"/>
      <c r="S71" s="8"/>
      <c r="T71" s="8"/>
    </row>
    <row r="72">
      <c r="A72" s="9" t="s">
        <v>361</v>
      </c>
      <c r="B72" s="9" t="s">
        <v>362</v>
      </c>
      <c r="C72" s="8"/>
      <c r="D72" s="16"/>
      <c r="E72" s="6">
        <v>6.0</v>
      </c>
      <c r="F72" s="9" t="s">
        <v>363</v>
      </c>
      <c r="G72" s="10">
        <v>1142500.0</v>
      </c>
      <c r="H72" s="9" t="s">
        <v>364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</row>
    <row r="73" ht="21.0">
      <c r="A73" s="9" t="s">
        <v>365</v>
      </c>
      <c r="B73" s="9" t="s">
        <v>366</v>
      </c>
      <c r="C73" s="8"/>
      <c r="D73" s="10" t="s">
        <v>367</v>
      </c>
      <c r="E73" s="6">
        <v>16.0</v>
      </c>
      <c r="F73" s="9" t="s">
        <v>368</v>
      </c>
      <c r="G73" s="10">
        <v>1191725.0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</row>
    <row r="74">
      <c r="A74" s="9" t="s">
        <v>369</v>
      </c>
      <c r="B74" s="9" t="s">
        <v>366</v>
      </c>
      <c r="C74" s="8"/>
      <c r="D74" s="10" t="s">
        <v>370</v>
      </c>
      <c r="E74" s="6">
        <v>2.0</v>
      </c>
      <c r="F74" s="9" t="s">
        <v>371</v>
      </c>
      <c r="G74" s="1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</row>
    <row r="75">
      <c r="A75" s="9" t="s">
        <v>372</v>
      </c>
      <c r="B75" s="9" t="s">
        <v>366</v>
      </c>
      <c r="C75" s="9" t="s">
        <v>373</v>
      </c>
      <c r="D75" s="10" t="s">
        <v>367</v>
      </c>
      <c r="E75" s="6">
        <v>3.0</v>
      </c>
      <c r="F75" s="9" t="s">
        <v>374</v>
      </c>
      <c r="G75" s="1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</row>
    <row r="76">
      <c r="A76" s="8"/>
      <c r="B76" s="9" t="s">
        <v>375</v>
      </c>
      <c r="C76" s="8"/>
      <c r="D76" s="16"/>
      <c r="E76" s="12">
        <v>5.0</v>
      </c>
      <c r="F76" s="9" t="s">
        <v>376</v>
      </c>
      <c r="G76" s="16"/>
      <c r="H76" s="8"/>
      <c r="I76" s="9" t="s">
        <v>377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</row>
    <row r="77">
      <c r="A77" s="8"/>
      <c r="B77" s="9" t="s">
        <v>378</v>
      </c>
      <c r="C77" s="8"/>
      <c r="D77" s="16"/>
      <c r="E77" s="12">
        <v>1.0</v>
      </c>
      <c r="F77" s="9" t="s">
        <v>379</v>
      </c>
      <c r="G77" s="16"/>
      <c r="H77" s="8"/>
      <c r="I77" s="9" t="s">
        <v>380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>
      <c r="A78" s="28"/>
      <c r="B78" s="29" t="s">
        <v>381</v>
      </c>
      <c r="C78" s="28"/>
      <c r="D78" s="30"/>
      <c r="E78" s="38">
        <v>21.0</v>
      </c>
      <c r="F78" s="29" t="s">
        <v>382</v>
      </c>
      <c r="G78" s="32">
        <v>1441142.0</v>
      </c>
      <c r="H78" s="28"/>
      <c r="I78" s="28"/>
      <c r="J78" s="28"/>
      <c r="K78" s="29" t="s">
        <v>383</v>
      </c>
      <c r="L78" s="28"/>
      <c r="M78" s="28"/>
      <c r="N78" s="28"/>
      <c r="O78" s="28"/>
      <c r="P78" s="28"/>
      <c r="Q78" s="28"/>
      <c r="R78" s="28"/>
      <c r="S78" s="28"/>
      <c r="T78" s="28"/>
    </row>
    <row r="79">
      <c r="A79" s="35"/>
      <c r="B79" s="34" t="s">
        <v>384</v>
      </c>
      <c r="C79" s="34" t="s">
        <v>385</v>
      </c>
      <c r="D79" s="39"/>
      <c r="E79" s="40">
        <v>1.0</v>
      </c>
      <c r="F79" s="39"/>
      <c r="G79" s="39"/>
      <c r="H79" s="39"/>
      <c r="I79" s="39"/>
      <c r="J79" s="41"/>
      <c r="K79" s="34" t="s">
        <v>386</v>
      </c>
      <c r="L79" s="35"/>
      <c r="M79" s="35"/>
      <c r="N79" s="35"/>
      <c r="O79" s="35"/>
      <c r="P79" s="35"/>
      <c r="Q79" s="35"/>
      <c r="R79" s="35"/>
      <c r="S79" s="35"/>
      <c r="T79" s="35"/>
    </row>
    <row r="80">
      <c r="A80" s="8"/>
      <c r="B80" s="9" t="s">
        <v>387</v>
      </c>
      <c r="C80" s="9" t="s">
        <v>385</v>
      </c>
      <c r="D80" s="16"/>
      <c r="E80" s="6">
        <v>1.0</v>
      </c>
      <c r="F80" s="20"/>
      <c r="G80" s="20"/>
      <c r="H80" s="20"/>
      <c r="I80" s="20"/>
      <c r="J80" s="11"/>
      <c r="K80" s="9" t="s">
        <v>386</v>
      </c>
      <c r="L80" s="8"/>
      <c r="M80" s="8"/>
      <c r="N80" s="8"/>
      <c r="O80" s="8"/>
      <c r="P80" s="8"/>
      <c r="Q80" s="8"/>
      <c r="R80" s="8"/>
      <c r="S80" s="8"/>
      <c r="T80" s="8"/>
    </row>
    <row r="81">
      <c r="A81" s="8"/>
      <c r="B81" s="8"/>
      <c r="C81" s="8"/>
      <c r="D81" s="16"/>
      <c r="E81" s="42"/>
      <c r="F81" s="16"/>
      <c r="G81" s="16"/>
      <c r="H81" s="16"/>
      <c r="I81" s="16"/>
      <c r="J81" s="11"/>
      <c r="K81" s="8"/>
      <c r="L81" s="8"/>
      <c r="M81" s="8"/>
      <c r="N81" s="8"/>
      <c r="O81" s="8"/>
      <c r="P81" s="8"/>
      <c r="Q81" s="8"/>
      <c r="R81" s="8"/>
      <c r="S81" s="8"/>
      <c r="T81" s="8"/>
    </row>
    <row r="82">
      <c r="A82" s="8"/>
      <c r="B82" s="8"/>
      <c r="C82" s="8"/>
      <c r="D82" s="16"/>
      <c r="E82" s="42"/>
      <c r="F82" s="16"/>
      <c r="G82" s="16"/>
      <c r="H82" s="16"/>
      <c r="I82" s="16"/>
      <c r="J82" s="11"/>
      <c r="K82" s="8"/>
      <c r="L82" s="8"/>
      <c r="M82" s="8"/>
      <c r="N82" s="8"/>
      <c r="O82" s="8"/>
      <c r="P82" s="8"/>
      <c r="Q82" s="8"/>
      <c r="R82" s="8"/>
      <c r="S82" s="8"/>
      <c r="T82" s="8"/>
    </row>
    <row r="83">
      <c r="A83" s="8"/>
      <c r="B83" s="8"/>
      <c r="C83" s="8"/>
      <c r="D83" s="16"/>
      <c r="E83" s="42"/>
      <c r="F83" s="16"/>
      <c r="G83" s="16"/>
      <c r="H83" s="16"/>
      <c r="I83" s="16"/>
      <c r="J83" s="11"/>
      <c r="K83" s="8"/>
      <c r="L83" s="8"/>
      <c r="M83" s="8"/>
      <c r="N83" s="8"/>
      <c r="O83" s="8"/>
      <c r="P83" s="8"/>
      <c r="Q83" s="8"/>
      <c r="R83" s="8"/>
      <c r="S83" s="8"/>
      <c r="T83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43"/>
    <col customWidth="1" min="2" max="18" width="17.29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>
        <v>14.0</v>
      </c>
      <c r="C2" s="2" t="s">
        <v>4</v>
      </c>
    </row>
    <row r="3">
      <c r="A3" s="2" t="s">
        <v>5</v>
      </c>
      <c r="B3" s="2">
        <v>10.0</v>
      </c>
      <c r="C3" s="2" t="s">
        <v>6</v>
      </c>
    </row>
    <row r="4">
      <c r="A4" s="2" t="s">
        <v>7</v>
      </c>
      <c r="B4" s="2">
        <v>20.0</v>
      </c>
      <c r="C4" s="2" t="s">
        <v>8</v>
      </c>
    </row>
    <row r="5">
      <c r="A5" s="3"/>
    </row>
  </sheetData>
  <drawing r:id="rId1"/>
</worksheet>
</file>