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F7DC0B4B-73F9-E342-A191-70560F10DFB1}" xr6:coauthVersionLast="47" xr6:coauthVersionMax="47" xr10:uidLastSave="{00000000-0000-0000-0000-000000000000}"/>
  <bookViews>
    <workbookView xWindow="380" yWindow="1760" windowWidth="13800" windowHeight="15680" activeTab="2" xr2:uid="{2A289DFF-A98F-A740-AD45-78ACF3269FFD}"/>
  </bookViews>
  <sheets>
    <sheet name="LFz" sheetId="2" r:id="rId1"/>
    <sheet name="LPFz LF" sheetId="3" r:id="rId2"/>
    <sheet name="2nd order LPFz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4" i="1"/>
  <c r="B17" i="3"/>
  <c r="B5" i="3"/>
  <c r="B4" i="3"/>
  <c r="B6" i="3" s="1"/>
  <c r="B8" i="3" s="1"/>
  <c r="B19" i="2"/>
  <c r="B5" i="2"/>
  <c r="B4" i="2"/>
  <c r="B6" i="2" s="1"/>
  <c r="B8" i="2" s="1"/>
  <c r="B10" i="2" s="1"/>
  <c r="B16" i="2" s="1"/>
  <c r="B19" i="1"/>
  <c r="B24" i="1" s="1"/>
  <c r="B5" i="1"/>
  <c r="B4" i="1"/>
  <c r="B22" i="1" l="1"/>
  <c r="B9" i="3"/>
  <c r="B14" i="3" s="1"/>
  <c r="B19" i="3" s="1"/>
  <c r="B10" i="3"/>
  <c r="B12" i="3" s="1"/>
  <c r="B20" i="3" s="1"/>
  <c r="B13" i="3"/>
  <c r="B18" i="3"/>
  <c r="B21" i="2"/>
  <c r="B11" i="2"/>
  <c r="B9" i="2"/>
  <c r="B22" i="2"/>
  <c r="B6" i="1"/>
  <c r="B8" i="1" s="1"/>
  <c r="B15" i="2" l="1"/>
  <c r="B20" i="2" s="1"/>
  <c r="B12" i="2"/>
  <c r="B23" i="2"/>
  <c r="B9" i="1" l="1"/>
  <c r="B10" i="1"/>
  <c r="B23" i="1" s="1"/>
  <c r="B20" i="1" l="1"/>
  <c r="B21" i="1"/>
</calcChain>
</file>

<file path=xl/sharedStrings.xml><?xml version="1.0" encoding="utf-8"?>
<sst xmlns="http://schemas.openxmlformats.org/spreadsheetml/2006/main" count="102" uniqueCount="36">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</sst>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A625-5BAF-984C-8318-1E8337DD14A3}">
  <dimension ref="A1:D23"/>
  <sheetViews>
    <sheetView workbookViewId="0">
      <selection activeCell="B21" sqref="B21"/>
    </sheetView>
  </sheetViews>
  <sheetFormatPr baseColWidth="10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1" t="s">
        <v>25</v>
      </c>
      <c r="B1" s="1"/>
      <c r="C1" s="1"/>
    </row>
    <row r="2" spans="1:4" x14ac:dyDescent="0.2">
      <c r="A2" t="s">
        <v>0</v>
      </c>
      <c r="B2">
        <v>480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3015.9289474462012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3018.6880867031732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0.10481555856608241</v>
      </c>
      <c r="D8" t="s">
        <v>19</v>
      </c>
    </row>
    <row r="9" spans="1:4" x14ac:dyDescent="0.2">
      <c r="A9" t="s">
        <v>11</v>
      </c>
      <c r="B9">
        <f>2+(B8)</f>
        <v>2.1048155585660826</v>
      </c>
    </row>
    <row r="10" spans="1:4" x14ac:dyDescent="0.2">
      <c r="A10" t="s">
        <v>31</v>
      </c>
      <c r="B10">
        <f>B8-2</f>
        <v>-1.8951844414339176</v>
      </c>
    </row>
    <row r="11" spans="1:4" x14ac:dyDescent="0.2">
      <c r="A11" t="s">
        <v>27</v>
      </c>
      <c r="B11">
        <f>1/(2*B6)</f>
        <v>1.6563486708097406E-4</v>
      </c>
      <c r="C11" t="s">
        <v>29</v>
      </c>
      <c r="D11" t="s">
        <v>28</v>
      </c>
    </row>
    <row r="12" spans="1:4" x14ac:dyDescent="0.2">
      <c r="B12">
        <f>B11*1000000</f>
        <v>165.63486708097406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2.1048155585660826</v>
      </c>
      <c r="D15" t="s">
        <v>21</v>
      </c>
    </row>
    <row r="16" spans="1:4" x14ac:dyDescent="0.2">
      <c r="A16" t="s">
        <v>14</v>
      </c>
      <c r="B16">
        <f>B10</f>
        <v>-1.8951844414339176</v>
      </c>
      <c r="D16" t="s">
        <v>21</v>
      </c>
    </row>
    <row r="18" spans="1:4" x14ac:dyDescent="0.2">
      <c r="A18" t="s">
        <v>8</v>
      </c>
      <c r="B18">
        <v>13</v>
      </c>
    </row>
    <row r="19" spans="1:4" x14ac:dyDescent="0.2">
      <c r="A19" t="s">
        <v>9</v>
      </c>
      <c r="B19">
        <f>POWER(2,B18)</f>
        <v>8192</v>
      </c>
    </row>
    <row r="20" spans="1:4" x14ac:dyDescent="0.2">
      <c r="A20" t="s">
        <v>22</v>
      </c>
      <c r="B20">
        <f>ROUND(B19*B15,0)</f>
        <v>17243</v>
      </c>
      <c r="D20" t="s">
        <v>20</v>
      </c>
    </row>
    <row r="21" spans="1:4" x14ac:dyDescent="0.2">
      <c r="A21" t="s">
        <v>23</v>
      </c>
      <c r="B21">
        <f>ROUND(B16*B19,0)</f>
        <v>-15525</v>
      </c>
      <c r="D21" t="s">
        <v>21</v>
      </c>
    </row>
    <row r="22" spans="1:4" x14ac:dyDescent="0.2">
      <c r="A22" t="s">
        <v>24</v>
      </c>
      <c r="B22">
        <f>ROUND(B19*B14,0)</f>
        <v>8192</v>
      </c>
      <c r="D22" t="s">
        <v>21</v>
      </c>
    </row>
    <row r="23" spans="1:4" x14ac:dyDescent="0.2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EB82-167D-D34F-B315-B94EB3A2B45A}">
  <dimension ref="A1:D20"/>
  <sheetViews>
    <sheetView workbookViewId="0">
      <selection activeCell="B20" sqref="B20"/>
    </sheetView>
  </sheetViews>
  <sheetFormatPr baseColWidth="10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1" t="s">
        <v>15</v>
      </c>
      <c r="B1" s="1"/>
      <c r="C1" s="1"/>
    </row>
    <row r="2" spans="1:4" x14ac:dyDescent="0.2">
      <c r="A2" t="s">
        <v>0</v>
      </c>
      <c r="B2">
        <v>120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753.98223686155029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754.02530408650091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2.618143416967017E-2</v>
      </c>
      <c r="D8" t="s">
        <v>19</v>
      </c>
    </row>
    <row r="9" spans="1:4" x14ac:dyDescent="0.2">
      <c r="A9" t="s">
        <v>11</v>
      </c>
      <c r="B9">
        <f>2+(B8)</f>
        <v>2.0261814341696702</v>
      </c>
    </row>
    <row r="10" spans="1:4" x14ac:dyDescent="0.2">
      <c r="A10" t="s">
        <v>12</v>
      </c>
      <c r="B10">
        <f>2-B8</f>
        <v>1.9738185658303298</v>
      </c>
    </row>
    <row r="12" spans="1:4" x14ac:dyDescent="0.2">
      <c r="A12" t="s">
        <v>13</v>
      </c>
      <c r="B12">
        <f>B10/B9</f>
        <v>0.97415687092168091</v>
      </c>
      <c r="D12" t="s">
        <v>20</v>
      </c>
    </row>
    <row r="13" spans="1:4" x14ac:dyDescent="0.2">
      <c r="A13" t="s">
        <v>7</v>
      </c>
      <c r="B13">
        <f>B8/B9</f>
        <v>1.292156453915951E-2</v>
      </c>
      <c r="D13" t="s">
        <v>21</v>
      </c>
    </row>
    <row r="14" spans="1:4" x14ac:dyDescent="0.2">
      <c r="A14" t="s">
        <v>14</v>
      </c>
      <c r="B14">
        <f>B8/B9</f>
        <v>1.292156453915951E-2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423</v>
      </c>
      <c r="D18" t="s">
        <v>21</v>
      </c>
    </row>
    <row r="19" spans="1:4" x14ac:dyDescent="0.2">
      <c r="A19" t="s">
        <v>23</v>
      </c>
      <c r="B19">
        <f>ROUND(B17*B14,0)</f>
        <v>423</v>
      </c>
      <c r="D19" t="s">
        <v>21</v>
      </c>
    </row>
    <row r="20" spans="1:4" x14ac:dyDescent="0.2">
      <c r="A20" t="s">
        <v>24</v>
      </c>
      <c r="B20">
        <f>ROUND(B17*B12,0)</f>
        <v>31921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D209-BD2F-6240-AA54-8860AB0744DA}">
  <dimension ref="A1:D24"/>
  <sheetViews>
    <sheetView tabSelected="1" workbookViewId="0">
      <selection activeCell="B19" sqref="B19"/>
    </sheetView>
  </sheetViews>
  <sheetFormatPr baseColWidth="10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1" t="s">
        <v>15</v>
      </c>
      <c r="B1" s="1"/>
      <c r="C1" s="1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ht="18" x14ac:dyDescent="0.25">
      <c r="A12" t="s">
        <v>13</v>
      </c>
      <c r="B12" s="2">
        <v>-1.5729712736308801</v>
      </c>
      <c r="D12" t="s">
        <v>20</v>
      </c>
    </row>
    <row r="13" spans="1:4" ht="18" x14ac:dyDescent="0.25">
      <c r="A13" t="s">
        <v>32</v>
      </c>
      <c r="B13" s="2">
        <v>0.64930619341182005</v>
      </c>
    </row>
    <row r="14" spans="1:4" x14ac:dyDescent="0.2">
      <c r="A14" t="s">
        <v>7</v>
      </c>
      <c r="B14">
        <f>1/52.4006576738302</f>
        <v>1.9083729945233441E-2</v>
      </c>
      <c r="D14" t="s">
        <v>21</v>
      </c>
    </row>
    <row r="15" spans="1:4" x14ac:dyDescent="0.2">
      <c r="A15" t="s">
        <v>14</v>
      </c>
      <c r="B15">
        <f>2/52.4006576738302</f>
        <v>3.8167459890466882E-2</v>
      </c>
      <c r="D15" t="s">
        <v>21</v>
      </c>
    </row>
    <row r="16" spans="1:4" x14ac:dyDescent="0.2">
      <c r="A16" t="s">
        <v>33</v>
      </c>
      <c r="B16">
        <f>1/52.4006576738302</f>
        <v>1.9083729945233441E-2</v>
      </c>
    </row>
    <row r="18" spans="1:4" x14ac:dyDescent="0.2">
      <c r="A18" t="s">
        <v>8</v>
      </c>
      <c r="B18">
        <v>14</v>
      </c>
    </row>
    <row r="19" spans="1:4" x14ac:dyDescent="0.2">
      <c r="A19" t="s">
        <v>9</v>
      </c>
      <c r="B19">
        <f>POWER(2,B18)</f>
        <v>16384</v>
      </c>
    </row>
    <row r="20" spans="1:4" x14ac:dyDescent="0.2">
      <c r="A20" t="s">
        <v>22</v>
      </c>
      <c r="B20">
        <f>ROUND(B19*B14,0)</f>
        <v>313</v>
      </c>
      <c r="D20" t="s">
        <v>21</v>
      </c>
    </row>
    <row r="21" spans="1:4" x14ac:dyDescent="0.2">
      <c r="A21" t="s">
        <v>23</v>
      </c>
      <c r="B21">
        <f>ROUND(B19*B15,0)</f>
        <v>625</v>
      </c>
      <c r="D21" t="s">
        <v>21</v>
      </c>
    </row>
    <row r="22" spans="1:4" x14ac:dyDescent="0.2">
      <c r="A22" t="s">
        <v>34</v>
      </c>
      <c r="B22">
        <f>ROUND(B19*B16,0)</f>
        <v>313</v>
      </c>
    </row>
    <row r="23" spans="1:4" x14ac:dyDescent="0.2">
      <c r="A23" t="s">
        <v>24</v>
      </c>
      <c r="B23">
        <f>ROUND(B19*B12,0)</f>
        <v>-25772</v>
      </c>
      <c r="D23" t="s">
        <v>20</v>
      </c>
    </row>
    <row r="24" spans="1:4" x14ac:dyDescent="0.2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LFz</vt:lpstr>
      <vt:lpstr>LPFz LF</vt:lpstr>
      <vt:lpstr>2nd order LPFz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2023-02-21T00:51:33Z</dcterms:modified>
</cp:coreProperties>
</file>