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8800" windowHeight="18000"/>
  </bookViews>
  <sheets>
    <sheet name="LoopFilter LPF" sheetId="4" r:id="rId1"/>
    <sheet name="Branch LPF" sheetId="3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4"/>
  <c r="B5"/>
  <c r="B4"/>
  <c r="B6" l="1"/>
  <c r="B8" s="1"/>
  <c r="B10" s="1"/>
  <c r="B21" i="3"/>
  <c r="B5"/>
  <c r="B4"/>
  <c r="B6" l="1"/>
  <c r="B8" s="1"/>
  <c r="B9" s="1"/>
  <c r="B14" s="1"/>
  <c r="B9" i="4"/>
  <c r="B14" s="1"/>
  <c r="B21" s="1"/>
  <c r="B23" i="3" l="1"/>
  <c r="B10"/>
  <c r="B12" s="1"/>
  <c r="B12" i="4"/>
  <c r="B22" s="1"/>
  <c r="B13"/>
  <c r="B20" s="1"/>
  <c r="B13" i="3"/>
  <c r="B24" l="1"/>
  <c r="B22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<sst xmlns="http://schemas.openxmlformats.org/spreadsheetml/2006/main" count="65" uniqueCount="27">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</sst>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B22" sqref="B22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250</v>
      </c>
      <c r="C2" t="s">
        <v>1</v>
      </c>
    </row>
    <row r="3" spans="1:4">
      <c r="A3" t="s">
        <v>2</v>
      </c>
      <c r="B3" s="1">
        <v>14400</v>
      </c>
      <c r="C3" t="s">
        <v>1</v>
      </c>
    </row>
    <row r="4" spans="1:4">
      <c r="A4" t="s">
        <v>3</v>
      </c>
      <c r="B4">
        <f>2*PI()*B2</f>
        <v>1570.7963267948965</v>
      </c>
      <c r="C4" t="s">
        <v>4</v>
      </c>
    </row>
    <row r="5" spans="1:4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>
      <c r="A6" t="s">
        <v>6</v>
      </c>
      <c r="B6">
        <f>(2*B3)*TAN(B4*B5/2)</f>
        <v>1572.3557733236992</v>
      </c>
      <c r="C6" t="s">
        <v>4</v>
      </c>
      <c r="D6" t="s">
        <v>18</v>
      </c>
    </row>
    <row r="8" spans="1:4">
      <c r="A8" t="s">
        <v>10</v>
      </c>
      <c r="B8">
        <f>B6*B5</f>
        <v>0.10919137314747911</v>
      </c>
      <c r="D8" t="s">
        <v>19</v>
      </c>
    </row>
    <row r="9" spans="1:4">
      <c r="A9" t="s">
        <v>11</v>
      </c>
      <c r="B9">
        <f>2+(B8)</f>
        <v>2.1091913731474792</v>
      </c>
    </row>
    <row r="10" spans="1:4">
      <c r="A10" t="s">
        <v>12</v>
      </c>
      <c r="B10">
        <f>2-B8</f>
        <v>1.8908086268525208</v>
      </c>
    </row>
    <row r="12" spans="1:4">
      <c r="A12" t="s">
        <v>13</v>
      </c>
      <c r="B12">
        <f>B10/B9</f>
        <v>0.89646138843765855</v>
      </c>
      <c r="D12" t="s">
        <v>20</v>
      </c>
    </row>
    <row r="13" spans="1:4">
      <c r="A13" t="s">
        <v>7</v>
      </c>
      <c r="B13">
        <f>B8/B9</f>
        <v>5.1769305781170671E-2</v>
      </c>
      <c r="D13" t="s">
        <v>21</v>
      </c>
    </row>
    <row r="14" spans="1:4">
      <c r="A14" t="s">
        <v>14</v>
      </c>
      <c r="B14">
        <f>B8/B9</f>
        <v>5.1769305781170671E-2</v>
      </c>
      <c r="D14" t="s">
        <v>21</v>
      </c>
    </row>
    <row r="16" spans="1:4">
      <c r="A16" t="s">
        <v>25</v>
      </c>
      <c r="B16" s="1">
        <v>4</v>
      </c>
    </row>
    <row r="18" spans="1:4">
      <c r="A18" t="s">
        <v>8</v>
      </c>
      <c r="B18">
        <v>15</v>
      </c>
    </row>
    <row r="19" spans="1:4">
      <c r="A19" t="s">
        <v>9</v>
      </c>
      <c r="B19">
        <f>POWER(2,B18)</f>
        <v>32768</v>
      </c>
    </row>
    <row r="20" spans="1:4">
      <c r="A20" t="s">
        <v>22</v>
      </c>
      <c r="B20" s="1">
        <f>ROUND(B19*B13*B16,0)</f>
        <v>6786</v>
      </c>
      <c r="D20" t="s">
        <v>21</v>
      </c>
    </row>
    <row r="21" spans="1:4">
      <c r="A21" t="s">
        <v>23</v>
      </c>
      <c r="B21" s="1">
        <f>ROUND(B19*B14*B16,0)</f>
        <v>6786</v>
      </c>
      <c r="D21" t="s">
        <v>21</v>
      </c>
    </row>
    <row r="22" spans="1:4">
      <c r="A22" t="s">
        <v>24</v>
      </c>
      <c r="B22" s="1">
        <f>ROUND(B19*B12,0)</f>
        <v>29375</v>
      </c>
      <c r="D22" t="s">
        <v>20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topLeftCell="A13" workbookViewId="0">
      <selection activeCell="B18" sqref="B18"/>
    </sheetView>
  </sheetViews>
  <sheetFormatPr defaultColWidth="11" defaultRowHeight="15.75"/>
  <cols>
    <col min="2" max="2" width="12.125" bestFit="1" customWidth="1"/>
    <col min="4" max="4" width="34.875" bestFit="1" customWidth="1"/>
  </cols>
  <sheetData>
    <row r="1" spans="1:4" ht="18.75">
      <c r="A1" s="2" t="s">
        <v>15</v>
      </c>
      <c r="B1" s="2"/>
      <c r="C1" s="2"/>
    </row>
    <row r="2" spans="1:4">
      <c r="A2" t="s">
        <v>0</v>
      </c>
      <c r="B2" s="1">
        <v>300</v>
      </c>
      <c r="C2" t="s">
        <v>1</v>
      </c>
    </row>
    <row r="3" spans="1:4">
      <c r="A3" t="s">
        <v>2</v>
      </c>
      <c r="B3" s="1">
        <v>7200</v>
      </c>
      <c r="C3" t="s">
        <v>1</v>
      </c>
    </row>
    <row r="4" spans="1:4">
      <c r="A4" t="s">
        <v>3</v>
      </c>
      <c r="B4">
        <f>2*PI()*B2</f>
        <v>1884.9555921538758</v>
      </c>
      <c r="C4" t="s">
        <v>4</v>
      </c>
    </row>
    <row r="5" spans="1:4">
      <c r="A5" t="s">
        <v>5</v>
      </c>
      <c r="B5">
        <f>1/B3</f>
        <v>1.3888888888888889E-4</v>
      </c>
      <c r="C5" t="s">
        <v>16</v>
      </c>
      <c r="D5" t="s">
        <v>17</v>
      </c>
    </row>
    <row r="6" spans="1:4">
      <c r="A6" t="s">
        <v>6</v>
      </c>
      <c r="B6">
        <f>(2*B3)*TAN(B4*B5/2)</f>
        <v>1895.7959652585</v>
      </c>
      <c r="C6" t="s">
        <v>4</v>
      </c>
      <c r="D6" t="s">
        <v>18</v>
      </c>
    </row>
    <row r="8" spans="1:4">
      <c r="A8" t="s">
        <v>10</v>
      </c>
      <c r="B8">
        <f>B6*B5</f>
        <v>0.26330499517479167</v>
      </c>
      <c r="D8" t="s">
        <v>19</v>
      </c>
    </row>
    <row r="9" spans="1:4">
      <c r="A9" t="s">
        <v>11</v>
      </c>
      <c r="B9">
        <f>2+(B8)</f>
        <v>2.2633049951747917</v>
      </c>
    </row>
    <row r="10" spans="1:4">
      <c r="A10" t="s">
        <v>12</v>
      </c>
      <c r="B10">
        <f>2-B8</f>
        <v>1.7366950048252083</v>
      </c>
    </row>
    <row r="12" spans="1:4">
      <c r="A12" t="s">
        <v>13</v>
      </c>
      <c r="B12">
        <f>B10/B9</f>
        <v>0.76732698797896037</v>
      </c>
      <c r="D12" t="s">
        <v>20</v>
      </c>
    </row>
    <row r="13" spans="1:4">
      <c r="A13" t="s">
        <v>7</v>
      </c>
      <c r="B13">
        <f>B8/B9</f>
        <v>0.11633650601051981</v>
      </c>
      <c r="D13" t="s">
        <v>21</v>
      </c>
    </row>
    <row r="14" spans="1:4">
      <c r="A14" t="s">
        <v>14</v>
      </c>
      <c r="B14">
        <f>B8/B9</f>
        <v>0.11633650601051981</v>
      </c>
      <c r="D14" t="s">
        <v>21</v>
      </c>
    </row>
    <row r="17" spans="1:4">
      <c r="A17" s="3" t="s">
        <v>26</v>
      </c>
      <c r="B17" s="3"/>
    </row>
    <row r="18" spans="1:4">
      <c r="A18" t="s">
        <v>25</v>
      </c>
      <c r="B18" s="1">
        <v>4</v>
      </c>
    </row>
    <row r="20" spans="1:4">
      <c r="A20" t="s">
        <v>8</v>
      </c>
      <c r="B20" s="1">
        <v>15</v>
      </c>
    </row>
    <row r="21" spans="1:4">
      <c r="A21" t="s">
        <v>9</v>
      </c>
      <c r="B21">
        <f>POWER(2,B20)</f>
        <v>32768</v>
      </c>
    </row>
    <row r="22" spans="1:4">
      <c r="A22" t="s">
        <v>22</v>
      </c>
      <c r="B22" s="1">
        <f>ROUND(B21*B13*B18,0)</f>
        <v>15248</v>
      </c>
      <c r="D22" t="s">
        <v>21</v>
      </c>
    </row>
    <row r="23" spans="1:4">
      <c r="A23" t="s">
        <v>23</v>
      </c>
      <c r="B23" s="1">
        <f>ROUND(B21*B14*B18,0)</f>
        <v>15248</v>
      </c>
      <c r="D23" t="s">
        <v>21</v>
      </c>
    </row>
    <row r="24" spans="1:4">
      <c r="A24" t="s">
        <v>24</v>
      </c>
      <c r="B24" s="1">
        <f>ROUND(B21*B12,0)</f>
        <v>25144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2024-06-10T21:43:37Z</dcterms:modified>
</cp:coreProperties>
</file>