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/>
  <c r="H42"/>
  <c r="E42"/>
  <c r="C42"/>
  <c r="J42" l="1"/>
  <c r="C30" l="1"/>
  <c r="C36"/>
  <c r="E36"/>
  <c r="J36" l="1"/>
  <c r="H30"/>
  <c r="E30" l="1"/>
  <c r="J30"/>
  <c r="H24" l="1"/>
  <c r="E24"/>
  <c r="C24"/>
  <c r="J24" l="1"/>
  <c r="H11"/>
  <c r="E11"/>
  <c r="E5"/>
  <c r="C11"/>
  <c r="H8" l="1"/>
  <c r="E8"/>
  <c r="E7"/>
  <c r="E6"/>
  <c r="C8"/>
  <c r="C7"/>
  <c r="C6"/>
  <c r="C5"/>
  <c r="H7"/>
  <c r="H6"/>
  <c r="H5"/>
</calcChain>
</file>

<file path=xl/sharedStrings.xml><?xml version="1.0" encoding="utf-8"?>
<sst xmlns="http://schemas.openxmlformats.org/spreadsheetml/2006/main" count="49" uniqueCount="20">
  <si>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</si>
  <si>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</si>
  <si>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</si>
  <si>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</si>
  <si>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</si>
  <si>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</si>
  <si>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</si>
  <si>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</si>
  <si>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</si>
  <si>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</si>
  <si>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</si>
  <si>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</si>
  <si>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</si>
  <si>
    <t>32-bit integral</t>
  </si>
  <si>
    <t>16-bit integral</t>
  </si>
  <si>
    <t>p gain</t>
  </si>
  <si>
    <t>I scale bits</t>
  </si>
  <si>
    <t>max integral product bits</t>
  </si>
  <si>
    <t>p scale bits</t>
  </si>
  <si>
    <t>new 32 bit integral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</si>
</sst>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A19" workbookViewId="0">
      <selection activeCell="G43" sqref="G43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9">
      <c r="A1" t="s">
        <v>11</v>
      </c>
      <c r="B1">
        <v>65536</v>
      </c>
    </row>
    <row r="2" spans="1:9">
      <c r="A2" t="s">
        <v>12</v>
      </c>
      <c r="B2">
        <v>14400</v>
      </c>
    </row>
    <row r="3" spans="1:9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>
      <c r="A4" s="15" t="s">
        <v>13</v>
      </c>
      <c r="B4" s="15"/>
      <c r="C4" s="15"/>
      <c r="D4" s="15"/>
      <c r="E4" s="15"/>
      <c r="F4" s="15"/>
      <c r="G4" s="15"/>
      <c r="H4" s="15"/>
      <c r="I4" s="15"/>
    </row>
    <row r="5" spans="1:9">
      <c r="A5" t="s">
        <v>1</v>
      </c>
      <c r="B5">
        <v>1.1999999999999999E-3</v>
      </c>
      <c r="C5">
        <f>ROUND(32768*B5, 0)</f>
        <v>39</v>
      </c>
      <c r="D5">
        <v>0.06</v>
      </c>
      <c r="E5">
        <f>ROUND(32768*D5, 0)</f>
        <v>1966</v>
      </c>
      <c r="F5">
        <v>25</v>
      </c>
      <c r="G5" s="1">
        <v>0.5</v>
      </c>
      <c r="H5">
        <f>ROUND((F5+F5*G5) * $B$1/($B$2*D5*B5),0)</f>
        <v>2370370</v>
      </c>
      <c r="I5">
        <v>0.87</v>
      </c>
    </row>
    <row r="6" spans="1:9">
      <c r="A6" t="s">
        <v>2</v>
      </c>
      <c r="B6">
        <v>2.3E-3</v>
      </c>
      <c r="C6">
        <f t="shared" ref="C6:E8" si="0">ROUND(32768*B6, 0)</f>
        <v>75</v>
      </c>
      <c r="D6">
        <v>0.2</v>
      </c>
      <c r="E6">
        <f t="shared" si="0"/>
        <v>6554</v>
      </c>
      <c r="F6">
        <v>25</v>
      </c>
      <c r="G6" s="1">
        <v>0.5</v>
      </c>
      <c r="H6">
        <f t="shared" ref="H6:H8" si="1">ROUND((F6+F6*G6) * $B$1/($B$2*D6*B6),0)</f>
        <v>371014</v>
      </c>
    </row>
    <row r="7" spans="1:9">
      <c r="A7" t="s">
        <v>3</v>
      </c>
      <c r="B7">
        <v>2.3E-3</v>
      </c>
      <c r="C7">
        <f t="shared" si="0"/>
        <v>75</v>
      </c>
      <c r="D7">
        <v>0.18</v>
      </c>
      <c r="E7">
        <f t="shared" si="0"/>
        <v>5898</v>
      </c>
      <c r="F7">
        <v>50</v>
      </c>
      <c r="G7" s="1">
        <v>0.5</v>
      </c>
      <c r="H7">
        <f t="shared" si="1"/>
        <v>824477</v>
      </c>
      <c r="I7">
        <v>0.87</v>
      </c>
    </row>
    <row r="8" spans="1:9">
      <c r="A8" t="s">
        <v>4</v>
      </c>
      <c r="B8">
        <v>5.3E-3</v>
      </c>
      <c r="C8">
        <f t="shared" si="0"/>
        <v>174</v>
      </c>
      <c r="D8">
        <v>3.4000000000000002E-2</v>
      </c>
      <c r="E8">
        <f t="shared" si="0"/>
        <v>1114</v>
      </c>
      <c r="F8">
        <v>50</v>
      </c>
      <c r="G8" s="1">
        <v>0.5</v>
      </c>
      <c r="H8">
        <f t="shared" si="1"/>
        <v>1894192</v>
      </c>
    </row>
    <row r="10" spans="1:9">
      <c r="A10" s="15" t="s">
        <v>14</v>
      </c>
      <c r="B10" s="15"/>
      <c r="C10" s="15"/>
      <c r="D10" s="15"/>
      <c r="E10" s="15"/>
      <c r="F10" s="15"/>
      <c r="G10" s="15"/>
      <c r="H10" s="15"/>
      <c r="I10" s="15"/>
    </row>
    <row r="11" spans="1:9">
      <c r="A11" t="s">
        <v>1</v>
      </c>
      <c r="B11">
        <v>1.4E-3</v>
      </c>
      <c r="C11">
        <f>ROUND(32768*B11, 0)</f>
        <v>46</v>
      </c>
      <c r="D11">
        <v>4.4999999999999998E-2</v>
      </c>
      <c r="E11">
        <f>ROUND(32768*D11, 0)</f>
        <v>1475</v>
      </c>
      <c r="F11">
        <v>25</v>
      </c>
      <c r="G11" s="1">
        <v>0.5</v>
      </c>
      <c r="H11">
        <f>ROUND((F11+F11*G11) * $B$1/($B$2*D11*B11),0)</f>
        <v>2708995</v>
      </c>
      <c r="I11">
        <v>0.87</v>
      </c>
    </row>
    <row r="19" spans="1:10" ht="15.75" thickBot="1">
      <c r="A19" s="16" t="s">
        <v>19</v>
      </c>
      <c r="B19" s="16"/>
      <c r="C19" s="16"/>
      <c r="D19" s="16"/>
      <c r="E19" s="16"/>
      <c r="F19" s="16"/>
      <c r="G19" s="16"/>
      <c r="H19" s="16"/>
      <c r="I19" s="16"/>
      <c r="J19" s="16"/>
    </row>
    <row r="20" spans="1:10">
      <c r="A20" s="2" t="s">
        <v>11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0">
      <c r="A21" s="6" t="s">
        <v>12</v>
      </c>
      <c r="B21" s="7">
        <v>7200</v>
      </c>
      <c r="C21" s="8"/>
      <c r="D21" s="8"/>
      <c r="E21" s="8"/>
      <c r="F21" s="8"/>
      <c r="G21" s="8"/>
      <c r="H21" s="8"/>
      <c r="I21" s="8"/>
      <c r="J21" s="9"/>
    </row>
    <row r="22" spans="1:10">
      <c r="A22" s="6"/>
      <c r="B22" s="7" t="s">
        <v>16</v>
      </c>
      <c r="C22" s="7">
        <v>20</v>
      </c>
      <c r="D22" s="7" t="s">
        <v>18</v>
      </c>
      <c r="E22" s="7">
        <v>15</v>
      </c>
      <c r="F22" s="7"/>
      <c r="G22" s="7"/>
      <c r="H22" s="7"/>
      <c r="I22" s="7"/>
      <c r="J22" s="10" t="s">
        <v>17</v>
      </c>
    </row>
    <row r="23" spans="1:10">
      <c r="A23" s="6"/>
      <c r="B23" s="7" t="s">
        <v>5</v>
      </c>
      <c r="C23" s="7"/>
      <c r="D23" s="7" t="s">
        <v>15</v>
      </c>
      <c r="E23" s="7"/>
      <c r="F23" s="7"/>
      <c r="G23" s="7"/>
      <c r="H23" s="7"/>
      <c r="I23" s="7"/>
      <c r="J23" s="10"/>
    </row>
    <row r="24" spans="1:10" ht="15.75" thickBot="1">
      <c r="A24" s="11" t="s">
        <v>1</v>
      </c>
      <c r="B24" s="12">
        <v>2.5000000000000001E-4</v>
      </c>
      <c r="C24" s="12">
        <f>ROUND(POWER(2,$C$22)*B24, 0)</f>
        <v>262</v>
      </c>
      <c r="D24" s="12">
        <v>0.25</v>
      </c>
      <c r="E24" s="12">
        <f>ROUND(POWER(2,$E$22)*D24, 0)</f>
        <v>8192</v>
      </c>
      <c r="F24" s="12">
        <v>25</v>
      </c>
      <c r="G24" s="13">
        <v>0.5</v>
      </c>
      <c r="H24" s="12">
        <f>ROUND(((F24*(1+G24)) * $B$20/$B$21)/B24, 0)</f>
        <v>1365333</v>
      </c>
      <c r="I24" s="12">
        <v>0.81499999999999995</v>
      </c>
      <c r="J24" s="14">
        <f>LOG(H24*C24,2)</f>
        <v>28.414244433257871</v>
      </c>
    </row>
    <row r="25" spans="1:10" ht="15.75" thickBot="1"/>
    <row r="26" spans="1:10">
      <c r="A26" s="2" t="s">
        <v>11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0">
      <c r="A27" s="6" t="s">
        <v>12</v>
      </c>
      <c r="B27" s="7">
        <v>14400</v>
      </c>
      <c r="C27" s="8"/>
      <c r="D27" s="8"/>
      <c r="E27" s="8"/>
      <c r="F27" s="8"/>
      <c r="G27" s="8"/>
      <c r="H27" s="8"/>
      <c r="I27" s="8"/>
      <c r="J27" s="9"/>
    </row>
    <row r="28" spans="1:10">
      <c r="A28" s="6"/>
      <c r="B28" s="7" t="s">
        <v>16</v>
      </c>
      <c r="C28" s="7">
        <v>20</v>
      </c>
      <c r="D28" s="7" t="s">
        <v>18</v>
      </c>
      <c r="E28" s="7">
        <v>15</v>
      </c>
      <c r="F28" s="7"/>
      <c r="G28" s="7"/>
      <c r="H28" s="7"/>
      <c r="I28" s="7"/>
      <c r="J28" s="10" t="s">
        <v>17</v>
      </c>
    </row>
    <row r="29" spans="1:10">
      <c r="A29" s="6"/>
      <c r="B29" s="7" t="s">
        <v>5</v>
      </c>
      <c r="C29" s="7"/>
      <c r="D29" s="7" t="s">
        <v>15</v>
      </c>
      <c r="E29" s="7"/>
      <c r="F29" s="7"/>
      <c r="G29" s="7"/>
      <c r="H29" s="7"/>
      <c r="I29" s="7"/>
      <c r="J29" s="10"/>
    </row>
    <row r="30" spans="1:10" ht="15.75" thickBot="1">
      <c r="A30" s="11" t="s">
        <v>3</v>
      </c>
      <c r="B30" s="12">
        <v>2.5000000000000001E-4</v>
      </c>
      <c r="C30" s="12">
        <f>ROUND(POWER(2,$C$28)*B30, 0)</f>
        <v>262</v>
      </c>
      <c r="D30" s="12">
        <v>0.25</v>
      </c>
      <c r="E30" s="12">
        <f t="shared" ref="E30" si="2">ROUND(POWER(2,$E$22)*D30, 0)</f>
        <v>8192</v>
      </c>
      <c r="F30" s="12">
        <v>50</v>
      </c>
      <c r="G30" s="13">
        <v>0.5</v>
      </c>
      <c r="H30" s="12">
        <f>ROUND(((F30*(1+G30)) * $B$26/$B$27)/B30, 0)</f>
        <v>1365333</v>
      </c>
      <c r="I30" s="12">
        <v>0.81499999999999995</v>
      </c>
      <c r="J30" s="14">
        <f t="shared" ref="J30" si="3">LOG(H30*C30,2)</f>
        <v>28.414244433257871</v>
      </c>
    </row>
    <row r="31" spans="1:10" ht="15.75" thickBot="1">
      <c r="G31" s="1"/>
    </row>
    <row r="32" spans="1:10">
      <c r="A32" s="2" t="s">
        <v>11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0">
      <c r="A33" s="6" t="s">
        <v>12</v>
      </c>
      <c r="B33" s="7">
        <v>14400</v>
      </c>
      <c r="C33" s="8"/>
      <c r="D33" s="8"/>
      <c r="E33" s="8"/>
      <c r="F33" s="8"/>
      <c r="G33" s="8"/>
      <c r="H33" s="8"/>
      <c r="I33" s="8"/>
      <c r="J33" s="9"/>
    </row>
    <row r="34" spans="1:10">
      <c r="A34" s="6"/>
      <c r="B34" s="7" t="s">
        <v>16</v>
      </c>
      <c r="C34" s="7">
        <v>20</v>
      </c>
      <c r="D34" s="7" t="s">
        <v>18</v>
      </c>
      <c r="E34" s="7">
        <v>15</v>
      </c>
      <c r="F34" s="7"/>
      <c r="G34" s="7"/>
      <c r="H34" s="7"/>
      <c r="I34" s="7"/>
      <c r="J34" s="10" t="s">
        <v>17</v>
      </c>
    </row>
    <row r="35" spans="1:10">
      <c r="A35" s="6"/>
      <c r="B35" s="7" t="s">
        <v>5</v>
      </c>
      <c r="C35" s="7"/>
      <c r="D35" s="7" t="s">
        <v>15</v>
      </c>
      <c r="E35" s="7"/>
      <c r="F35" s="7"/>
      <c r="G35" s="7"/>
      <c r="H35" s="7"/>
      <c r="I35" s="7"/>
      <c r="J35" s="10"/>
    </row>
    <row r="36" spans="1:10" ht="15.75" thickBot="1">
      <c r="A36" s="11" t="s">
        <v>2</v>
      </c>
      <c r="B36" s="12">
        <v>1.8E-5</v>
      </c>
      <c r="C36" s="12">
        <f>ROUND(POWER(2,$C$34)*B36, 0)</f>
        <v>19</v>
      </c>
      <c r="D36" s="12">
        <v>1.6E-2</v>
      </c>
      <c r="E36" s="12">
        <f t="shared" ref="E36" si="4">ROUND(POWER(2,$E$22)*D36, 0)</f>
        <v>524</v>
      </c>
      <c r="F36" s="12">
        <v>25</v>
      </c>
      <c r="G36" s="13">
        <v>0.5</v>
      </c>
      <c r="H36" s="12">
        <f>ROUND(((F36*(1+G36)) * $B$32/$B$33)/B36, 0)</f>
        <v>9481481</v>
      </c>
      <c r="I36" s="12">
        <v>0.81499999999999995</v>
      </c>
      <c r="J36" s="14">
        <f t="shared" ref="J36" si="5">LOG(H36*C36,2)</f>
        <v>27.424608507342434</v>
      </c>
    </row>
    <row r="37" spans="1:10" ht="15.75" thickBot="1"/>
    <row r="38" spans="1:10">
      <c r="A38" s="2" t="s">
        <v>11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0">
      <c r="A39" s="6" t="s">
        <v>12</v>
      </c>
      <c r="B39" s="7">
        <v>14400</v>
      </c>
      <c r="C39" s="8"/>
      <c r="D39" s="8"/>
      <c r="E39" s="8"/>
      <c r="F39" s="8"/>
      <c r="G39" s="8"/>
      <c r="H39" s="8"/>
      <c r="I39" s="8"/>
      <c r="J39" s="9"/>
    </row>
    <row r="40" spans="1:10">
      <c r="A40" s="6"/>
      <c r="B40" s="7" t="s">
        <v>16</v>
      </c>
      <c r="C40" s="7">
        <v>20</v>
      </c>
      <c r="D40" s="7" t="s">
        <v>18</v>
      </c>
      <c r="E40" s="7">
        <v>15</v>
      </c>
      <c r="F40" s="7"/>
      <c r="G40" s="7"/>
      <c r="H40" s="7"/>
      <c r="I40" s="7"/>
      <c r="J40" s="10" t="s">
        <v>17</v>
      </c>
    </row>
    <row r="41" spans="1:10">
      <c r="A41" s="6"/>
      <c r="B41" s="7" t="s">
        <v>5</v>
      </c>
      <c r="C41" s="7"/>
      <c r="D41" s="7" t="s">
        <v>15</v>
      </c>
      <c r="E41" s="7"/>
      <c r="F41" s="7"/>
      <c r="G41" s="7"/>
      <c r="H41" s="7"/>
      <c r="I41" s="7"/>
      <c r="J41" s="10"/>
    </row>
    <row r="42" spans="1:10" ht="15.75" thickBot="1">
      <c r="A42" s="11" t="s">
        <v>2</v>
      </c>
      <c r="B42" s="12">
        <v>2.0000000000000001E-4</v>
      </c>
      <c r="C42" s="12">
        <f>ROUND(POWER(2,$C$34)*B42, 0)</f>
        <v>210</v>
      </c>
      <c r="D42" s="12">
        <v>0.15</v>
      </c>
      <c r="E42" s="12">
        <f t="shared" ref="E42" si="6">ROUND(POWER(2,$E$22)*D42, 0)</f>
        <v>4915</v>
      </c>
      <c r="F42" s="12">
        <v>25</v>
      </c>
      <c r="G42" s="13">
        <v>0.5</v>
      </c>
      <c r="H42" s="12">
        <f>ROUND(((F42*(1+G42)) * $B$38/$B$39)/B42, 0)</f>
        <v>853333</v>
      </c>
      <c r="I42" s="12">
        <v>0.81499999999999995</v>
      </c>
      <c r="J42" s="14">
        <f t="shared" ref="J42" si="7">LOG(H42*C42,2)</f>
        <v>27.416994832941555</v>
      </c>
    </row>
  </sheetData>
  <mergeCells count="3">
    <mergeCell ref="A4:I4"/>
    <mergeCell ref="A10:I10"/>
    <mergeCell ref="A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2024-01-04T00:22:38Z</dcterms:modified>
</cp:coreProperties>
</file>