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bertmauck/Documents/devel/Mauck_MOM/"/>
    </mc:Choice>
  </mc:AlternateContent>
  <xr:revisionPtr revIDLastSave="0" documentId="13_ncr:9_{0625C9B7-9D9D-E04D-A813-77B148861F13}" xr6:coauthVersionLast="47" xr6:coauthVersionMax="47" xr10:uidLastSave="{00000000-0000-0000-0000-000000000000}"/>
  <bookViews>
    <workbookView xWindow="1480" yWindow="1760" windowWidth="27240" windowHeight="16240" xr2:uid="{4AF721D5-413F-F34B-9229-043733CBA48E}"/>
  </bookViews>
  <sheets>
    <sheet name="Slope_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1" l="1"/>
  <c r="M15" i="1"/>
  <c r="M14" i="1"/>
  <c r="M13" i="1"/>
  <c r="M12" i="1"/>
  <c r="M5" i="1"/>
  <c r="N5" i="1"/>
  <c r="O5" i="1"/>
  <c r="P5" i="1"/>
  <c r="P6" i="1" s="1"/>
  <c r="P7" i="1" s="1"/>
  <c r="M6" i="1"/>
  <c r="M7" i="1" s="1"/>
  <c r="N6" i="1"/>
  <c r="N7" i="1" s="1"/>
  <c r="O6" i="1"/>
  <c r="O7" i="1" s="1"/>
  <c r="P4" i="1"/>
  <c r="O4" i="1"/>
  <c r="N4" i="1"/>
  <c r="M4" i="1"/>
  <c r="R16" i="1"/>
  <c r="R15" i="1"/>
  <c r="R14" i="1"/>
  <c r="R13" i="1"/>
  <c r="R12" i="1"/>
  <c r="L5" i="1"/>
  <c r="L6" i="1" s="1"/>
  <c r="L7" i="1" s="1"/>
  <c r="K5" i="1" l="1"/>
  <c r="K6" i="1" s="1"/>
  <c r="K7" i="1" s="1"/>
  <c r="G2" i="1"/>
  <c r="G1" i="1"/>
</calcChain>
</file>

<file path=xl/sharedStrings.xml><?xml version="1.0" encoding="utf-8"?>
<sst xmlns="http://schemas.openxmlformats.org/spreadsheetml/2006/main" count="15" uniqueCount="15">
  <si>
    <t>Calib Slope</t>
  </si>
  <si>
    <t>Calib Intercept</t>
  </si>
  <si>
    <t>Calib baseline</t>
  </si>
  <si>
    <t>Value</t>
  </si>
  <si>
    <t>Wt</t>
  </si>
  <si>
    <t>diff</t>
  </si>
  <si>
    <t>Known</t>
  </si>
  <si>
    <t>W2</t>
  </si>
  <si>
    <t>the slope</t>
  </si>
  <si>
    <t>slope</t>
  </si>
  <si>
    <t>intercept</t>
  </si>
  <si>
    <t>wt_calc</t>
  </si>
  <si>
    <t>mean_val</t>
  </si>
  <si>
    <t>slope_abs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</si>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</sst>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0" formatCode="0.0"/>
    <numFmt numFmtId="179" formatCode="_(* #,##0_);_(* \(#,##0\);_(* &quot;-&quot;??_);_(@_)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rgb="FF000000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170" fontId="0" fillId="0" borderId="0" xfId="0" applyNumberFormat="1"/>
    <xf numFmtId="11" fontId="0" fillId="0" borderId="0" xfId="0" applyNumberFormat="1"/>
    <xf numFmtId="179" fontId="0" fillId="0" borderId="0" xfId="1" applyNumberFormat="1" applyFont="1"/>
    <xf numFmtId="179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Slope_test!$A$1:$A$98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Slope_test!$B$1:$B$98</c:f>
              <c:numCache>
                <c:formatCode>General</c:formatCode>
                <c:ptCount val="98"/>
                <c:pt idx="0">
                  <c:v>8598716</c:v>
                </c:pt>
                <c:pt idx="1">
                  <c:v>8598441</c:v>
                </c:pt>
                <c:pt idx="2">
                  <c:v>8598704</c:v>
                </c:pt>
                <c:pt idx="3">
                  <c:v>8598909</c:v>
                </c:pt>
                <c:pt idx="4">
                  <c:v>8593843</c:v>
                </c:pt>
                <c:pt idx="5">
                  <c:v>8598310</c:v>
                </c:pt>
                <c:pt idx="6">
                  <c:v>8582636</c:v>
                </c:pt>
                <c:pt idx="7">
                  <c:v>8566197</c:v>
                </c:pt>
                <c:pt idx="8">
                  <c:v>8571203</c:v>
                </c:pt>
                <c:pt idx="9">
                  <c:v>8578260</c:v>
                </c:pt>
                <c:pt idx="10">
                  <c:v>8585804</c:v>
                </c:pt>
                <c:pt idx="11">
                  <c:v>8597130</c:v>
                </c:pt>
                <c:pt idx="12">
                  <c:v>8597902</c:v>
                </c:pt>
                <c:pt idx="13">
                  <c:v>8599248</c:v>
                </c:pt>
                <c:pt idx="14">
                  <c:v>8598207</c:v>
                </c:pt>
                <c:pt idx="15">
                  <c:v>8598633</c:v>
                </c:pt>
                <c:pt idx="16">
                  <c:v>8598826</c:v>
                </c:pt>
                <c:pt idx="17">
                  <c:v>8598580</c:v>
                </c:pt>
                <c:pt idx="18">
                  <c:v>8598665</c:v>
                </c:pt>
                <c:pt idx="19">
                  <c:v>8608058</c:v>
                </c:pt>
                <c:pt idx="20">
                  <c:v>8716811</c:v>
                </c:pt>
                <c:pt idx="21">
                  <c:v>8612806</c:v>
                </c:pt>
                <c:pt idx="22">
                  <c:v>8611764</c:v>
                </c:pt>
                <c:pt idx="23">
                  <c:v>8614224</c:v>
                </c:pt>
                <c:pt idx="24">
                  <c:v>8653856</c:v>
                </c:pt>
                <c:pt idx="25">
                  <c:v>8659845</c:v>
                </c:pt>
                <c:pt idx="26">
                  <c:v>8643490</c:v>
                </c:pt>
                <c:pt idx="27">
                  <c:v>8677157</c:v>
                </c:pt>
                <c:pt idx="28">
                  <c:v>8669344</c:v>
                </c:pt>
                <c:pt idx="29">
                  <c:v>8680677</c:v>
                </c:pt>
                <c:pt idx="30">
                  <c:v>8675737</c:v>
                </c:pt>
                <c:pt idx="31">
                  <c:v>8657784</c:v>
                </c:pt>
                <c:pt idx="32">
                  <c:v>8628759</c:v>
                </c:pt>
                <c:pt idx="33">
                  <c:v>8679026</c:v>
                </c:pt>
                <c:pt idx="34">
                  <c:v>8651506</c:v>
                </c:pt>
                <c:pt idx="35">
                  <c:v>8652926</c:v>
                </c:pt>
                <c:pt idx="36">
                  <c:v>8640624</c:v>
                </c:pt>
                <c:pt idx="37">
                  <c:v>8676322</c:v>
                </c:pt>
                <c:pt idx="38">
                  <c:v>8671309</c:v>
                </c:pt>
                <c:pt idx="39">
                  <c:v>8667341</c:v>
                </c:pt>
                <c:pt idx="40">
                  <c:v>8685722</c:v>
                </c:pt>
                <c:pt idx="41">
                  <c:v>8691438</c:v>
                </c:pt>
                <c:pt idx="42">
                  <c:v>8672089</c:v>
                </c:pt>
                <c:pt idx="43">
                  <c:v>8618713</c:v>
                </c:pt>
                <c:pt idx="44">
                  <c:v>8687952</c:v>
                </c:pt>
                <c:pt idx="45">
                  <c:v>8660719</c:v>
                </c:pt>
                <c:pt idx="46">
                  <c:v>8693141</c:v>
                </c:pt>
                <c:pt idx="47">
                  <c:v>8668227</c:v>
                </c:pt>
                <c:pt idx="48">
                  <c:v>8657302</c:v>
                </c:pt>
                <c:pt idx="49">
                  <c:v>8689070</c:v>
                </c:pt>
                <c:pt idx="50">
                  <c:v>8685724</c:v>
                </c:pt>
                <c:pt idx="51">
                  <c:v>8681697</c:v>
                </c:pt>
                <c:pt idx="52">
                  <c:v>8674906</c:v>
                </c:pt>
                <c:pt idx="53">
                  <c:v>8683783</c:v>
                </c:pt>
                <c:pt idx="54">
                  <c:v>8672283</c:v>
                </c:pt>
                <c:pt idx="55">
                  <c:v>8669880</c:v>
                </c:pt>
                <c:pt idx="56">
                  <c:v>8643688</c:v>
                </c:pt>
                <c:pt idx="57">
                  <c:v>8666626</c:v>
                </c:pt>
                <c:pt idx="58">
                  <c:v>8684572</c:v>
                </c:pt>
                <c:pt idx="59">
                  <c:v>8688319</c:v>
                </c:pt>
                <c:pt idx="60">
                  <c:v>8672605</c:v>
                </c:pt>
                <c:pt idx="61">
                  <c:v>8666953</c:v>
                </c:pt>
                <c:pt idx="62">
                  <c:v>8675993</c:v>
                </c:pt>
                <c:pt idx="63">
                  <c:v>8654740</c:v>
                </c:pt>
                <c:pt idx="64">
                  <c:v>8631955</c:v>
                </c:pt>
                <c:pt idx="65">
                  <c:v>8641306</c:v>
                </c:pt>
                <c:pt idx="66">
                  <c:v>8700984</c:v>
                </c:pt>
                <c:pt idx="67">
                  <c:v>8696283</c:v>
                </c:pt>
                <c:pt idx="68">
                  <c:v>8672708</c:v>
                </c:pt>
                <c:pt idx="69">
                  <c:v>8672081</c:v>
                </c:pt>
                <c:pt idx="70">
                  <c:v>8670114</c:v>
                </c:pt>
                <c:pt idx="71">
                  <c:v>8676633</c:v>
                </c:pt>
                <c:pt idx="72">
                  <c:v>8671687</c:v>
                </c:pt>
                <c:pt idx="73">
                  <c:v>8674445</c:v>
                </c:pt>
                <c:pt idx="74">
                  <c:v>8646172</c:v>
                </c:pt>
                <c:pt idx="75">
                  <c:v>8627807</c:v>
                </c:pt>
                <c:pt idx="76">
                  <c:v>8639270</c:v>
                </c:pt>
                <c:pt idx="77">
                  <c:v>8639150</c:v>
                </c:pt>
                <c:pt idx="78">
                  <c:v>8628334</c:v>
                </c:pt>
                <c:pt idx="79">
                  <c:v>8618976</c:v>
                </c:pt>
                <c:pt idx="80">
                  <c:v>8624766</c:v>
                </c:pt>
                <c:pt idx="81">
                  <c:v>8595065</c:v>
                </c:pt>
                <c:pt idx="82">
                  <c:v>8596920</c:v>
                </c:pt>
                <c:pt idx="83">
                  <c:v>8617622</c:v>
                </c:pt>
                <c:pt idx="84">
                  <c:v>8598960</c:v>
                </c:pt>
                <c:pt idx="85">
                  <c:v>8592179</c:v>
                </c:pt>
                <c:pt idx="86">
                  <c:v>8599422</c:v>
                </c:pt>
                <c:pt idx="87">
                  <c:v>8600635</c:v>
                </c:pt>
                <c:pt idx="88">
                  <c:v>8599162</c:v>
                </c:pt>
                <c:pt idx="89">
                  <c:v>8595701</c:v>
                </c:pt>
                <c:pt idx="90">
                  <c:v>8593858</c:v>
                </c:pt>
                <c:pt idx="91">
                  <c:v>8594534</c:v>
                </c:pt>
                <c:pt idx="92">
                  <c:v>8595381</c:v>
                </c:pt>
                <c:pt idx="93">
                  <c:v>8592710</c:v>
                </c:pt>
                <c:pt idx="94">
                  <c:v>8592633</c:v>
                </c:pt>
                <c:pt idx="95">
                  <c:v>8593226</c:v>
                </c:pt>
                <c:pt idx="96">
                  <c:v>8594144</c:v>
                </c:pt>
                <c:pt idx="97">
                  <c:v>8594867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AD-AA4D-A9D9-4BFD3537A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475024"/>
        <c:axId val="1646177408"/>
      </c:scatterChart>
      <c:valAx>
        <c:axId val="164547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177408"/>
        <c:crosses val="autoZero"/>
        <c:crossBetween val="midCat"/>
      </c:valAx>
      <c:valAx>
        <c:axId val="164617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47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774700</xdr:colOff>
      <xdr:row>16</xdr:row>
      <xdr:rowOff>139700</xdr:rowOff>
    </xdr:from>
    <xdr:to>
      <xdr:col>14</xdr:col>
      <xdr:colOff>660400</xdr:colOff>
      <xdr:row>38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DF6F31-7D04-8FCE-EECE-3FA66DFD7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5117D-FC27-BF40-8B09-091E20A75A4C}">
  <dimension ref="A1:R98"/>
  <sheetViews>
    <sheetView tabSelected="1" topLeftCell="E1" workbookViewId="0">
      <selection activeCell="P29" sqref="P29"/>
    </sheetView>
  </sheetViews>
  <sheetFormatPr baseColWidth="10" defaultRowHeight="16" x14ac:dyDescent="0.2"/>
  <cols>
    <col min="10" max="10" width="14.33203125" customWidth="1"/>
    <col min="14" max="14" width="16.5" customWidth="1"/>
  </cols>
  <sheetData>
    <row r="1" spans="1:18" x14ac:dyDescent="0.2">
      <c r="A1">
        <v>1</v>
      </c>
      <c r="B1">
        <v>8598716</v>
      </c>
      <c r="C1">
        <v>1718881832</v>
      </c>
      <c r="F1">
        <v>457</v>
      </c>
      <c r="G1">
        <f>AVERAGE(B22:B63)</f>
        <v>8664664.2619047612</v>
      </c>
      <c r="J1" t="s">
        <v>0</v>
      </c>
      <c r="K1">
        <v>5.8E-4</v>
      </c>
      <c r="L1">
        <v>5.8E-4</v>
      </c>
      <c r="M1">
        <v>5.8E-4</v>
      </c>
      <c r="N1">
        <v>5.8E-4</v>
      </c>
      <c r="O1">
        <v>5.8E-4</v>
      </c>
      <c r="P1">
        <v>5.8E-4</v>
      </c>
    </row>
    <row r="2" spans="1:18" x14ac:dyDescent="0.2">
      <c r="A2">
        <v>2</v>
      </c>
      <c r="B2">
        <v>8598441</v>
      </c>
      <c r="C2">
        <v>1718881832</v>
      </c>
      <c r="G2">
        <f>AVERAGE(B23:B64)</f>
        <v>8665662.6904761903</v>
      </c>
      <c r="J2" t="s">
        <v>1</v>
      </c>
      <c r="K2">
        <v>4.4299999999999999E-3</v>
      </c>
      <c r="L2">
        <v>4.4299999999999999E-3</v>
      </c>
      <c r="M2">
        <v>4.4299999999999999E-3</v>
      </c>
      <c r="N2">
        <v>4.4299999999999999E-3</v>
      </c>
      <c r="O2">
        <v>4.4299999999999999E-3</v>
      </c>
      <c r="P2">
        <v>4.4299999999999999E-3</v>
      </c>
    </row>
    <row r="3" spans="1:18" x14ac:dyDescent="0.2">
      <c r="A3">
        <v>3</v>
      </c>
      <c r="B3">
        <v>8598704</v>
      </c>
      <c r="C3">
        <v>1718881832</v>
      </c>
      <c r="J3" t="s">
        <v>2</v>
      </c>
      <c r="K3" s="1">
        <v>8598579</v>
      </c>
      <c r="L3" s="1">
        <v>8598579</v>
      </c>
      <c r="M3" s="1">
        <v>8598579</v>
      </c>
      <c r="N3" s="1">
        <v>8598579</v>
      </c>
      <c r="O3" s="1">
        <v>8598579</v>
      </c>
      <c r="P3" s="1">
        <v>8598579</v>
      </c>
    </row>
    <row r="4" spans="1:18" x14ac:dyDescent="0.2">
      <c r="A4">
        <v>4</v>
      </c>
      <c r="B4">
        <v>8598909</v>
      </c>
      <c r="C4">
        <v>1718881832</v>
      </c>
      <c r="J4" t="s">
        <v>3</v>
      </c>
      <c r="K4">
        <v>8671867</v>
      </c>
      <c r="L4">
        <v>8671776</v>
      </c>
      <c r="M4" s="5">
        <f>R13</f>
        <v>8671776</v>
      </c>
      <c r="N4" s="5">
        <f>R14</f>
        <v>8670386</v>
      </c>
      <c r="O4" s="5">
        <f>R15</f>
        <v>8669691</v>
      </c>
      <c r="P4" s="5">
        <f>R16</f>
        <v>8669454.1999999993</v>
      </c>
    </row>
    <row r="5" spans="1:18" x14ac:dyDescent="0.2">
      <c r="A5">
        <v>5</v>
      </c>
      <c r="B5">
        <v>8593843</v>
      </c>
      <c r="C5">
        <v>1718881832</v>
      </c>
      <c r="J5" t="s">
        <v>5</v>
      </c>
      <c r="K5">
        <f>K4-K3</f>
        <v>73288</v>
      </c>
      <c r="L5">
        <f>L4-L3</f>
        <v>73197</v>
      </c>
      <c r="M5">
        <f t="shared" ref="M5:P5" si="0">M4-M3</f>
        <v>73197</v>
      </c>
      <c r="N5">
        <f t="shared" si="0"/>
        <v>71807</v>
      </c>
      <c r="O5">
        <f t="shared" si="0"/>
        <v>71112</v>
      </c>
      <c r="P5">
        <f t="shared" si="0"/>
        <v>70875.199999999255</v>
      </c>
    </row>
    <row r="6" spans="1:18" x14ac:dyDescent="0.2">
      <c r="A6">
        <v>6</v>
      </c>
      <c r="B6">
        <v>8598310</v>
      </c>
      <c r="C6">
        <v>1718881832</v>
      </c>
      <c r="J6" t="s">
        <v>4</v>
      </c>
      <c r="K6" s="2">
        <f>K2+K1*K5</f>
        <v>42.511470000000003</v>
      </c>
      <c r="L6" s="2">
        <f>L2+L1*L5</f>
        <v>42.458689999999997</v>
      </c>
      <c r="M6" s="2">
        <f t="shared" ref="M6:P6" si="1">M2+M1*M5</f>
        <v>42.458689999999997</v>
      </c>
      <c r="N6" s="2">
        <f t="shared" si="1"/>
        <v>41.65249</v>
      </c>
      <c r="O6" s="2">
        <f t="shared" si="1"/>
        <v>41.249389999999998</v>
      </c>
      <c r="P6" s="2">
        <f t="shared" si="1"/>
        <v>41.112045999999566</v>
      </c>
    </row>
    <row r="7" spans="1:18" x14ac:dyDescent="0.2">
      <c r="A7">
        <v>7</v>
      </c>
      <c r="B7">
        <v>8582636</v>
      </c>
      <c r="C7">
        <v>1718881832</v>
      </c>
      <c r="J7" t="s">
        <v>7</v>
      </c>
      <c r="K7" s="2">
        <f>K6*(1+K9/9.81)</f>
        <v>17.821332575464833</v>
      </c>
      <c r="L7" s="2">
        <f>L6*(1+L9/9.81)</f>
        <v>42.458689999999997</v>
      </c>
      <c r="M7" s="2">
        <f t="shared" ref="M7:P7" si="2">M6*(1+M9/9.81)</f>
        <v>42.458689999999997</v>
      </c>
      <c r="N7" s="2">
        <f t="shared" si="2"/>
        <v>41.65249</v>
      </c>
      <c r="O7" s="2">
        <f t="shared" si="2"/>
        <v>41.249389999999998</v>
      </c>
      <c r="P7" s="2">
        <f t="shared" si="2"/>
        <v>41.112045999999566</v>
      </c>
    </row>
    <row r="8" spans="1:18" x14ac:dyDescent="0.2">
      <c r="A8">
        <v>8</v>
      </c>
      <c r="B8">
        <v>8566197</v>
      </c>
      <c r="C8">
        <v>1718881832</v>
      </c>
      <c r="J8" t="s">
        <v>6</v>
      </c>
      <c r="K8">
        <v>43.3</v>
      </c>
      <c r="L8">
        <v>43.3</v>
      </c>
      <c r="M8">
        <v>43.3</v>
      </c>
      <c r="N8">
        <v>43.3</v>
      </c>
      <c r="O8">
        <v>43.3</v>
      </c>
      <c r="P8">
        <v>43.3</v>
      </c>
    </row>
    <row r="9" spans="1:18" x14ac:dyDescent="0.2">
      <c r="A9">
        <v>9</v>
      </c>
      <c r="B9">
        <v>8571203</v>
      </c>
      <c r="C9">
        <v>1718881832</v>
      </c>
      <c r="J9" t="s">
        <v>8</v>
      </c>
      <c r="K9">
        <v>-5.697527</v>
      </c>
    </row>
    <row r="10" spans="1:18" x14ac:dyDescent="0.2">
      <c r="A10">
        <v>10</v>
      </c>
      <c r="B10">
        <v>8578260</v>
      </c>
      <c r="C10">
        <v>1718881832</v>
      </c>
    </row>
    <row r="11" spans="1:18" x14ac:dyDescent="0.2">
      <c r="A11">
        <v>11</v>
      </c>
      <c r="B11">
        <v>8585804</v>
      </c>
      <c r="C11">
        <v>1718881832</v>
      </c>
      <c r="K11" t="s">
        <v>9</v>
      </c>
      <c r="L11" t="s">
        <v>10</v>
      </c>
      <c r="M11" t="s">
        <v>11</v>
      </c>
      <c r="N11" t="s">
        <v>12</v>
      </c>
      <c r="O11" t="s">
        <v>13</v>
      </c>
      <c r="Q11" t="s">
        <v>14</v>
      </c>
    </row>
    <row r="12" spans="1:18" x14ac:dyDescent="0.2">
      <c r="A12">
        <v>12</v>
      </c>
      <c r="B12">
        <v>8597130</v>
      </c>
      <c r="C12">
        <v>1718881832</v>
      </c>
      <c r="J12">
        <v>743</v>
      </c>
      <c r="K12">
        <v>-5.697527</v>
      </c>
      <c r="L12" s="3">
        <v>8671867</v>
      </c>
      <c r="M12" s="2">
        <f>L7</f>
        <v>42.458689999999997</v>
      </c>
      <c r="N12" s="4">
        <v>8671776</v>
      </c>
      <c r="O12">
        <v>5.697527</v>
      </c>
      <c r="Q12">
        <v>1</v>
      </c>
      <c r="R12" s="5">
        <f>AVERAGE(N12)</f>
        <v>8671776</v>
      </c>
    </row>
    <row r="13" spans="1:18" x14ac:dyDescent="0.2">
      <c r="A13">
        <v>13</v>
      </c>
      <c r="B13">
        <v>8597902</v>
      </c>
      <c r="C13">
        <v>1718881832</v>
      </c>
      <c r="J13">
        <v>763</v>
      </c>
      <c r="K13">
        <v>-5.697527</v>
      </c>
      <c r="L13" s="3">
        <v>8671867</v>
      </c>
      <c r="M13" s="2">
        <f>M6</f>
        <v>42.458689999999997</v>
      </c>
      <c r="N13" s="4">
        <v>8671776</v>
      </c>
      <c r="O13">
        <v>5.697527</v>
      </c>
      <c r="Q13">
        <v>2</v>
      </c>
      <c r="R13" s="5">
        <f>AVERAGE(N12:N13)</f>
        <v>8671776</v>
      </c>
    </row>
    <row r="14" spans="1:18" x14ac:dyDescent="0.2">
      <c r="A14">
        <v>14</v>
      </c>
      <c r="B14">
        <v>8599248</v>
      </c>
      <c r="C14">
        <v>1718881832</v>
      </c>
      <c r="J14">
        <v>537</v>
      </c>
      <c r="K14">
        <v>8.3458989999999993</v>
      </c>
      <c r="L14" s="3">
        <v>8667456</v>
      </c>
      <c r="M14" s="2">
        <f>N6</f>
        <v>41.65249</v>
      </c>
      <c r="N14" s="4">
        <v>8667606</v>
      </c>
      <c r="O14">
        <v>8.3458989999999993</v>
      </c>
      <c r="Q14">
        <v>3</v>
      </c>
      <c r="R14" s="5">
        <f>AVERAGE(N12:N14)</f>
        <v>8670386</v>
      </c>
    </row>
    <row r="15" spans="1:18" x14ac:dyDescent="0.2">
      <c r="A15">
        <v>15</v>
      </c>
      <c r="B15">
        <v>8598207</v>
      </c>
      <c r="C15">
        <v>1718881832</v>
      </c>
      <c r="J15">
        <v>557</v>
      </c>
      <c r="K15">
        <v>8.3458989999999993</v>
      </c>
      <c r="L15" s="3">
        <v>8667456</v>
      </c>
      <c r="M15" s="2">
        <f>O6</f>
        <v>41.249389999999998</v>
      </c>
      <c r="N15" s="4">
        <v>8667606</v>
      </c>
      <c r="O15">
        <v>8.3458989999999993</v>
      </c>
      <c r="Q15">
        <v>4</v>
      </c>
      <c r="R15" s="5">
        <f>AVERAGE(N12:N15)</f>
        <v>8669691</v>
      </c>
    </row>
    <row r="16" spans="1:18" x14ac:dyDescent="0.2">
      <c r="A16">
        <v>16</v>
      </c>
      <c r="B16">
        <v>8598633</v>
      </c>
      <c r="C16">
        <v>1718881832</v>
      </c>
      <c r="J16">
        <v>633</v>
      </c>
      <c r="K16">
        <v>-9.2840819999999997</v>
      </c>
      <c r="L16" s="3">
        <v>8668730</v>
      </c>
      <c r="M16" s="2">
        <f>P6</f>
        <v>41.112045999999566</v>
      </c>
      <c r="N16" s="4">
        <v>8668507</v>
      </c>
      <c r="O16">
        <v>9.2840819999999997</v>
      </c>
      <c r="Q16">
        <v>5</v>
      </c>
      <c r="R16" s="5">
        <f>AVERAGE(N12:N16)</f>
        <v>8669454.1999999993</v>
      </c>
    </row>
    <row r="17" spans="1:3" x14ac:dyDescent="0.2">
      <c r="A17">
        <v>17</v>
      </c>
      <c r="B17">
        <v>8598826</v>
      </c>
      <c r="C17">
        <v>1718881832</v>
      </c>
    </row>
    <row r="18" spans="1:3" x14ac:dyDescent="0.2">
      <c r="A18">
        <v>18</v>
      </c>
      <c r="B18">
        <v>8598580</v>
      </c>
      <c r="C18">
        <v>1718881832</v>
      </c>
    </row>
    <row r="19" spans="1:3" x14ac:dyDescent="0.2">
      <c r="A19">
        <v>19</v>
      </c>
      <c r="B19">
        <v>8598665</v>
      </c>
      <c r="C19">
        <v>1718881832</v>
      </c>
    </row>
    <row r="20" spans="1:3" x14ac:dyDescent="0.2">
      <c r="A20">
        <v>20</v>
      </c>
      <c r="B20">
        <v>8608058</v>
      </c>
      <c r="C20">
        <v>1718881832</v>
      </c>
    </row>
    <row r="21" spans="1:3" x14ac:dyDescent="0.2">
      <c r="A21">
        <v>21</v>
      </c>
      <c r="B21">
        <v>8716811</v>
      </c>
      <c r="C21">
        <v>1718881832</v>
      </c>
    </row>
    <row r="22" spans="1:3" x14ac:dyDescent="0.2">
      <c r="A22">
        <v>22</v>
      </c>
      <c r="B22">
        <v>8612806</v>
      </c>
      <c r="C22">
        <v>1718881832</v>
      </c>
    </row>
    <row r="23" spans="1:3" x14ac:dyDescent="0.2">
      <c r="A23">
        <v>23</v>
      </c>
      <c r="B23">
        <v>8611764</v>
      </c>
      <c r="C23">
        <v>1718881832</v>
      </c>
    </row>
    <row r="24" spans="1:3" x14ac:dyDescent="0.2">
      <c r="A24">
        <v>24</v>
      </c>
      <c r="B24">
        <v>8614224</v>
      </c>
      <c r="C24">
        <v>1718881832</v>
      </c>
    </row>
    <row r="25" spans="1:3" x14ac:dyDescent="0.2">
      <c r="A25">
        <v>25</v>
      </c>
      <c r="B25">
        <v>8653856</v>
      </c>
      <c r="C25">
        <v>1718881832</v>
      </c>
    </row>
    <row r="26" spans="1:3" x14ac:dyDescent="0.2">
      <c r="A26">
        <v>26</v>
      </c>
      <c r="B26">
        <v>8659845</v>
      </c>
      <c r="C26">
        <v>1718881832</v>
      </c>
    </row>
    <row r="27" spans="1:3" x14ac:dyDescent="0.2">
      <c r="A27">
        <v>27</v>
      </c>
      <c r="B27">
        <v>8643490</v>
      </c>
      <c r="C27">
        <v>1718881832</v>
      </c>
    </row>
    <row r="28" spans="1:3" x14ac:dyDescent="0.2">
      <c r="A28">
        <v>28</v>
      </c>
      <c r="B28">
        <v>8677157</v>
      </c>
      <c r="C28">
        <v>1718881832</v>
      </c>
    </row>
    <row r="29" spans="1:3" x14ac:dyDescent="0.2">
      <c r="A29">
        <v>29</v>
      </c>
      <c r="B29">
        <v>8669344</v>
      </c>
      <c r="C29">
        <v>1718881832</v>
      </c>
    </row>
    <row r="30" spans="1:3" x14ac:dyDescent="0.2">
      <c r="A30">
        <v>30</v>
      </c>
      <c r="B30">
        <v>8680677</v>
      </c>
      <c r="C30">
        <v>1718881832</v>
      </c>
    </row>
    <row r="31" spans="1:3" x14ac:dyDescent="0.2">
      <c r="A31">
        <v>31</v>
      </c>
      <c r="B31">
        <v>8675737</v>
      </c>
      <c r="C31">
        <v>1718881832</v>
      </c>
    </row>
    <row r="32" spans="1:3" x14ac:dyDescent="0.2">
      <c r="A32">
        <v>32</v>
      </c>
      <c r="B32">
        <v>8657784</v>
      </c>
      <c r="C32">
        <v>1718881832</v>
      </c>
    </row>
    <row r="33" spans="1:3" x14ac:dyDescent="0.2">
      <c r="A33">
        <v>33</v>
      </c>
      <c r="B33">
        <v>8628759</v>
      </c>
      <c r="C33">
        <v>1718881832</v>
      </c>
    </row>
    <row r="34" spans="1:3" x14ac:dyDescent="0.2">
      <c r="A34">
        <v>34</v>
      </c>
      <c r="B34">
        <v>8679026</v>
      </c>
      <c r="C34">
        <v>1718881832</v>
      </c>
    </row>
    <row r="35" spans="1:3" x14ac:dyDescent="0.2">
      <c r="A35">
        <v>35</v>
      </c>
      <c r="B35">
        <v>8651506</v>
      </c>
      <c r="C35">
        <v>1718881832</v>
      </c>
    </row>
    <row r="36" spans="1:3" x14ac:dyDescent="0.2">
      <c r="A36">
        <v>36</v>
      </c>
      <c r="B36">
        <v>8652926</v>
      </c>
      <c r="C36">
        <v>1718881832</v>
      </c>
    </row>
    <row r="37" spans="1:3" x14ac:dyDescent="0.2">
      <c r="A37">
        <v>37</v>
      </c>
      <c r="B37">
        <v>8640624</v>
      </c>
      <c r="C37">
        <v>1718881832</v>
      </c>
    </row>
    <row r="38" spans="1:3" x14ac:dyDescent="0.2">
      <c r="A38">
        <v>38</v>
      </c>
      <c r="B38">
        <v>8676322</v>
      </c>
      <c r="C38">
        <v>1718881832</v>
      </c>
    </row>
    <row r="39" spans="1:3" x14ac:dyDescent="0.2">
      <c r="A39">
        <v>39</v>
      </c>
      <c r="B39">
        <v>8671309</v>
      </c>
      <c r="C39">
        <v>1718881832</v>
      </c>
    </row>
    <row r="40" spans="1:3" x14ac:dyDescent="0.2">
      <c r="A40">
        <v>40</v>
      </c>
      <c r="B40">
        <v>8667341</v>
      </c>
      <c r="C40">
        <v>1718881832</v>
      </c>
    </row>
    <row r="41" spans="1:3" x14ac:dyDescent="0.2">
      <c r="A41">
        <v>41</v>
      </c>
      <c r="B41">
        <v>8685722</v>
      </c>
      <c r="C41">
        <v>1718881832</v>
      </c>
    </row>
    <row r="42" spans="1:3" x14ac:dyDescent="0.2">
      <c r="A42">
        <v>42</v>
      </c>
      <c r="B42">
        <v>8691438</v>
      </c>
      <c r="C42">
        <v>1718881832</v>
      </c>
    </row>
    <row r="43" spans="1:3" x14ac:dyDescent="0.2">
      <c r="A43">
        <v>43</v>
      </c>
      <c r="B43">
        <v>8672089</v>
      </c>
      <c r="C43">
        <v>1718881832</v>
      </c>
    </row>
    <row r="44" spans="1:3" x14ac:dyDescent="0.2">
      <c r="A44">
        <v>44</v>
      </c>
      <c r="B44">
        <v>8618713</v>
      </c>
      <c r="C44">
        <v>1718881832</v>
      </c>
    </row>
    <row r="45" spans="1:3" x14ac:dyDescent="0.2">
      <c r="A45">
        <v>45</v>
      </c>
      <c r="B45">
        <v>8687952</v>
      </c>
      <c r="C45">
        <v>1718881832</v>
      </c>
    </row>
    <row r="46" spans="1:3" x14ac:dyDescent="0.2">
      <c r="A46">
        <v>46</v>
      </c>
      <c r="B46">
        <v>8660719</v>
      </c>
      <c r="C46">
        <v>1718881832</v>
      </c>
    </row>
    <row r="47" spans="1:3" x14ac:dyDescent="0.2">
      <c r="A47">
        <v>47</v>
      </c>
      <c r="B47">
        <v>8693141</v>
      </c>
      <c r="C47">
        <v>1718881832</v>
      </c>
    </row>
    <row r="48" spans="1:3" x14ac:dyDescent="0.2">
      <c r="A48">
        <v>48</v>
      </c>
      <c r="B48">
        <v>8668227</v>
      </c>
      <c r="C48">
        <v>1718881832</v>
      </c>
    </row>
    <row r="49" spans="1:3" x14ac:dyDescent="0.2">
      <c r="A49">
        <v>49</v>
      </c>
      <c r="B49">
        <v>8657302</v>
      </c>
      <c r="C49">
        <v>1718881832</v>
      </c>
    </row>
    <row r="50" spans="1:3" x14ac:dyDescent="0.2">
      <c r="A50">
        <v>50</v>
      </c>
      <c r="B50">
        <v>8689070</v>
      </c>
      <c r="C50">
        <v>1718881832</v>
      </c>
    </row>
    <row r="51" spans="1:3" x14ac:dyDescent="0.2">
      <c r="A51">
        <v>51</v>
      </c>
      <c r="B51">
        <v>8685724</v>
      </c>
      <c r="C51">
        <v>1718881832</v>
      </c>
    </row>
    <row r="52" spans="1:3" x14ac:dyDescent="0.2">
      <c r="A52">
        <v>52</v>
      </c>
      <c r="B52">
        <v>8681697</v>
      </c>
      <c r="C52">
        <v>1718881837</v>
      </c>
    </row>
    <row r="53" spans="1:3" x14ac:dyDescent="0.2">
      <c r="A53">
        <v>53</v>
      </c>
      <c r="B53">
        <v>8674906</v>
      </c>
      <c r="C53">
        <v>1718881837</v>
      </c>
    </row>
    <row r="54" spans="1:3" x14ac:dyDescent="0.2">
      <c r="A54">
        <v>54</v>
      </c>
      <c r="B54">
        <v>8683783</v>
      </c>
      <c r="C54">
        <v>1718881837</v>
      </c>
    </row>
    <row r="55" spans="1:3" x14ac:dyDescent="0.2">
      <c r="A55">
        <v>55</v>
      </c>
      <c r="B55">
        <v>8672283</v>
      </c>
      <c r="C55">
        <v>1718881837</v>
      </c>
    </row>
    <row r="56" spans="1:3" x14ac:dyDescent="0.2">
      <c r="A56">
        <v>56</v>
      </c>
      <c r="B56">
        <v>8669880</v>
      </c>
      <c r="C56">
        <v>1718881837</v>
      </c>
    </row>
    <row r="57" spans="1:3" x14ac:dyDescent="0.2">
      <c r="A57">
        <v>57</v>
      </c>
      <c r="B57">
        <v>8643688</v>
      </c>
      <c r="C57">
        <v>1718881837</v>
      </c>
    </row>
    <row r="58" spans="1:3" x14ac:dyDescent="0.2">
      <c r="A58">
        <v>58</v>
      </c>
      <c r="B58">
        <v>8666626</v>
      </c>
      <c r="C58">
        <v>1718881837</v>
      </c>
    </row>
    <row r="59" spans="1:3" x14ac:dyDescent="0.2">
      <c r="A59">
        <v>59</v>
      </c>
      <c r="B59">
        <v>8684572</v>
      </c>
      <c r="C59">
        <v>1718881837</v>
      </c>
    </row>
    <row r="60" spans="1:3" x14ac:dyDescent="0.2">
      <c r="A60">
        <v>60</v>
      </c>
      <c r="B60">
        <v>8688319</v>
      </c>
      <c r="C60">
        <v>1718881837</v>
      </c>
    </row>
    <row r="61" spans="1:3" x14ac:dyDescent="0.2">
      <c r="A61">
        <v>61</v>
      </c>
      <c r="B61">
        <v>8672605</v>
      </c>
      <c r="C61">
        <v>1718881837</v>
      </c>
    </row>
    <row r="62" spans="1:3" x14ac:dyDescent="0.2">
      <c r="A62">
        <v>62</v>
      </c>
      <c r="B62">
        <v>8666953</v>
      </c>
      <c r="C62">
        <v>1718881837</v>
      </c>
    </row>
    <row r="63" spans="1:3" x14ac:dyDescent="0.2">
      <c r="A63">
        <v>63</v>
      </c>
      <c r="B63">
        <v>8675993</v>
      </c>
      <c r="C63">
        <v>1718881837</v>
      </c>
    </row>
    <row r="64" spans="1:3" x14ac:dyDescent="0.2">
      <c r="A64">
        <v>64</v>
      </c>
      <c r="B64">
        <v>8654740</v>
      </c>
      <c r="C64">
        <v>1718881837</v>
      </c>
    </row>
    <row r="65" spans="1:3" x14ac:dyDescent="0.2">
      <c r="A65">
        <v>65</v>
      </c>
      <c r="B65">
        <v>8631955</v>
      </c>
      <c r="C65">
        <v>1718881837</v>
      </c>
    </row>
    <row r="66" spans="1:3" x14ac:dyDescent="0.2">
      <c r="A66">
        <v>66</v>
      </c>
      <c r="B66">
        <v>8641306</v>
      </c>
      <c r="C66">
        <v>1718881837</v>
      </c>
    </row>
    <row r="67" spans="1:3" x14ac:dyDescent="0.2">
      <c r="A67">
        <v>67</v>
      </c>
      <c r="B67">
        <v>8700984</v>
      </c>
      <c r="C67">
        <v>1718881837</v>
      </c>
    </row>
    <row r="68" spans="1:3" x14ac:dyDescent="0.2">
      <c r="A68">
        <v>68</v>
      </c>
      <c r="B68">
        <v>8696283</v>
      </c>
      <c r="C68">
        <v>1718881837</v>
      </c>
    </row>
    <row r="69" spans="1:3" x14ac:dyDescent="0.2">
      <c r="A69">
        <v>69</v>
      </c>
      <c r="B69">
        <v>8672708</v>
      </c>
      <c r="C69">
        <v>1718881837</v>
      </c>
    </row>
    <row r="70" spans="1:3" x14ac:dyDescent="0.2">
      <c r="A70">
        <v>70</v>
      </c>
      <c r="B70">
        <v>8672081</v>
      </c>
      <c r="C70">
        <v>1718881837</v>
      </c>
    </row>
    <row r="71" spans="1:3" x14ac:dyDescent="0.2">
      <c r="A71">
        <v>71</v>
      </c>
      <c r="B71">
        <v>8670114</v>
      </c>
      <c r="C71">
        <v>1718881837</v>
      </c>
    </row>
    <row r="72" spans="1:3" x14ac:dyDescent="0.2">
      <c r="A72">
        <v>72</v>
      </c>
      <c r="B72">
        <v>8676633</v>
      </c>
      <c r="C72">
        <v>1718881837</v>
      </c>
    </row>
    <row r="73" spans="1:3" x14ac:dyDescent="0.2">
      <c r="A73">
        <v>73</v>
      </c>
      <c r="B73">
        <v>8671687</v>
      </c>
      <c r="C73">
        <v>1718881837</v>
      </c>
    </row>
    <row r="74" spans="1:3" x14ac:dyDescent="0.2">
      <c r="A74">
        <v>74</v>
      </c>
      <c r="B74">
        <v>8674445</v>
      </c>
      <c r="C74">
        <v>1718881837</v>
      </c>
    </row>
    <row r="75" spans="1:3" x14ac:dyDescent="0.2">
      <c r="A75">
        <v>75</v>
      </c>
      <c r="B75">
        <v>8646172</v>
      </c>
      <c r="C75">
        <v>1718881837</v>
      </c>
    </row>
    <row r="76" spans="1:3" x14ac:dyDescent="0.2">
      <c r="A76">
        <v>76</v>
      </c>
      <c r="B76">
        <v>8627807</v>
      </c>
      <c r="C76">
        <v>1718881837</v>
      </c>
    </row>
    <row r="77" spans="1:3" x14ac:dyDescent="0.2">
      <c r="A77">
        <v>77</v>
      </c>
      <c r="B77">
        <v>8639270</v>
      </c>
      <c r="C77">
        <v>1718881837</v>
      </c>
    </row>
    <row r="78" spans="1:3" x14ac:dyDescent="0.2">
      <c r="A78">
        <v>78</v>
      </c>
      <c r="B78">
        <v>8639150</v>
      </c>
      <c r="C78">
        <v>1718881837</v>
      </c>
    </row>
    <row r="79" spans="1:3" x14ac:dyDescent="0.2">
      <c r="A79">
        <v>79</v>
      </c>
      <c r="B79">
        <v>8628334</v>
      </c>
      <c r="C79">
        <v>1718881837</v>
      </c>
    </row>
    <row r="80" spans="1:3" x14ac:dyDescent="0.2">
      <c r="A80">
        <v>80</v>
      </c>
      <c r="B80">
        <v>8618976</v>
      </c>
      <c r="C80">
        <v>1718881837</v>
      </c>
    </row>
    <row r="81" spans="1:3" x14ac:dyDescent="0.2">
      <c r="A81">
        <v>81</v>
      </c>
      <c r="B81">
        <v>8624766</v>
      </c>
      <c r="C81">
        <v>1718881837</v>
      </c>
    </row>
    <row r="82" spans="1:3" x14ac:dyDescent="0.2">
      <c r="A82">
        <v>82</v>
      </c>
      <c r="B82">
        <v>8595065</v>
      </c>
      <c r="C82">
        <v>1718881837</v>
      </c>
    </row>
    <row r="83" spans="1:3" x14ac:dyDescent="0.2">
      <c r="A83">
        <v>83</v>
      </c>
      <c r="B83">
        <v>8596920</v>
      </c>
      <c r="C83">
        <v>1718881837</v>
      </c>
    </row>
    <row r="84" spans="1:3" x14ac:dyDescent="0.2">
      <c r="A84">
        <v>84</v>
      </c>
      <c r="B84">
        <v>8617622</v>
      </c>
      <c r="C84">
        <v>1718881837</v>
      </c>
    </row>
    <row r="85" spans="1:3" x14ac:dyDescent="0.2">
      <c r="A85">
        <v>85</v>
      </c>
      <c r="B85">
        <v>8598960</v>
      </c>
      <c r="C85">
        <v>1718881837</v>
      </c>
    </row>
    <row r="86" spans="1:3" x14ac:dyDescent="0.2">
      <c r="A86">
        <v>86</v>
      </c>
      <c r="B86">
        <v>8592179</v>
      </c>
      <c r="C86">
        <v>1718881837</v>
      </c>
    </row>
    <row r="87" spans="1:3" x14ac:dyDescent="0.2">
      <c r="A87">
        <v>87</v>
      </c>
      <c r="B87">
        <v>8599422</v>
      </c>
      <c r="C87">
        <v>1718881837</v>
      </c>
    </row>
    <row r="88" spans="1:3" x14ac:dyDescent="0.2">
      <c r="A88">
        <v>88</v>
      </c>
      <c r="B88">
        <v>8600635</v>
      </c>
      <c r="C88">
        <v>1718881837</v>
      </c>
    </row>
    <row r="89" spans="1:3" x14ac:dyDescent="0.2">
      <c r="A89">
        <v>89</v>
      </c>
      <c r="B89">
        <v>8599162</v>
      </c>
      <c r="C89">
        <v>1718881837</v>
      </c>
    </row>
    <row r="90" spans="1:3" x14ac:dyDescent="0.2">
      <c r="A90">
        <v>90</v>
      </c>
      <c r="B90">
        <v>8595701</v>
      </c>
      <c r="C90">
        <v>1718881837</v>
      </c>
    </row>
    <row r="91" spans="1:3" x14ac:dyDescent="0.2">
      <c r="A91">
        <v>91</v>
      </c>
      <c r="B91">
        <v>8593858</v>
      </c>
      <c r="C91">
        <v>1718881837</v>
      </c>
    </row>
    <row r="92" spans="1:3" x14ac:dyDescent="0.2">
      <c r="A92">
        <v>92</v>
      </c>
      <c r="B92">
        <v>8594534</v>
      </c>
      <c r="C92">
        <v>1718881837</v>
      </c>
    </row>
    <row r="93" spans="1:3" x14ac:dyDescent="0.2">
      <c r="A93">
        <v>93</v>
      </c>
      <c r="B93">
        <v>8595381</v>
      </c>
      <c r="C93">
        <v>1718881837</v>
      </c>
    </row>
    <row r="94" spans="1:3" x14ac:dyDescent="0.2">
      <c r="A94">
        <v>94</v>
      </c>
      <c r="B94">
        <v>8592710</v>
      </c>
      <c r="C94">
        <v>1718881837</v>
      </c>
    </row>
    <row r="95" spans="1:3" x14ac:dyDescent="0.2">
      <c r="A95">
        <v>95</v>
      </c>
      <c r="B95">
        <v>8592633</v>
      </c>
      <c r="C95">
        <v>1718881837</v>
      </c>
    </row>
    <row r="96" spans="1:3" x14ac:dyDescent="0.2">
      <c r="A96">
        <v>96</v>
      </c>
      <c r="B96">
        <v>8593226</v>
      </c>
      <c r="C96">
        <v>1718881837</v>
      </c>
    </row>
    <row r="97" spans="1:3" x14ac:dyDescent="0.2">
      <c r="A97">
        <v>97</v>
      </c>
      <c r="B97">
        <v>8594144</v>
      </c>
      <c r="C97">
        <v>1718881837</v>
      </c>
    </row>
    <row r="98" spans="1:3" x14ac:dyDescent="0.2">
      <c r="A98">
        <v>98</v>
      </c>
      <c r="B98">
        <v>8594867</v>
      </c>
      <c r="C98">
        <v>1718881837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Slope_test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Mauck</dc:creator>
  <cp:lastModifiedBy>Robert Mauck</cp:lastModifiedBy>
  <dcterms:created xsi:type="dcterms:W3CDTF">2024-07-23T13:14:45Z</dcterms:created>
  <dcterms:modified xsi:type="dcterms:W3CDTF">2024-07-23T22:38:50Z</dcterms:modified>
</cp:coreProperties>
</file>