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19875" windowHeight="7695"/>
  </bookViews>
  <sheets>
    <sheet name="Testbed Circuit" sheetId="1" r:id="rId1"/>
    <sheet name="Testbed random medium" sheetId="2" r:id="rId2"/>
    <sheet name="Testbed random fast" sheetId="3" r:id="rId3"/>
  </sheets>
  <calcPr calcId="125725"/>
</workbook>
</file>

<file path=xl/calcChain.xml><?xml version="1.0" encoding="utf-8"?>
<calcChain xmlns="http://schemas.openxmlformats.org/spreadsheetml/2006/main">
  <c r="J33" i="3"/>
  <c r="J32"/>
  <c r="J31"/>
  <c r="J30"/>
  <c r="J29"/>
  <c r="B33"/>
  <c r="B32"/>
  <c r="B31"/>
  <c r="B30"/>
  <c r="B29"/>
  <c r="J28"/>
  <c r="B28"/>
  <c r="J27"/>
  <c r="B27"/>
  <c r="J26"/>
  <c r="B26"/>
  <c r="J25"/>
  <c r="B25"/>
  <c r="J24"/>
  <c r="B24"/>
  <c r="J23"/>
  <c r="B23"/>
  <c r="J22"/>
  <c r="B22"/>
  <c r="J21"/>
  <c r="B21"/>
  <c r="J20"/>
  <c r="B20"/>
  <c r="J19"/>
  <c r="B19"/>
  <c r="J18"/>
  <c r="B18"/>
  <c r="J17"/>
  <c r="B17"/>
  <c r="J18" i="2"/>
  <c r="J19"/>
  <c r="J20"/>
  <c r="J21"/>
  <c r="J22"/>
  <c r="J23"/>
  <c r="J24"/>
  <c r="J25"/>
  <c r="J26"/>
  <c r="J27"/>
  <c r="J28"/>
  <c r="J17"/>
  <c r="B18"/>
  <c r="B19"/>
  <c r="B20"/>
  <c r="B21"/>
  <c r="B22"/>
  <c r="B23"/>
  <c r="B24"/>
  <c r="B25"/>
  <c r="B26"/>
  <c r="B27"/>
  <c r="B28"/>
  <c r="B17"/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4"/>
  <c r="Q23"/>
  <c r="Q24"/>
  <c r="Q25"/>
  <c r="Q26"/>
  <c r="Q27"/>
  <c r="Q22"/>
  <c r="Q14"/>
  <c r="Q15"/>
  <c r="Q16"/>
  <c r="Q17"/>
  <c r="Q18"/>
  <c r="Q19"/>
  <c r="Q20"/>
  <c r="Q21"/>
  <c r="Q13"/>
  <c r="Q5"/>
  <c r="Q6"/>
  <c r="Q7"/>
  <c r="Q8"/>
  <c r="Q9"/>
  <c r="Q10"/>
  <c r="Q11"/>
  <c r="Q12"/>
  <c r="Q4"/>
  <c r="E28"/>
  <c r="E27"/>
  <c r="E26"/>
  <c r="E25"/>
  <c r="E24"/>
  <c r="E23"/>
  <c r="E18"/>
  <c r="C18"/>
  <c r="E22"/>
  <c r="E21"/>
  <c r="E20"/>
  <c r="E19"/>
  <c r="C20"/>
  <c r="C21"/>
  <c r="C22"/>
  <c r="C23"/>
  <c r="C24"/>
  <c r="C25"/>
  <c r="C26"/>
  <c r="C27"/>
  <c r="C28"/>
  <c r="C1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4"/>
  <c r="E5"/>
  <c r="E6"/>
  <c r="E7"/>
  <c r="E8"/>
  <c r="E9"/>
  <c r="E10"/>
  <c r="E11"/>
  <c r="E12"/>
  <c r="E13"/>
  <c r="E14"/>
  <c r="E15"/>
  <c r="E16"/>
  <c r="E17"/>
  <c r="E4"/>
  <c r="J16"/>
  <c r="J17"/>
  <c r="J18"/>
  <c r="J19"/>
  <c r="J20"/>
  <c r="J21"/>
  <c r="J22"/>
  <c r="J23"/>
  <c r="J24"/>
  <c r="J15"/>
  <c r="J11"/>
  <c r="J12"/>
  <c r="J13"/>
  <c r="J14"/>
  <c r="J10"/>
  <c r="J5"/>
  <c r="J6"/>
  <c r="J7"/>
  <c r="J8"/>
  <c r="J9"/>
  <c r="J4"/>
  <c r="C12"/>
  <c r="C13"/>
  <c r="C14"/>
  <c r="C15"/>
  <c r="C16"/>
  <c r="C17"/>
  <c r="C11"/>
  <c r="C5"/>
  <c r="C6"/>
  <c r="C7"/>
  <c r="C8"/>
  <c r="C9"/>
  <c r="C10"/>
  <c r="C4"/>
</calcChain>
</file>

<file path=xl/sharedStrings.xml><?xml version="1.0" encoding="utf-8"?>
<sst xmlns="http://schemas.openxmlformats.org/spreadsheetml/2006/main" count="105" uniqueCount="35">
  <si>
    <t>Circuit experiment - slow speed</t>
  </si>
  <si>
    <t xml:space="preserve">Version </t>
  </si>
  <si>
    <t>Packet</t>
  </si>
  <si>
    <t>Time</t>
  </si>
  <si>
    <t>Circuit experiment - medium speed</t>
  </si>
  <si>
    <t>Circuit experiment - high speed</t>
  </si>
  <si>
    <t>Mote 4 updates</t>
  </si>
  <si>
    <t>From</t>
  </si>
  <si>
    <t>Completion</t>
  </si>
  <si>
    <t>Rel Time</t>
  </si>
  <si>
    <t>Dissemination rate vs speed of robots</t>
  </si>
  <si>
    <t>Msg</t>
  </si>
  <si>
    <t>Data traffic volume vs dissemination state</t>
  </si>
  <si>
    <t>Random path experiment - mote download state</t>
  </si>
  <si>
    <t>Packets</t>
  </si>
  <si>
    <t>Msg sent</t>
  </si>
  <si>
    <t>Mote 1</t>
  </si>
  <si>
    <t>Mote 2</t>
  </si>
  <si>
    <t>Mote 3</t>
  </si>
  <si>
    <t>Mote 4</t>
  </si>
  <si>
    <t>Mote 5</t>
  </si>
  <si>
    <t>Mote 6</t>
  </si>
  <si>
    <t>(mote 1 started 20s earlier than all other motes)</t>
  </si>
  <si>
    <t>OVERALL</t>
  </si>
  <si>
    <t>Msg 1</t>
  </si>
  <si>
    <t>Msg 2</t>
  </si>
  <si>
    <t>Msg 3</t>
  </si>
  <si>
    <t>Msg 4</t>
  </si>
  <si>
    <t>Msg 5</t>
  </si>
  <si>
    <t>Msg 6</t>
  </si>
  <si>
    <t>Total</t>
  </si>
  <si>
    <t>Data traffic vs number of packets disseminated</t>
  </si>
  <si>
    <t>Number of packets disseminated vs time</t>
  </si>
  <si>
    <t>New Pkts</t>
  </si>
  <si>
    <t>New pkt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</si>
</sst>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Low speed</c:v>
          </c:tx>
          <c:xVal>
            <c:numRef>
              <c:f>'Testbed Circuit'!$E$4:$E$28</c:f>
              <c:numCache>
                <c:formatCode>General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28</c:v>
                </c:pt>
                <c:pt idx="3">
                  <c:v>34</c:v>
                </c:pt>
                <c:pt idx="4">
                  <c:v>41</c:v>
                </c:pt>
                <c:pt idx="5">
                  <c:v>47</c:v>
                </c:pt>
                <c:pt idx="6">
                  <c:v>54</c:v>
                </c:pt>
                <c:pt idx="7">
                  <c:v>184</c:v>
                </c:pt>
                <c:pt idx="8">
                  <c:v>191</c:v>
                </c:pt>
                <c:pt idx="9">
                  <c:v>198</c:v>
                </c:pt>
                <c:pt idx="10">
                  <c:v>205</c:v>
                </c:pt>
                <c:pt idx="11">
                  <c:v>227</c:v>
                </c:pt>
                <c:pt idx="12">
                  <c:v>233</c:v>
                </c:pt>
                <c:pt idx="13">
                  <c:v>239</c:v>
                </c:pt>
                <c:pt idx="14">
                  <c:v>245</c:v>
                </c:pt>
                <c:pt idx="15">
                  <c:v>364</c:v>
                </c:pt>
                <c:pt idx="16">
                  <c:v>386</c:v>
                </c:pt>
                <c:pt idx="17">
                  <c:v>393</c:v>
                </c:pt>
                <c:pt idx="18">
                  <c:v>407</c:v>
                </c:pt>
                <c:pt idx="19">
                  <c:v>422</c:v>
                </c:pt>
                <c:pt idx="20">
                  <c:v>429</c:v>
                </c:pt>
                <c:pt idx="21">
                  <c:v>449</c:v>
                </c:pt>
                <c:pt idx="22">
                  <c:v>456</c:v>
                </c:pt>
                <c:pt idx="23">
                  <c:v>462</c:v>
                </c:pt>
                <c:pt idx="24">
                  <c:v>475</c:v>
                </c:pt>
              </c:numCache>
            </c:numRef>
          </c:xVal>
          <c:yVal>
            <c:numRef>
              <c:f>'Testbed Circuit'!$C$4:$C$28</c:f>
              <c:numCache>
                <c:formatCode>0.00</c:formatCode>
                <c:ptCount val="25"/>
                <c:pt idx="0">
                  <c:v>3.3333333333333335</c:v>
                </c:pt>
                <c:pt idx="1">
                  <c:v>6.666666666666667</c:v>
                </c:pt>
                <c:pt idx="2">
                  <c:v>10</c:v>
                </c:pt>
                <c:pt idx="3">
                  <c:v>13.333333333333334</c:v>
                </c:pt>
                <c:pt idx="4">
                  <c:v>16.666666666666668</c:v>
                </c:pt>
                <c:pt idx="5">
                  <c:v>20</c:v>
                </c:pt>
                <c:pt idx="6">
                  <c:v>23.333333333333336</c:v>
                </c:pt>
                <c:pt idx="7">
                  <c:v>36.666666666666671</c:v>
                </c:pt>
                <c:pt idx="8">
                  <c:v>40</c:v>
                </c:pt>
                <c:pt idx="9">
                  <c:v>43.333333333333336</c:v>
                </c:pt>
                <c:pt idx="10">
                  <c:v>46.666666666666671</c:v>
                </c:pt>
                <c:pt idx="11">
                  <c:v>50</c:v>
                </c:pt>
                <c:pt idx="12">
                  <c:v>53.333333333333336</c:v>
                </c:pt>
                <c:pt idx="13">
                  <c:v>56.666666666666671</c:v>
                </c:pt>
                <c:pt idx="14">
                  <c:v>60</c:v>
                </c:pt>
                <c:pt idx="15">
                  <c:v>70</c:v>
                </c:pt>
                <c:pt idx="16">
                  <c:v>73.333333333333343</c:v>
                </c:pt>
                <c:pt idx="17">
                  <c:v>76.666666666666671</c:v>
                </c:pt>
                <c:pt idx="18">
                  <c:v>80</c:v>
                </c:pt>
                <c:pt idx="19">
                  <c:v>83.333333333333343</c:v>
                </c:pt>
                <c:pt idx="20">
                  <c:v>86.666666666666671</c:v>
                </c:pt>
                <c:pt idx="21">
                  <c:v>90</c:v>
                </c:pt>
                <c:pt idx="22">
                  <c:v>93.333333333333343</c:v>
                </c:pt>
                <c:pt idx="23">
                  <c:v>96.666666666666671</c:v>
                </c:pt>
                <c:pt idx="24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Medium speed</c:v>
          </c:tx>
          <c:xVal>
            <c:numRef>
              <c:f>'Testbed Circuit'!$L$4:$L$24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54</c:v>
                </c:pt>
                <c:pt idx="6">
                  <c:v>162</c:v>
                </c:pt>
                <c:pt idx="7">
                  <c:v>176</c:v>
                </c:pt>
                <c:pt idx="8">
                  <c:v>203</c:v>
                </c:pt>
                <c:pt idx="9">
                  <c:v>210</c:v>
                </c:pt>
                <c:pt idx="10">
                  <c:v>216</c:v>
                </c:pt>
                <c:pt idx="11">
                  <c:v>318</c:v>
                </c:pt>
                <c:pt idx="12">
                  <c:v>325</c:v>
                </c:pt>
                <c:pt idx="13">
                  <c:v>334</c:v>
                </c:pt>
                <c:pt idx="14">
                  <c:v>349</c:v>
                </c:pt>
                <c:pt idx="15">
                  <c:v>356</c:v>
                </c:pt>
                <c:pt idx="16">
                  <c:v>363</c:v>
                </c:pt>
                <c:pt idx="17">
                  <c:v>369</c:v>
                </c:pt>
                <c:pt idx="18">
                  <c:v>376</c:v>
                </c:pt>
                <c:pt idx="19">
                  <c:v>382</c:v>
                </c:pt>
                <c:pt idx="20">
                  <c:v>388</c:v>
                </c:pt>
              </c:numCache>
            </c:numRef>
          </c:xVal>
          <c:yVal>
            <c:numRef>
              <c:f>'Testbed Circuit'!$J$4:$J$24</c:f>
              <c:numCache>
                <c:formatCode>General</c:formatCode>
                <c:ptCount val="21"/>
                <c:pt idx="0">
                  <c:v>3.3333333333333335</c:v>
                </c:pt>
                <c:pt idx="1">
                  <c:v>6.666666666666667</c:v>
                </c:pt>
                <c:pt idx="2">
                  <c:v>10</c:v>
                </c:pt>
                <c:pt idx="3">
                  <c:v>13.333333333333334</c:v>
                </c:pt>
                <c:pt idx="4">
                  <c:v>16.666666666666668</c:v>
                </c:pt>
                <c:pt idx="5">
                  <c:v>20</c:v>
                </c:pt>
                <c:pt idx="6">
                  <c:v>36.666666666666671</c:v>
                </c:pt>
                <c:pt idx="7">
                  <c:v>40</c:v>
                </c:pt>
                <c:pt idx="8">
                  <c:v>43.333333333333336</c:v>
                </c:pt>
                <c:pt idx="9">
                  <c:v>46.666666666666671</c:v>
                </c:pt>
                <c:pt idx="10">
                  <c:v>50</c:v>
                </c:pt>
                <c:pt idx="11">
                  <c:v>70</c:v>
                </c:pt>
                <c:pt idx="12">
                  <c:v>73.333333333333343</c:v>
                </c:pt>
                <c:pt idx="13">
                  <c:v>76.666666666666671</c:v>
                </c:pt>
                <c:pt idx="14">
                  <c:v>80</c:v>
                </c:pt>
                <c:pt idx="15">
                  <c:v>83.333333333333343</c:v>
                </c:pt>
                <c:pt idx="16">
                  <c:v>86.666666666666671</c:v>
                </c:pt>
                <c:pt idx="17">
                  <c:v>90</c:v>
                </c:pt>
                <c:pt idx="18">
                  <c:v>93.333333333333343</c:v>
                </c:pt>
                <c:pt idx="19">
                  <c:v>96.666666666666671</c:v>
                </c:pt>
                <c:pt idx="20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High speed</c:v>
          </c:tx>
          <c:spPr>
            <a:ln>
              <a:solidFill>
                <a:schemeClr val="accent3"/>
              </a:solidFill>
            </a:ln>
          </c:spPr>
          <c:xVal>
            <c:numRef>
              <c:f>'Testbed Circuit'!$S$4:$S$27</c:f>
              <c:numCache>
                <c:formatCode>General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58</c:v>
                </c:pt>
                <c:pt idx="6">
                  <c:v>64</c:v>
                </c:pt>
                <c:pt idx="7">
                  <c:v>71</c:v>
                </c:pt>
                <c:pt idx="8">
                  <c:v>77</c:v>
                </c:pt>
                <c:pt idx="9">
                  <c:v>153</c:v>
                </c:pt>
                <c:pt idx="10">
                  <c:v>160</c:v>
                </c:pt>
                <c:pt idx="11">
                  <c:v>167</c:v>
                </c:pt>
                <c:pt idx="12">
                  <c:v>174</c:v>
                </c:pt>
                <c:pt idx="13">
                  <c:v>181</c:v>
                </c:pt>
                <c:pt idx="14">
                  <c:v>188</c:v>
                </c:pt>
                <c:pt idx="15">
                  <c:v>203</c:v>
                </c:pt>
                <c:pt idx="16">
                  <c:v>209</c:v>
                </c:pt>
                <c:pt idx="17">
                  <c:v>231</c:v>
                </c:pt>
                <c:pt idx="18">
                  <c:v>281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328</c:v>
                </c:pt>
                <c:pt idx="23">
                  <c:v>335</c:v>
                </c:pt>
              </c:numCache>
            </c:numRef>
          </c:xVal>
          <c:yVal>
            <c:numRef>
              <c:f>'Testbed Circuit'!$Q$4:$Q$27</c:f>
              <c:numCache>
                <c:formatCode>General</c:formatCode>
                <c:ptCount val="24"/>
                <c:pt idx="0">
                  <c:v>3.3333333333333335</c:v>
                </c:pt>
                <c:pt idx="1">
                  <c:v>6.666666666666667</c:v>
                </c:pt>
                <c:pt idx="2">
                  <c:v>10</c:v>
                </c:pt>
                <c:pt idx="3">
                  <c:v>13.333333333333334</c:v>
                </c:pt>
                <c:pt idx="4">
                  <c:v>16.666666666666668</c:v>
                </c:pt>
                <c:pt idx="5">
                  <c:v>20</c:v>
                </c:pt>
                <c:pt idx="6">
                  <c:v>23.333333333333336</c:v>
                </c:pt>
                <c:pt idx="7">
                  <c:v>26.666666666666668</c:v>
                </c:pt>
                <c:pt idx="8">
                  <c:v>30</c:v>
                </c:pt>
                <c:pt idx="9">
                  <c:v>36.666666666666671</c:v>
                </c:pt>
                <c:pt idx="10">
                  <c:v>40</c:v>
                </c:pt>
                <c:pt idx="11">
                  <c:v>43.333333333333336</c:v>
                </c:pt>
                <c:pt idx="12">
                  <c:v>46.666666666666671</c:v>
                </c:pt>
                <c:pt idx="13">
                  <c:v>50</c:v>
                </c:pt>
                <c:pt idx="14">
                  <c:v>53.333333333333336</c:v>
                </c:pt>
                <c:pt idx="15">
                  <c:v>56.666666666666671</c:v>
                </c:pt>
                <c:pt idx="16">
                  <c:v>60</c:v>
                </c:pt>
                <c:pt idx="17">
                  <c:v>63.333333333333336</c:v>
                </c:pt>
                <c:pt idx="18">
                  <c:v>70</c:v>
                </c:pt>
                <c:pt idx="19">
                  <c:v>73.333333333333343</c:v>
                </c:pt>
                <c:pt idx="20">
                  <c:v>76.666666666666671</c:v>
                </c:pt>
                <c:pt idx="21">
                  <c:v>80</c:v>
                </c:pt>
                <c:pt idx="22">
                  <c:v>83.333333333333343</c:v>
                </c:pt>
                <c:pt idx="23">
                  <c:v>86.666666666666671</c:v>
                </c:pt>
              </c:numCache>
            </c:numRef>
          </c:yVal>
          <c:smooth val="1"/>
        </c:ser>
        <c:axId val="67502848"/>
        <c:axId val="67505152"/>
      </c:scatterChart>
      <c:valAx>
        <c:axId val="6750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7505152"/>
        <c:crosses val="autoZero"/>
        <c:crossBetween val="midCat"/>
      </c:valAx>
      <c:valAx>
        <c:axId val="6750515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Percent completion (%)</a:t>
                </a:r>
              </a:p>
            </c:rich>
          </c:tx>
          <c:layout/>
        </c:title>
        <c:numFmt formatCode="0.00" sourceLinked="1"/>
        <c:tickLblPos val="nextTo"/>
        <c:crossAx val="6750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36111111111121"/>
          <c:y val="5.0349956255468079E-2"/>
          <c:w val="0.25263888888888891"/>
          <c:h val="0.25115157480314959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Low speed</c:v>
          </c:tx>
          <c:xVal>
            <c:numRef>
              <c:f>'Testbed Circuit'!$C$4:$C$28</c:f>
              <c:numCache>
                <c:formatCode>0.00</c:formatCode>
                <c:ptCount val="25"/>
                <c:pt idx="0">
                  <c:v>3.3333333333333335</c:v>
                </c:pt>
                <c:pt idx="1">
                  <c:v>6.666666666666667</c:v>
                </c:pt>
                <c:pt idx="2">
                  <c:v>10</c:v>
                </c:pt>
                <c:pt idx="3">
                  <c:v>13.333333333333334</c:v>
                </c:pt>
                <c:pt idx="4">
                  <c:v>16.666666666666668</c:v>
                </c:pt>
                <c:pt idx="5">
                  <c:v>20</c:v>
                </c:pt>
                <c:pt idx="6">
                  <c:v>23.333333333333336</c:v>
                </c:pt>
                <c:pt idx="7">
                  <c:v>36.666666666666671</c:v>
                </c:pt>
                <c:pt idx="8">
                  <c:v>40</c:v>
                </c:pt>
                <c:pt idx="9">
                  <c:v>43.333333333333336</c:v>
                </c:pt>
                <c:pt idx="10">
                  <c:v>46.666666666666671</c:v>
                </c:pt>
                <c:pt idx="11">
                  <c:v>50</c:v>
                </c:pt>
                <c:pt idx="12">
                  <c:v>53.333333333333336</c:v>
                </c:pt>
                <c:pt idx="13">
                  <c:v>56.666666666666671</c:v>
                </c:pt>
                <c:pt idx="14">
                  <c:v>60</c:v>
                </c:pt>
                <c:pt idx="15">
                  <c:v>70</c:v>
                </c:pt>
                <c:pt idx="16">
                  <c:v>73.333333333333343</c:v>
                </c:pt>
                <c:pt idx="17">
                  <c:v>76.666666666666671</c:v>
                </c:pt>
                <c:pt idx="18">
                  <c:v>80</c:v>
                </c:pt>
                <c:pt idx="19">
                  <c:v>83.333333333333343</c:v>
                </c:pt>
                <c:pt idx="20">
                  <c:v>86.666666666666671</c:v>
                </c:pt>
                <c:pt idx="21">
                  <c:v>90</c:v>
                </c:pt>
                <c:pt idx="22">
                  <c:v>93.333333333333343</c:v>
                </c:pt>
                <c:pt idx="23">
                  <c:v>96.666666666666671</c:v>
                </c:pt>
                <c:pt idx="24">
                  <c:v>100</c:v>
                </c:pt>
              </c:numCache>
            </c:numRef>
          </c:xVal>
          <c:yVal>
            <c:numRef>
              <c:f>'Testbed Circuit'!$F$4:$F$28</c:f>
              <c:numCache>
                <c:formatCode>General</c:formatCode>
                <c:ptCount val="25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v>Medium speed</c:v>
          </c:tx>
          <c:xVal>
            <c:numRef>
              <c:f>'Testbed Circuit'!$J$4:$J$24</c:f>
              <c:numCache>
                <c:formatCode>General</c:formatCode>
                <c:ptCount val="21"/>
                <c:pt idx="0">
                  <c:v>3.3333333333333335</c:v>
                </c:pt>
                <c:pt idx="1">
                  <c:v>6.666666666666667</c:v>
                </c:pt>
                <c:pt idx="2">
                  <c:v>10</c:v>
                </c:pt>
                <c:pt idx="3">
                  <c:v>13.333333333333334</c:v>
                </c:pt>
                <c:pt idx="4">
                  <c:v>16.666666666666668</c:v>
                </c:pt>
                <c:pt idx="5">
                  <c:v>20</c:v>
                </c:pt>
                <c:pt idx="6">
                  <c:v>36.666666666666671</c:v>
                </c:pt>
                <c:pt idx="7">
                  <c:v>40</c:v>
                </c:pt>
                <c:pt idx="8">
                  <c:v>43.333333333333336</c:v>
                </c:pt>
                <c:pt idx="9">
                  <c:v>46.666666666666671</c:v>
                </c:pt>
                <c:pt idx="10">
                  <c:v>50</c:v>
                </c:pt>
                <c:pt idx="11">
                  <c:v>70</c:v>
                </c:pt>
                <c:pt idx="12">
                  <c:v>73.333333333333343</c:v>
                </c:pt>
                <c:pt idx="13">
                  <c:v>76.666666666666671</c:v>
                </c:pt>
                <c:pt idx="14">
                  <c:v>80</c:v>
                </c:pt>
                <c:pt idx="15">
                  <c:v>83.333333333333343</c:v>
                </c:pt>
                <c:pt idx="16">
                  <c:v>86.666666666666671</c:v>
                </c:pt>
                <c:pt idx="17">
                  <c:v>90</c:v>
                </c:pt>
                <c:pt idx="18">
                  <c:v>93.333333333333343</c:v>
                </c:pt>
                <c:pt idx="19">
                  <c:v>96.666666666666671</c:v>
                </c:pt>
                <c:pt idx="20">
                  <c:v>100</c:v>
                </c:pt>
              </c:numCache>
            </c:numRef>
          </c:xVal>
          <c:yVal>
            <c:numRef>
              <c:f>'Testbed Circuit'!$M$4:$M$24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yVal>
          <c:smooth val="1"/>
        </c:ser>
        <c:ser>
          <c:idx val="2"/>
          <c:order val="2"/>
          <c:tx>
            <c:v>High speed</c:v>
          </c:tx>
          <c:xVal>
            <c:numRef>
              <c:f>'Testbed Circuit'!$Q$4:$Q$27</c:f>
              <c:numCache>
                <c:formatCode>General</c:formatCode>
                <c:ptCount val="24"/>
                <c:pt idx="0">
                  <c:v>3.3333333333333335</c:v>
                </c:pt>
                <c:pt idx="1">
                  <c:v>6.666666666666667</c:v>
                </c:pt>
                <c:pt idx="2">
                  <c:v>10</c:v>
                </c:pt>
                <c:pt idx="3">
                  <c:v>13.333333333333334</c:v>
                </c:pt>
                <c:pt idx="4">
                  <c:v>16.666666666666668</c:v>
                </c:pt>
                <c:pt idx="5">
                  <c:v>20</c:v>
                </c:pt>
                <c:pt idx="6">
                  <c:v>23.333333333333336</c:v>
                </c:pt>
                <c:pt idx="7">
                  <c:v>26.666666666666668</c:v>
                </c:pt>
                <c:pt idx="8">
                  <c:v>30</c:v>
                </c:pt>
                <c:pt idx="9">
                  <c:v>36.666666666666671</c:v>
                </c:pt>
                <c:pt idx="10">
                  <c:v>40</c:v>
                </c:pt>
                <c:pt idx="11">
                  <c:v>43.333333333333336</c:v>
                </c:pt>
                <c:pt idx="12">
                  <c:v>46.666666666666671</c:v>
                </c:pt>
                <c:pt idx="13">
                  <c:v>50</c:v>
                </c:pt>
                <c:pt idx="14">
                  <c:v>53.333333333333336</c:v>
                </c:pt>
                <c:pt idx="15">
                  <c:v>56.666666666666671</c:v>
                </c:pt>
                <c:pt idx="16">
                  <c:v>60</c:v>
                </c:pt>
                <c:pt idx="17">
                  <c:v>63.333333333333336</c:v>
                </c:pt>
                <c:pt idx="18">
                  <c:v>70</c:v>
                </c:pt>
                <c:pt idx="19">
                  <c:v>73.333333333333343</c:v>
                </c:pt>
                <c:pt idx="20">
                  <c:v>76.666666666666671</c:v>
                </c:pt>
                <c:pt idx="21">
                  <c:v>80</c:v>
                </c:pt>
                <c:pt idx="22">
                  <c:v>83.333333333333343</c:v>
                </c:pt>
                <c:pt idx="23">
                  <c:v>86.666666666666671</c:v>
                </c:pt>
              </c:numCache>
            </c:numRef>
          </c:xVal>
          <c:yVal>
            <c:numRef>
              <c:f>'Testbed Circuit'!$T$4:$T$27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</c:numCache>
            </c:numRef>
          </c:yVal>
          <c:smooth val="1"/>
        </c:ser>
        <c:axId val="67559808"/>
        <c:axId val="67561728"/>
      </c:scatterChart>
      <c:valAx>
        <c:axId val="6755980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 completion</a:t>
                </a:r>
                <a:r>
                  <a:rPr lang="de-DE" baseline="0"/>
                  <a:t> (%)</a:t>
                </a:r>
                <a:endParaRPr lang="de-DE"/>
              </a:p>
            </c:rich>
          </c:tx>
          <c:layout/>
        </c:title>
        <c:numFmt formatCode="0.00" sourceLinked="1"/>
        <c:tickLblPos val="nextTo"/>
        <c:crossAx val="67561728"/>
        <c:crosses val="autoZero"/>
        <c:crossBetween val="midCat"/>
      </c:valAx>
      <c:valAx>
        <c:axId val="6756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Number of messages</a:t>
                </a:r>
                <a:r>
                  <a:rPr lang="de-DE" baseline="0"/>
                  <a:t> transmitted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6755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58333333333364"/>
          <c:y val="0.50405365995917173"/>
          <c:w val="0.25263888888888891"/>
          <c:h val="0.25115157480314959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Medium speed</c:v>
          </c:tx>
          <c:xVal>
            <c:numRef>
              <c:f>'Testbed random medium'!$B$17:$B$28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'Testbed random medium'!$J$17:$J$28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87</c:v>
                </c:pt>
                <c:pt idx="3">
                  <c:v>96</c:v>
                </c:pt>
                <c:pt idx="4">
                  <c:v>110</c:v>
                </c:pt>
                <c:pt idx="5">
                  <c:v>194</c:v>
                </c:pt>
                <c:pt idx="6">
                  <c:v>205</c:v>
                </c:pt>
                <c:pt idx="7">
                  <c:v>246</c:v>
                </c:pt>
                <c:pt idx="8">
                  <c:v>258</c:v>
                </c:pt>
                <c:pt idx="9">
                  <c:v>264</c:v>
                </c:pt>
                <c:pt idx="10">
                  <c:v>280</c:v>
                </c:pt>
                <c:pt idx="11">
                  <c:v>303</c:v>
                </c:pt>
              </c:numCache>
            </c:numRef>
          </c:yVal>
          <c:smooth val="1"/>
        </c:ser>
        <c:ser>
          <c:idx val="1"/>
          <c:order val="1"/>
          <c:tx>
            <c:v>High speed</c:v>
          </c:tx>
          <c:xVal>
            <c:numRef>
              <c:f>'Testbed random fast'!$B$17:$B$33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'Testbed random fast'!$J$17:$J$33</c:f>
              <c:numCache>
                <c:formatCode>General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36</c:v>
                </c:pt>
                <c:pt idx="4">
                  <c:v>96</c:v>
                </c:pt>
                <c:pt idx="5">
                  <c:v>142</c:v>
                </c:pt>
                <c:pt idx="6">
                  <c:v>142</c:v>
                </c:pt>
                <c:pt idx="7">
                  <c:v>154</c:v>
                </c:pt>
                <c:pt idx="8">
                  <c:v>186</c:v>
                </c:pt>
                <c:pt idx="9">
                  <c:v>191</c:v>
                </c:pt>
                <c:pt idx="10">
                  <c:v>203</c:v>
                </c:pt>
                <c:pt idx="11">
                  <c:v>203</c:v>
                </c:pt>
                <c:pt idx="12">
                  <c:v>217</c:v>
                </c:pt>
                <c:pt idx="13">
                  <c:v>241</c:v>
                </c:pt>
                <c:pt idx="14">
                  <c:v>250</c:v>
                </c:pt>
                <c:pt idx="15">
                  <c:v>257</c:v>
                </c:pt>
                <c:pt idx="16">
                  <c:v>257</c:v>
                </c:pt>
              </c:numCache>
            </c:numRef>
          </c:yVal>
          <c:smooth val="1"/>
        </c:ser>
        <c:axId val="72923008"/>
        <c:axId val="72929280"/>
      </c:scatterChart>
      <c:valAx>
        <c:axId val="72923008"/>
        <c:scaling>
          <c:orientation val="minMax"/>
          <c:max val="1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packets disseminated</a:t>
                </a:r>
              </a:p>
            </c:rich>
          </c:tx>
          <c:layout/>
        </c:title>
        <c:numFmt formatCode="General" sourceLinked="1"/>
        <c:tickLblPos val="nextTo"/>
        <c:crossAx val="72929280"/>
        <c:crosses val="autoZero"/>
        <c:crossBetween val="midCat"/>
      </c:valAx>
      <c:valAx>
        <c:axId val="7292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Data traffic (packets)</a:t>
                </a:r>
              </a:p>
            </c:rich>
          </c:tx>
          <c:layout/>
        </c:title>
        <c:numFmt formatCode="General" sourceLinked="1"/>
        <c:tickLblPos val="nextTo"/>
        <c:crossAx val="72923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02777777777811"/>
          <c:y val="0.56627184101987293"/>
          <c:w val="0.25263888888888891"/>
          <c:h val="0.17221822272215981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Medium speed</c:v>
          </c:tx>
          <c:xVal>
            <c:numRef>
              <c:f>'Testbed random medium'!$C$17:$C$28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81</c:v>
                </c:pt>
                <c:pt idx="3">
                  <c:v>90</c:v>
                </c:pt>
                <c:pt idx="4">
                  <c:v>97</c:v>
                </c:pt>
                <c:pt idx="5">
                  <c:v>148</c:v>
                </c:pt>
                <c:pt idx="6">
                  <c:v>161</c:v>
                </c:pt>
                <c:pt idx="7">
                  <c:v>192</c:v>
                </c:pt>
                <c:pt idx="8">
                  <c:v>199</c:v>
                </c:pt>
                <c:pt idx="9">
                  <c:v>206</c:v>
                </c:pt>
                <c:pt idx="10">
                  <c:v>219</c:v>
                </c:pt>
                <c:pt idx="11">
                  <c:v>239</c:v>
                </c:pt>
              </c:numCache>
            </c:numRef>
          </c:xVal>
          <c:yVal>
            <c:numRef>
              <c:f>'Testbed random medium'!$B$17:$B$28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High speed</c:v>
          </c:tx>
          <c:xVal>
            <c:numRef>
              <c:f>'Testbed random fast'!$C$17:$C$33</c:f>
              <c:numCache>
                <c:formatCode>General</c:formatCode>
                <c:ptCount val="17"/>
                <c:pt idx="0">
                  <c:v>0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74</c:v>
                </c:pt>
                <c:pt idx="5">
                  <c:v>100</c:v>
                </c:pt>
                <c:pt idx="6">
                  <c:v>100</c:v>
                </c:pt>
                <c:pt idx="7">
                  <c:v>106</c:v>
                </c:pt>
                <c:pt idx="8">
                  <c:v>139</c:v>
                </c:pt>
                <c:pt idx="9">
                  <c:v>145</c:v>
                </c:pt>
                <c:pt idx="10">
                  <c:v>161</c:v>
                </c:pt>
                <c:pt idx="11">
                  <c:v>161</c:v>
                </c:pt>
                <c:pt idx="12">
                  <c:v>174</c:v>
                </c:pt>
                <c:pt idx="13">
                  <c:v>190</c:v>
                </c:pt>
                <c:pt idx="14">
                  <c:v>197</c:v>
                </c:pt>
                <c:pt idx="15">
                  <c:v>204</c:v>
                </c:pt>
                <c:pt idx="16">
                  <c:v>204</c:v>
                </c:pt>
              </c:numCache>
            </c:numRef>
          </c:xVal>
          <c:yVal>
            <c:numRef>
              <c:f>'Testbed random fast'!$B$17:$B$33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yVal>
          <c:smooth val="1"/>
        </c:ser>
        <c:axId val="73015680"/>
        <c:axId val="73017600"/>
      </c:scatterChart>
      <c:valAx>
        <c:axId val="7301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73017600"/>
        <c:crosses val="autoZero"/>
        <c:crossBetween val="midCat"/>
      </c:valAx>
      <c:valAx>
        <c:axId val="73017600"/>
        <c:scaling>
          <c:orientation val="minMax"/>
          <c:max val="1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Number of packets disseminated</a:t>
                </a:r>
              </a:p>
            </c:rich>
          </c:tx>
          <c:layout/>
        </c:title>
        <c:numFmt formatCode="General" sourceLinked="1"/>
        <c:tickLblPos val="nextTo"/>
        <c:crossAx val="7301568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68902777777777779"/>
          <c:y val="0.57552572832310589"/>
          <c:w val="0.25263888888888891"/>
          <c:h val="0.17160534648471434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0</xdr:row>
      <xdr:rowOff>0</xdr:rowOff>
    </xdr:from>
    <xdr:to>
      <xdr:col>29</xdr:col>
      <xdr:colOff>333375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114300</xdr:rowOff>
    </xdr:from>
    <xdr:to>
      <xdr:col>29</xdr:col>
      <xdr:colOff>304800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7</xdr:row>
      <xdr:rowOff>85725</xdr:rowOff>
    </xdr:from>
    <xdr:to>
      <xdr:col>29</xdr:col>
      <xdr:colOff>85725</xdr:colOff>
      <xdr:row>10</xdr:row>
      <xdr:rowOff>133350</xdr:rowOff>
    </xdr:to>
    <xdr:sp macro="" textlink="">
      <xdr:nvSpPr>
        <xdr:cNvPr id="4" name="Rectangle 3"/>
        <xdr:cNvSpPr/>
      </xdr:nvSpPr>
      <xdr:spPr>
        <a:xfrm>
          <a:off x="11763375" y="1419225"/>
          <a:ext cx="3476625" cy="619125"/>
        </a:xfrm>
        <a:prstGeom prst="rect">
          <a:avLst/>
        </a:prstGeom>
        <a:solidFill>
          <a:schemeClr val="accent3">
            <a:lumMod val="75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de-DE" sz="1400">
              <a:latin typeface="Times New Roman" pitchFamily="18" charset="0"/>
              <a:cs typeface="Times New Roman" pitchFamily="18" charset="0"/>
            </a:rPr>
            <a:t>version 1</a:t>
          </a:r>
        </a:p>
      </xdr:txBody>
    </xdr:sp>
    <xdr:clientData/>
  </xdr:twoCellAnchor>
  <xdr:twoCellAnchor>
    <xdr:from>
      <xdr:col>23</xdr:col>
      <xdr:colOff>266700</xdr:colOff>
      <xdr:row>4</xdr:row>
      <xdr:rowOff>19050</xdr:rowOff>
    </xdr:from>
    <xdr:to>
      <xdr:col>29</xdr:col>
      <xdr:colOff>85725</xdr:colOff>
      <xdr:row>7</xdr:row>
      <xdr:rowOff>66675</xdr:rowOff>
    </xdr:to>
    <xdr:sp macro="" textlink="">
      <xdr:nvSpPr>
        <xdr:cNvPr id="5" name="Rectangle 4"/>
        <xdr:cNvSpPr/>
      </xdr:nvSpPr>
      <xdr:spPr>
        <a:xfrm>
          <a:off x="11763375" y="781050"/>
          <a:ext cx="3476625" cy="619125"/>
        </a:xfrm>
        <a:prstGeom prst="rect">
          <a:avLst/>
        </a:prstGeom>
        <a:solidFill>
          <a:schemeClr val="accent5">
            <a:lumMod val="75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de-DE" sz="1600">
              <a:latin typeface="Times New Roman" pitchFamily="18" charset="0"/>
              <a:cs typeface="Times New Roman" pitchFamily="18" charset="0"/>
            </a:rPr>
            <a:t>version 2</a:t>
          </a:r>
        </a:p>
      </xdr:txBody>
    </xdr:sp>
    <xdr:clientData/>
  </xdr:twoCellAnchor>
  <xdr:twoCellAnchor>
    <xdr:from>
      <xdr:col>23</xdr:col>
      <xdr:colOff>276225</xdr:colOff>
      <xdr:row>0</xdr:row>
      <xdr:rowOff>142875</xdr:rowOff>
    </xdr:from>
    <xdr:to>
      <xdr:col>29</xdr:col>
      <xdr:colOff>95250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11772900" y="142875"/>
          <a:ext cx="3476625" cy="619125"/>
        </a:xfrm>
        <a:prstGeom prst="rect">
          <a:avLst/>
        </a:prstGeom>
        <a:solidFill>
          <a:schemeClr val="accent6">
            <a:lumMod val="75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de-DE" sz="1600">
              <a:latin typeface="Times New Roman" pitchFamily="18" charset="0"/>
              <a:cs typeface="Times New Roman" pitchFamily="18" charset="0"/>
            </a:rPr>
            <a:t>version 3</a:t>
          </a:r>
        </a:p>
      </xdr:txBody>
    </xdr:sp>
    <xdr:clientData/>
  </xdr:twoCellAnchor>
  <xdr:twoCellAnchor>
    <xdr:from>
      <xdr:col>23</xdr:col>
      <xdr:colOff>57150</xdr:colOff>
      <xdr:row>18</xdr:row>
      <xdr:rowOff>66675</xdr:rowOff>
    </xdr:from>
    <xdr:to>
      <xdr:col>25</xdr:col>
      <xdr:colOff>85725</xdr:colOff>
      <xdr:row>28</xdr:row>
      <xdr:rowOff>76200</xdr:rowOff>
    </xdr:to>
    <xdr:sp macro="" textlink="">
      <xdr:nvSpPr>
        <xdr:cNvPr id="7" name="Rectangle 6"/>
        <xdr:cNvSpPr/>
      </xdr:nvSpPr>
      <xdr:spPr>
        <a:xfrm>
          <a:off x="11553825" y="3495675"/>
          <a:ext cx="1247775" cy="1914525"/>
        </a:xfrm>
        <a:prstGeom prst="rect">
          <a:avLst/>
        </a:prstGeom>
        <a:solidFill>
          <a:schemeClr val="accent3">
            <a:lumMod val="75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de-DE" sz="1400">
              <a:latin typeface="Times New Roman" pitchFamily="18" charset="0"/>
              <a:cs typeface="Times New Roman" pitchFamily="18" charset="0"/>
            </a:rPr>
            <a:t>version 1</a:t>
          </a:r>
        </a:p>
      </xdr:txBody>
    </xdr:sp>
    <xdr:clientData/>
  </xdr:twoCellAnchor>
  <xdr:twoCellAnchor>
    <xdr:from>
      <xdr:col>25</xdr:col>
      <xdr:colOff>95250</xdr:colOff>
      <xdr:row>18</xdr:row>
      <xdr:rowOff>66675</xdr:rowOff>
    </xdr:from>
    <xdr:to>
      <xdr:col>27</xdr:col>
      <xdr:colOff>66675</xdr:colOff>
      <xdr:row>28</xdr:row>
      <xdr:rowOff>76200</xdr:rowOff>
    </xdr:to>
    <xdr:sp macro="" textlink="">
      <xdr:nvSpPr>
        <xdr:cNvPr id="8" name="Rectangle 7"/>
        <xdr:cNvSpPr/>
      </xdr:nvSpPr>
      <xdr:spPr>
        <a:xfrm>
          <a:off x="12811125" y="3495675"/>
          <a:ext cx="1190625" cy="1914525"/>
        </a:xfrm>
        <a:prstGeom prst="rect">
          <a:avLst/>
        </a:prstGeom>
        <a:solidFill>
          <a:schemeClr val="accent5">
            <a:lumMod val="75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de-DE" sz="1600">
              <a:latin typeface="Times New Roman" pitchFamily="18" charset="0"/>
              <a:cs typeface="Times New Roman" pitchFamily="18" charset="0"/>
            </a:rPr>
            <a:t>version 2</a:t>
          </a:r>
        </a:p>
      </xdr:txBody>
    </xdr:sp>
    <xdr:clientData/>
  </xdr:twoCellAnchor>
  <xdr:twoCellAnchor>
    <xdr:from>
      <xdr:col>27</xdr:col>
      <xdr:colOff>76200</xdr:colOff>
      <xdr:row>18</xdr:row>
      <xdr:rowOff>66675</xdr:rowOff>
    </xdr:from>
    <xdr:to>
      <xdr:col>28</xdr:col>
      <xdr:colOff>600075</xdr:colOff>
      <xdr:row>28</xdr:row>
      <xdr:rowOff>85725</xdr:rowOff>
    </xdr:to>
    <xdr:sp macro="" textlink="">
      <xdr:nvSpPr>
        <xdr:cNvPr id="9" name="Rectangle 8"/>
        <xdr:cNvSpPr/>
      </xdr:nvSpPr>
      <xdr:spPr>
        <a:xfrm>
          <a:off x="14011275" y="3495675"/>
          <a:ext cx="1133475" cy="1924050"/>
        </a:xfrm>
        <a:prstGeom prst="rect">
          <a:avLst/>
        </a:prstGeom>
        <a:solidFill>
          <a:schemeClr val="accent6">
            <a:lumMod val="75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de-DE" sz="1600">
              <a:latin typeface="Times New Roman" pitchFamily="18" charset="0"/>
              <a:cs typeface="Times New Roman" pitchFamily="18" charset="0"/>
            </a:rPr>
            <a:t>version 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24</xdr:row>
      <xdr:rowOff>0</xdr:rowOff>
    </xdr:from>
    <xdr:to>
      <xdr:col>18</xdr:col>
      <xdr:colOff>304800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161925</xdr:rowOff>
    </xdr:from>
    <xdr:to>
      <xdr:col>18</xdr:col>
      <xdr:colOff>304800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3"/>
  <sheetViews>
    <sheetView tabSelected="1" topLeftCell="N14" workbookViewId="0">
      <selection activeCell="AD19" sqref="AD19"/>
    </sheetView>
  </sheetViews>
  <sheetFormatPr defaultRowHeight="15"/>
  <cols>
    <col min="1" max="1" width="7.7109375" customWidth="1"/>
    <col min="2" max="2" width="7.28515625" customWidth="1"/>
    <col min="3" max="3" width="11.42578125" bestFit="1" customWidth="1"/>
    <col min="4" max="4" width="5.7109375" customWidth="1"/>
    <col min="6" max="6" width="5.28515625" customWidth="1"/>
    <col min="7" max="7" width="5.42578125" bestFit="1" customWidth="1"/>
    <col min="8" max="8" width="7.7109375" style="1" customWidth="1"/>
    <col min="9" max="9" width="6.85546875" bestFit="1" customWidth="1"/>
    <col min="10" max="10" width="12" bestFit="1" customWidth="1"/>
    <col min="11" max="11" width="5.5703125" bestFit="1" customWidth="1"/>
    <col min="13" max="13" width="4.5703125" bestFit="1" customWidth="1"/>
    <col min="14" max="14" width="5.42578125" bestFit="1" customWidth="1"/>
    <col min="15" max="15" width="7.85546875" style="1" customWidth="1"/>
    <col min="16" max="16" width="6.85546875" bestFit="1" customWidth="1"/>
    <col min="17" max="17" width="11.42578125" bestFit="1" customWidth="1"/>
    <col min="18" max="18" width="5.5703125" bestFit="1" customWidth="1"/>
    <col min="20" max="20" width="4.5703125" bestFit="1" customWidth="1"/>
    <col min="21" max="21" width="5.42578125" bestFit="1" customWidth="1"/>
  </cols>
  <sheetData>
    <row r="1" spans="1:23">
      <c r="A1" t="s">
        <v>0</v>
      </c>
      <c r="H1" s="1" t="s">
        <v>4</v>
      </c>
      <c r="O1" s="1" t="s">
        <v>5</v>
      </c>
    </row>
    <row r="2" spans="1:23">
      <c r="A2" t="s">
        <v>6</v>
      </c>
      <c r="H2" s="1" t="s">
        <v>6</v>
      </c>
      <c r="O2" s="1" t="s">
        <v>6</v>
      </c>
    </row>
    <row r="3" spans="1:23">
      <c r="A3" t="s">
        <v>1</v>
      </c>
      <c r="B3" t="s">
        <v>2</v>
      </c>
      <c r="C3" t="s">
        <v>8</v>
      </c>
      <c r="D3" t="s">
        <v>7</v>
      </c>
      <c r="E3" t="s">
        <v>9</v>
      </c>
      <c r="F3" t="s">
        <v>11</v>
      </c>
      <c r="G3" t="s">
        <v>3</v>
      </c>
      <c r="H3" s="1" t="s">
        <v>1</v>
      </c>
      <c r="I3" t="s">
        <v>2</v>
      </c>
      <c r="J3" t="s">
        <v>8</v>
      </c>
      <c r="K3" t="s">
        <v>7</v>
      </c>
      <c r="L3" t="s">
        <v>9</v>
      </c>
      <c r="M3" t="s">
        <v>11</v>
      </c>
      <c r="N3" t="s">
        <v>3</v>
      </c>
      <c r="O3" s="1" t="s">
        <v>1</v>
      </c>
      <c r="P3" t="s">
        <v>2</v>
      </c>
      <c r="Q3" t="s">
        <v>8</v>
      </c>
      <c r="R3" t="s">
        <v>7</v>
      </c>
      <c r="S3" t="s">
        <v>9</v>
      </c>
      <c r="T3" t="s">
        <v>11</v>
      </c>
      <c r="U3" t="s">
        <v>3</v>
      </c>
    </row>
    <row r="4" spans="1:23">
      <c r="A4">
        <v>1</v>
      </c>
      <c r="B4">
        <v>1</v>
      </c>
      <c r="C4" s="2">
        <f>($A$4*10+B4-10)/0.3</f>
        <v>3.3333333333333335</v>
      </c>
      <c r="D4">
        <v>2</v>
      </c>
      <c r="E4">
        <f xml:space="preserve"> G4 - $G$4</f>
        <v>0</v>
      </c>
      <c r="F4">
        <v>6</v>
      </c>
      <c r="G4">
        <v>80</v>
      </c>
      <c r="H4" s="1">
        <v>1</v>
      </c>
      <c r="I4">
        <v>1</v>
      </c>
      <c r="J4">
        <f t="shared" ref="J4:J9" si="0">($H$4*10+I4-10)/0.3</f>
        <v>3.3333333333333335</v>
      </c>
      <c r="K4">
        <v>1</v>
      </c>
      <c r="L4">
        <f>N4-$N$4</f>
        <v>0</v>
      </c>
      <c r="M4">
        <v>5</v>
      </c>
      <c r="N4">
        <v>33</v>
      </c>
      <c r="O4" s="1">
        <v>1</v>
      </c>
      <c r="P4">
        <v>1</v>
      </c>
      <c r="Q4">
        <f t="shared" ref="Q4:Q12" si="1">($P$4*10+P4-10)/0.3</f>
        <v>3.3333333333333335</v>
      </c>
      <c r="R4">
        <v>2</v>
      </c>
      <c r="S4">
        <f>U4-$U$4</f>
        <v>0</v>
      </c>
      <c r="T4">
        <v>2</v>
      </c>
      <c r="U4">
        <v>5</v>
      </c>
    </row>
    <row r="5" spans="1:23">
      <c r="B5">
        <v>2</v>
      </c>
      <c r="C5" s="2">
        <f t="shared" ref="C5:C10" si="2">($A$4*10+B5-10)/0.3</f>
        <v>6.666666666666667</v>
      </c>
      <c r="D5">
        <v>2</v>
      </c>
      <c r="E5">
        <f t="shared" ref="E5:E28" si="3" xml:space="preserve"> G5 - $G$4</f>
        <v>7</v>
      </c>
      <c r="F5">
        <v>8</v>
      </c>
      <c r="G5">
        <v>87</v>
      </c>
      <c r="I5">
        <v>2</v>
      </c>
      <c r="J5">
        <f t="shared" si="0"/>
        <v>6.666666666666667</v>
      </c>
      <c r="K5">
        <v>1</v>
      </c>
      <c r="L5">
        <f t="shared" ref="L5:L24" si="4">N5-$N$4</f>
        <v>8</v>
      </c>
      <c r="M5">
        <v>7</v>
      </c>
      <c r="N5">
        <v>41</v>
      </c>
      <c r="P5">
        <v>2</v>
      </c>
      <c r="Q5">
        <f t="shared" si="1"/>
        <v>6.666666666666667</v>
      </c>
      <c r="R5">
        <v>1</v>
      </c>
      <c r="S5">
        <f t="shared" ref="S5:S27" si="5">U5-$U$4</f>
        <v>18</v>
      </c>
      <c r="T5">
        <v>4</v>
      </c>
      <c r="U5">
        <v>23</v>
      </c>
    </row>
    <row r="6" spans="1:23">
      <c r="B6">
        <v>3</v>
      </c>
      <c r="C6" s="2">
        <f t="shared" si="2"/>
        <v>10</v>
      </c>
      <c r="D6">
        <v>3</v>
      </c>
      <c r="E6">
        <f t="shared" si="3"/>
        <v>28</v>
      </c>
      <c r="F6">
        <v>11</v>
      </c>
      <c r="G6">
        <v>108</v>
      </c>
      <c r="I6">
        <v>3</v>
      </c>
      <c r="J6">
        <f t="shared" si="0"/>
        <v>10</v>
      </c>
      <c r="K6">
        <v>3</v>
      </c>
      <c r="L6">
        <f t="shared" si="4"/>
        <v>35</v>
      </c>
      <c r="M6">
        <v>12</v>
      </c>
      <c r="N6">
        <v>68</v>
      </c>
      <c r="P6">
        <v>3</v>
      </c>
      <c r="Q6">
        <f t="shared" si="1"/>
        <v>10</v>
      </c>
      <c r="R6">
        <v>1</v>
      </c>
      <c r="S6">
        <f t="shared" si="5"/>
        <v>25</v>
      </c>
      <c r="T6">
        <v>5</v>
      </c>
      <c r="U6">
        <v>30</v>
      </c>
    </row>
    <row r="7" spans="1:23">
      <c r="B7">
        <v>4</v>
      </c>
      <c r="C7" s="2">
        <f t="shared" si="2"/>
        <v>13.333333333333334</v>
      </c>
      <c r="D7">
        <v>3</v>
      </c>
      <c r="E7">
        <f t="shared" si="3"/>
        <v>34</v>
      </c>
      <c r="F7">
        <v>12</v>
      </c>
      <c r="G7">
        <v>114</v>
      </c>
      <c r="I7">
        <v>4</v>
      </c>
      <c r="J7">
        <f t="shared" si="0"/>
        <v>13.333333333333334</v>
      </c>
      <c r="K7">
        <v>3</v>
      </c>
      <c r="L7">
        <f t="shared" si="4"/>
        <v>41</v>
      </c>
      <c r="M7">
        <v>13</v>
      </c>
      <c r="N7">
        <v>74</v>
      </c>
      <c r="P7">
        <v>4</v>
      </c>
      <c r="Q7">
        <f t="shared" si="1"/>
        <v>13.333333333333334</v>
      </c>
      <c r="R7">
        <v>2</v>
      </c>
      <c r="S7">
        <f t="shared" si="5"/>
        <v>32</v>
      </c>
      <c r="T7">
        <v>6</v>
      </c>
      <c r="U7">
        <v>37</v>
      </c>
    </row>
    <row r="8" spans="1:23">
      <c r="B8">
        <v>5</v>
      </c>
      <c r="C8" s="2">
        <f t="shared" si="2"/>
        <v>16.666666666666668</v>
      </c>
      <c r="D8">
        <v>3</v>
      </c>
      <c r="E8">
        <f t="shared" si="3"/>
        <v>41</v>
      </c>
      <c r="F8">
        <v>13</v>
      </c>
      <c r="G8">
        <v>121</v>
      </c>
      <c r="I8">
        <v>5</v>
      </c>
      <c r="J8">
        <f t="shared" si="0"/>
        <v>16.666666666666668</v>
      </c>
      <c r="K8">
        <v>3</v>
      </c>
      <c r="L8">
        <f t="shared" si="4"/>
        <v>47</v>
      </c>
      <c r="M8">
        <v>14</v>
      </c>
      <c r="N8">
        <v>80</v>
      </c>
      <c r="P8">
        <v>5</v>
      </c>
      <c r="Q8">
        <f t="shared" si="1"/>
        <v>16.666666666666668</v>
      </c>
      <c r="R8">
        <v>2</v>
      </c>
      <c r="S8">
        <f t="shared" si="5"/>
        <v>39</v>
      </c>
      <c r="T8">
        <v>8</v>
      </c>
      <c r="U8">
        <v>44</v>
      </c>
    </row>
    <row r="9" spans="1:23">
      <c r="B9">
        <v>6</v>
      </c>
      <c r="C9" s="2">
        <f t="shared" si="2"/>
        <v>20</v>
      </c>
      <c r="D9">
        <v>3</v>
      </c>
      <c r="E9">
        <f t="shared" si="3"/>
        <v>47</v>
      </c>
      <c r="F9">
        <v>14</v>
      </c>
      <c r="G9">
        <v>127</v>
      </c>
      <c r="I9">
        <v>6</v>
      </c>
      <c r="J9">
        <f t="shared" si="0"/>
        <v>20</v>
      </c>
      <c r="K9">
        <v>3</v>
      </c>
      <c r="L9">
        <f t="shared" si="4"/>
        <v>54</v>
      </c>
      <c r="M9">
        <v>15</v>
      </c>
      <c r="N9">
        <v>87</v>
      </c>
      <c r="P9">
        <v>6</v>
      </c>
      <c r="Q9">
        <f t="shared" si="1"/>
        <v>20</v>
      </c>
      <c r="R9">
        <v>3</v>
      </c>
      <c r="S9">
        <f t="shared" si="5"/>
        <v>58</v>
      </c>
      <c r="T9">
        <v>10</v>
      </c>
      <c r="U9">
        <v>63</v>
      </c>
    </row>
    <row r="10" spans="1:23">
      <c r="B10">
        <v>7</v>
      </c>
      <c r="C10" s="2">
        <f t="shared" si="2"/>
        <v>23.333333333333336</v>
      </c>
      <c r="D10">
        <v>3</v>
      </c>
      <c r="E10">
        <f t="shared" si="3"/>
        <v>54</v>
      </c>
      <c r="F10">
        <v>15</v>
      </c>
      <c r="G10">
        <v>134</v>
      </c>
      <c r="H10" s="1">
        <v>2</v>
      </c>
      <c r="I10">
        <v>1</v>
      </c>
      <c r="J10">
        <f>($H$10*10+I10-10)/0.3</f>
        <v>36.666666666666671</v>
      </c>
      <c r="K10">
        <v>1</v>
      </c>
      <c r="L10">
        <f t="shared" si="4"/>
        <v>162</v>
      </c>
      <c r="M10">
        <v>19</v>
      </c>
      <c r="N10">
        <v>195</v>
      </c>
      <c r="P10">
        <v>7</v>
      </c>
      <c r="Q10">
        <f t="shared" si="1"/>
        <v>23.333333333333336</v>
      </c>
      <c r="R10">
        <v>3</v>
      </c>
      <c r="S10">
        <f t="shared" si="5"/>
        <v>64</v>
      </c>
      <c r="T10">
        <v>10</v>
      </c>
      <c r="U10">
        <v>69</v>
      </c>
    </row>
    <row r="11" spans="1:23">
      <c r="A11">
        <v>2</v>
      </c>
      <c r="B11">
        <v>1</v>
      </c>
      <c r="C11" s="2">
        <f>($A$11*10+B11-10)/0.3</f>
        <v>36.666666666666671</v>
      </c>
      <c r="D11">
        <v>2</v>
      </c>
      <c r="E11">
        <f t="shared" si="3"/>
        <v>184</v>
      </c>
      <c r="F11">
        <v>22</v>
      </c>
      <c r="G11">
        <v>264</v>
      </c>
      <c r="I11">
        <v>2</v>
      </c>
      <c r="J11">
        <f>($H$10*10+I11-10)/0.3</f>
        <v>40</v>
      </c>
      <c r="K11">
        <v>2</v>
      </c>
      <c r="L11">
        <f t="shared" si="4"/>
        <v>176</v>
      </c>
      <c r="M11">
        <v>22</v>
      </c>
      <c r="N11">
        <v>209</v>
      </c>
      <c r="P11">
        <v>8</v>
      </c>
      <c r="Q11">
        <f t="shared" si="1"/>
        <v>26.666666666666668</v>
      </c>
      <c r="R11">
        <v>3</v>
      </c>
      <c r="S11">
        <f t="shared" si="5"/>
        <v>71</v>
      </c>
      <c r="T11">
        <v>12</v>
      </c>
      <c r="U11">
        <v>76</v>
      </c>
    </row>
    <row r="12" spans="1:23">
      <c r="B12">
        <v>2</v>
      </c>
      <c r="C12" s="2">
        <f t="shared" ref="C12:C18" si="6">($A$11*10+B12-10)/0.3</f>
        <v>40</v>
      </c>
      <c r="D12">
        <v>1</v>
      </c>
      <c r="E12">
        <f t="shared" si="3"/>
        <v>191</v>
      </c>
      <c r="F12">
        <v>23</v>
      </c>
      <c r="G12">
        <v>271</v>
      </c>
      <c r="I12">
        <v>3</v>
      </c>
      <c r="J12">
        <f>($H$10*10+I12-10)/0.3</f>
        <v>43.333333333333336</v>
      </c>
      <c r="K12">
        <v>3</v>
      </c>
      <c r="L12">
        <f t="shared" si="4"/>
        <v>203</v>
      </c>
      <c r="M12">
        <v>26</v>
      </c>
      <c r="N12">
        <v>236</v>
      </c>
      <c r="P12">
        <v>9</v>
      </c>
      <c r="Q12">
        <f t="shared" si="1"/>
        <v>30</v>
      </c>
      <c r="R12">
        <v>3</v>
      </c>
      <c r="S12">
        <f t="shared" si="5"/>
        <v>77</v>
      </c>
      <c r="T12">
        <v>12</v>
      </c>
      <c r="U12">
        <v>82</v>
      </c>
    </row>
    <row r="13" spans="1:23">
      <c r="B13">
        <v>3</v>
      </c>
      <c r="C13" s="2">
        <f t="shared" si="6"/>
        <v>43.333333333333336</v>
      </c>
      <c r="D13">
        <v>1</v>
      </c>
      <c r="E13">
        <f t="shared" si="3"/>
        <v>198</v>
      </c>
      <c r="F13">
        <v>24</v>
      </c>
      <c r="G13">
        <v>278</v>
      </c>
      <c r="I13">
        <v>4</v>
      </c>
      <c r="J13">
        <f>($H$10*10+I13-10)/0.3</f>
        <v>46.666666666666671</v>
      </c>
      <c r="K13">
        <v>3</v>
      </c>
      <c r="L13">
        <f t="shared" si="4"/>
        <v>210</v>
      </c>
      <c r="M13">
        <v>27</v>
      </c>
      <c r="N13">
        <v>243</v>
      </c>
      <c r="P13">
        <v>1</v>
      </c>
      <c r="Q13">
        <f t="shared" ref="Q13:Q21" si="7">($O$14*10+P13-10)/0.3</f>
        <v>36.666666666666671</v>
      </c>
      <c r="R13">
        <v>1</v>
      </c>
      <c r="S13">
        <f t="shared" si="5"/>
        <v>153</v>
      </c>
      <c r="T13">
        <v>13</v>
      </c>
      <c r="U13">
        <v>158</v>
      </c>
    </row>
    <row r="14" spans="1:23">
      <c r="B14">
        <v>4</v>
      </c>
      <c r="C14" s="2">
        <f t="shared" si="6"/>
        <v>46.666666666666671</v>
      </c>
      <c r="D14">
        <v>1</v>
      </c>
      <c r="E14">
        <f t="shared" si="3"/>
        <v>205</v>
      </c>
      <c r="F14">
        <v>25</v>
      </c>
      <c r="G14">
        <v>285</v>
      </c>
      <c r="I14">
        <v>5</v>
      </c>
      <c r="J14">
        <f>($H$10*10+I14-10)/0.3</f>
        <v>50</v>
      </c>
      <c r="K14">
        <v>3</v>
      </c>
      <c r="L14">
        <f t="shared" si="4"/>
        <v>216</v>
      </c>
      <c r="M14">
        <v>28</v>
      </c>
      <c r="N14">
        <v>249</v>
      </c>
      <c r="O14" s="1">
        <v>2</v>
      </c>
      <c r="P14">
        <v>2</v>
      </c>
      <c r="Q14">
        <f t="shared" si="7"/>
        <v>40</v>
      </c>
      <c r="R14">
        <v>1</v>
      </c>
      <c r="S14">
        <f t="shared" si="5"/>
        <v>160</v>
      </c>
      <c r="T14">
        <v>15</v>
      </c>
      <c r="U14">
        <v>165</v>
      </c>
    </row>
    <row r="15" spans="1:23">
      <c r="B15">
        <v>5</v>
      </c>
      <c r="C15" s="2">
        <f t="shared" si="6"/>
        <v>50</v>
      </c>
      <c r="D15">
        <v>2</v>
      </c>
      <c r="E15">
        <f t="shared" si="3"/>
        <v>227</v>
      </c>
      <c r="F15">
        <v>29</v>
      </c>
      <c r="G15">
        <v>307</v>
      </c>
      <c r="H15" s="1">
        <v>3</v>
      </c>
      <c r="I15">
        <v>1</v>
      </c>
      <c r="J15">
        <f>($H$15*10+I15-10)/0.3</f>
        <v>70</v>
      </c>
      <c r="K15">
        <v>2</v>
      </c>
      <c r="L15">
        <f t="shared" si="4"/>
        <v>318</v>
      </c>
      <c r="M15">
        <v>33</v>
      </c>
      <c r="N15">
        <v>351</v>
      </c>
      <c r="P15">
        <v>3</v>
      </c>
      <c r="Q15">
        <f t="shared" si="7"/>
        <v>43.333333333333336</v>
      </c>
      <c r="R15">
        <v>1</v>
      </c>
      <c r="S15">
        <f t="shared" si="5"/>
        <v>167</v>
      </c>
      <c r="T15">
        <v>16</v>
      </c>
      <c r="U15">
        <v>172</v>
      </c>
    </row>
    <row r="16" spans="1:23">
      <c r="B16">
        <v>6</v>
      </c>
      <c r="C16" s="2">
        <f t="shared" si="6"/>
        <v>53.333333333333336</v>
      </c>
      <c r="D16">
        <v>3</v>
      </c>
      <c r="E16">
        <f t="shared" si="3"/>
        <v>233</v>
      </c>
      <c r="F16">
        <v>31</v>
      </c>
      <c r="G16">
        <v>313</v>
      </c>
      <c r="I16">
        <v>2</v>
      </c>
      <c r="J16">
        <f t="shared" ref="J16:J24" si="8">($H$15*10+I16-10)/0.3</f>
        <v>73.333333333333343</v>
      </c>
      <c r="K16">
        <v>1</v>
      </c>
      <c r="L16">
        <f t="shared" si="4"/>
        <v>325</v>
      </c>
      <c r="M16">
        <v>34</v>
      </c>
      <c r="N16">
        <v>358</v>
      </c>
      <c r="P16">
        <v>4</v>
      </c>
      <c r="Q16">
        <f t="shared" si="7"/>
        <v>46.666666666666671</v>
      </c>
      <c r="R16">
        <v>2</v>
      </c>
      <c r="S16">
        <f t="shared" si="5"/>
        <v>174</v>
      </c>
      <c r="T16">
        <v>19</v>
      </c>
      <c r="U16">
        <v>179</v>
      </c>
      <c r="W16" t="s">
        <v>10</v>
      </c>
    </row>
    <row r="17" spans="1:21">
      <c r="B17">
        <v>7</v>
      </c>
      <c r="C17" s="2">
        <f t="shared" si="6"/>
        <v>56.666666666666671</v>
      </c>
      <c r="D17">
        <v>3</v>
      </c>
      <c r="E17">
        <f t="shared" si="3"/>
        <v>239</v>
      </c>
      <c r="F17">
        <v>32</v>
      </c>
      <c r="G17">
        <v>319</v>
      </c>
      <c r="I17">
        <v>3</v>
      </c>
      <c r="J17">
        <f t="shared" si="8"/>
        <v>76.666666666666671</v>
      </c>
      <c r="K17">
        <v>1</v>
      </c>
      <c r="L17">
        <f t="shared" si="4"/>
        <v>334</v>
      </c>
      <c r="M17">
        <v>35</v>
      </c>
      <c r="N17">
        <v>367</v>
      </c>
      <c r="P17">
        <v>5</v>
      </c>
      <c r="Q17">
        <f t="shared" si="7"/>
        <v>50</v>
      </c>
      <c r="R17">
        <v>2</v>
      </c>
      <c r="S17">
        <f t="shared" si="5"/>
        <v>181</v>
      </c>
      <c r="T17">
        <v>21</v>
      </c>
      <c r="U17">
        <v>186</v>
      </c>
    </row>
    <row r="18" spans="1:21">
      <c r="B18">
        <v>8</v>
      </c>
      <c r="C18" s="2">
        <f t="shared" si="6"/>
        <v>60</v>
      </c>
      <c r="D18">
        <v>3</v>
      </c>
      <c r="E18">
        <f t="shared" si="3"/>
        <v>245</v>
      </c>
      <c r="F18">
        <v>33</v>
      </c>
      <c r="G18">
        <v>325</v>
      </c>
      <c r="I18">
        <v>4</v>
      </c>
      <c r="J18">
        <f t="shared" si="8"/>
        <v>80</v>
      </c>
      <c r="K18">
        <v>2</v>
      </c>
      <c r="L18">
        <f t="shared" si="4"/>
        <v>349</v>
      </c>
      <c r="M18">
        <v>37</v>
      </c>
      <c r="N18">
        <v>382</v>
      </c>
      <c r="P18">
        <v>6</v>
      </c>
      <c r="Q18">
        <f t="shared" si="7"/>
        <v>53.333333333333336</v>
      </c>
      <c r="R18">
        <v>2</v>
      </c>
      <c r="S18">
        <f t="shared" si="5"/>
        <v>188</v>
      </c>
      <c r="T18">
        <v>22</v>
      </c>
      <c r="U18">
        <v>193</v>
      </c>
    </row>
    <row r="19" spans="1:21">
      <c r="A19">
        <v>3</v>
      </c>
      <c r="B19">
        <v>1</v>
      </c>
      <c r="C19" s="2">
        <f>($A$19*10+B19-10)/0.3</f>
        <v>70</v>
      </c>
      <c r="D19">
        <v>2</v>
      </c>
      <c r="E19">
        <f t="shared" si="3"/>
        <v>364</v>
      </c>
      <c r="F19">
        <v>36</v>
      </c>
      <c r="G19">
        <v>444</v>
      </c>
      <c r="I19">
        <v>5</v>
      </c>
      <c r="J19">
        <f t="shared" si="8"/>
        <v>83.333333333333343</v>
      </c>
      <c r="K19">
        <v>2</v>
      </c>
      <c r="L19">
        <f t="shared" si="4"/>
        <v>356</v>
      </c>
      <c r="M19">
        <v>39</v>
      </c>
      <c r="N19">
        <v>389</v>
      </c>
      <c r="P19">
        <v>7</v>
      </c>
      <c r="Q19">
        <f t="shared" si="7"/>
        <v>56.666666666666671</v>
      </c>
      <c r="R19">
        <v>3</v>
      </c>
      <c r="S19">
        <f t="shared" si="5"/>
        <v>203</v>
      </c>
      <c r="T19">
        <v>23</v>
      </c>
      <c r="U19">
        <v>208</v>
      </c>
    </row>
    <row r="20" spans="1:21">
      <c r="B20">
        <v>2</v>
      </c>
      <c r="C20" s="2">
        <f t="shared" ref="C20:C28" si="9">($A$19*10+B20-10)/0.3</f>
        <v>73.333333333333343</v>
      </c>
      <c r="D20">
        <v>2</v>
      </c>
      <c r="E20">
        <f t="shared" si="3"/>
        <v>386</v>
      </c>
      <c r="F20">
        <v>38</v>
      </c>
      <c r="G20">
        <v>466</v>
      </c>
      <c r="I20">
        <v>6</v>
      </c>
      <c r="J20">
        <f t="shared" si="8"/>
        <v>86.666666666666671</v>
      </c>
      <c r="K20">
        <v>3</v>
      </c>
      <c r="L20">
        <f t="shared" si="4"/>
        <v>363</v>
      </c>
      <c r="M20">
        <v>41</v>
      </c>
      <c r="N20">
        <v>396</v>
      </c>
      <c r="P20">
        <v>8</v>
      </c>
      <c r="Q20">
        <f t="shared" si="7"/>
        <v>60</v>
      </c>
      <c r="R20">
        <v>3</v>
      </c>
      <c r="S20">
        <f t="shared" si="5"/>
        <v>209</v>
      </c>
      <c r="T20">
        <v>23</v>
      </c>
      <c r="U20">
        <v>214</v>
      </c>
    </row>
    <row r="21" spans="1:21">
      <c r="B21">
        <v>3</v>
      </c>
      <c r="C21" s="2">
        <f t="shared" si="9"/>
        <v>76.666666666666671</v>
      </c>
      <c r="D21">
        <v>1</v>
      </c>
      <c r="E21">
        <f t="shared" si="3"/>
        <v>393</v>
      </c>
      <c r="F21">
        <v>39</v>
      </c>
      <c r="G21">
        <v>473</v>
      </c>
      <c r="I21">
        <v>7</v>
      </c>
      <c r="J21">
        <f t="shared" si="8"/>
        <v>90</v>
      </c>
      <c r="K21">
        <v>3</v>
      </c>
      <c r="L21">
        <f t="shared" si="4"/>
        <v>369</v>
      </c>
      <c r="M21">
        <v>42</v>
      </c>
      <c r="N21">
        <v>402</v>
      </c>
      <c r="P21">
        <v>9</v>
      </c>
      <c r="Q21">
        <f t="shared" si="7"/>
        <v>63.333333333333336</v>
      </c>
      <c r="R21">
        <v>3</v>
      </c>
      <c r="S21">
        <f t="shared" si="5"/>
        <v>231</v>
      </c>
      <c r="T21">
        <v>25</v>
      </c>
      <c r="U21">
        <v>236</v>
      </c>
    </row>
    <row r="22" spans="1:21">
      <c r="B22">
        <v>4</v>
      </c>
      <c r="C22" s="2">
        <f t="shared" si="9"/>
        <v>80</v>
      </c>
      <c r="D22">
        <v>1</v>
      </c>
      <c r="E22">
        <f t="shared" si="3"/>
        <v>407</v>
      </c>
      <c r="F22">
        <v>41</v>
      </c>
      <c r="G22">
        <v>487</v>
      </c>
      <c r="I22">
        <v>8</v>
      </c>
      <c r="J22">
        <f t="shared" si="8"/>
        <v>93.333333333333343</v>
      </c>
      <c r="K22">
        <v>3</v>
      </c>
      <c r="L22">
        <f t="shared" si="4"/>
        <v>376</v>
      </c>
      <c r="M22">
        <v>43</v>
      </c>
      <c r="N22">
        <v>409</v>
      </c>
      <c r="P22">
        <v>1</v>
      </c>
      <c r="Q22">
        <f>($O$24*10+P22-10)/0.3</f>
        <v>70</v>
      </c>
      <c r="R22">
        <v>1</v>
      </c>
      <c r="S22">
        <f t="shared" si="5"/>
        <v>281</v>
      </c>
      <c r="T22">
        <v>26</v>
      </c>
      <c r="U22">
        <v>286</v>
      </c>
    </row>
    <row r="23" spans="1:21">
      <c r="B23">
        <v>5</v>
      </c>
      <c r="C23" s="2">
        <f t="shared" si="9"/>
        <v>83.333333333333343</v>
      </c>
      <c r="D23">
        <v>2</v>
      </c>
      <c r="E23">
        <f t="shared" si="3"/>
        <v>422</v>
      </c>
      <c r="F23">
        <v>42</v>
      </c>
      <c r="G23">
        <v>502</v>
      </c>
      <c r="I23">
        <v>9</v>
      </c>
      <c r="J23">
        <f t="shared" si="8"/>
        <v>96.666666666666671</v>
      </c>
      <c r="K23">
        <v>3</v>
      </c>
      <c r="L23">
        <f t="shared" si="4"/>
        <v>382</v>
      </c>
      <c r="M23">
        <v>44</v>
      </c>
      <c r="N23">
        <v>415</v>
      </c>
      <c r="P23">
        <v>2</v>
      </c>
      <c r="Q23">
        <f t="shared" ref="Q23:Q27" si="10">($O$24*10+P23-10)/0.3</f>
        <v>73.333333333333343</v>
      </c>
      <c r="R23">
        <v>2</v>
      </c>
      <c r="S23">
        <f t="shared" si="5"/>
        <v>287</v>
      </c>
      <c r="T23">
        <v>28</v>
      </c>
      <c r="U23">
        <v>292</v>
      </c>
    </row>
    <row r="24" spans="1:21">
      <c r="B24">
        <v>6</v>
      </c>
      <c r="C24" s="2">
        <f t="shared" si="9"/>
        <v>86.666666666666671</v>
      </c>
      <c r="D24">
        <v>2</v>
      </c>
      <c r="E24">
        <f t="shared" si="3"/>
        <v>429</v>
      </c>
      <c r="F24">
        <v>44</v>
      </c>
      <c r="G24">
        <v>509</v>
      </c>
      <c r="I24">
        <v>10</v>
      </c>
      <c r="J24">
        <f t="shared" si="8"/>
        <v>100</v>
      </c>
      <c r="K24">
        <v>3</v>
      </c>
      <c r="L24">
        <f t="shared" si="4"/>
        <v>388</v>
      </c>
      <c r="M24">
        <v>45</v>
      </c>
      <c r="N24">
        <v>421</v>
      </c>
      <c r="O24" s="1">
        <v>3</v>
      </c>
      <c r="P24">
        <v>3</v>
      </c>
      <c r="Q24">
        <f t="shared" si="10"/>
        <v>76.666666666666671</v>
      </c>
      <c r="R24">
        <v>1</v>
      </c>
      <c r="S24">
        <f t="shared" si="5"/>
        <v>294</v>
      </c>
      <c r="T24">
        <v>29</v>
      </c>
      <c r="U24">
        <v>299</v>
      </c>
    </row>
    <row r="25" spans="1:21">
      <c r="B25">
        <v>7</v>
      </c>
      <c r="C25" s="2">
        <f t="shared" si="9"/>
        <v>90</v>
      </c>
      <c r="D25">
        <v>3</v>
      </c>
      <c r="E25">
        <f t="shared" si="3"/>
        <v>449</v>
      </c>
      <c r="F25">
        <v>46</v>
      </c>
      <c r="G25">
        <v>529</v>
      </c>
      <c r="P25">
        <v>4</v>
      </c>
      <c r="Q25">
        <f t="shared" si="10"/>
        <v>80</v>
      </c>
      <c r="R25">
        <v>1</v>
      </c>
      <c r="S25">
        <f t="shared" si="5"/>
        <v>301</v>
      </c>
      <c r="T25">
        <v>30</v>
      </c>
      <c r="U25">
        <v>306</v>
      </c>
    </row>
    <row r="26" spans="1:21">
      <c r="B26">
        <v>8</v>
      </c>
      <c r="C26" s="2">
        <f t="shared" si="9"/>
        <v>93.333333333333343</v>
      </c>
      <c r="D26">
        <v>3</v>
      </c>
      <c r="E26">
        <f t="shared" si="3"/>
        <v>456</v>
      </c>
      <c r="F26">
        <v>47</v>
      </c>
      <c r="G26">
        <v>536</v>
      </c>
      <c r="P26">
        <v>5</v>
      </c>
      <c r="Q26">
        <f t="shared" si="10"/>
        <v>83.333333333333343</v>
      </c>
      <c r="R26">
        <v>3</v>
      </c>
      <c r="S26">
        <f t="shared" si="5"/>
        <v>328</v>
      </c>
      <c r="T26">
        <v>30</v>
      </c>
      <c r="U26">
        <v>333</v>
      </c>
    </row>
    <row r="27" spans="1:21">
      <c r="B27">
        <v>9</v>
      </c>
      <c r="C27" s="2">
        <f t="shared" si="9"/>
        <v>96.666666666666671</v>
      </c>
      <c r="D27">
        <v>3</v>
      </c>
      <c r="E27">
        <f t="shared" si="3"/>
        <v>462</v>
      </c>
      <c r="F27">
        <v>48</v>
      </c>
      <c r="G27">
        <v>542</v>
      </c>
      <c r="P27">
        <v>6</v>
      </c>
      <c r="Q27">
        <f t="shared" si="10"/>
        <v>86.666666666666671</v>
      </c>
      <c r="R27">
        <v>3</v>
      </c>
      <c r="S27">
        <f t="shared" si="5"/>
        <v>335</v>
      </c>
      <c r="T27">
        <v>31</v>
      </c>
      <c r="U27">
        <v>340</v>
      </c>
    </row>
    <row r="28" spans="1:21">
      <c r="B28">
        <v>10</v>
      </c>
      <c r="C28" s="2">
        <f t="shared" si="9"/>
        <v>100</v>
      </c>
      <c r="D28">
        <v>3</v>
      </c>
      <c r="E28">
        <f t="shared" si="3"/>
        <v>475</v>
      </c>
      <c r="F28">
        <v>50</v>
      </c>
      <c r="G28">
        <v>555</v>
      </c>
    </row>
    <row r="33" spans="23:23">
      <c r="W33" t="s">
        <v>12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"/>
  <sheetViews>
    <sheetView topLeftCell="A9" workbookViewId="0">
      <selection activeCell="B17" sqref="B17"/>
    </sheetView>
  </sheetViews>
  <sheetFormatPr defaultRowHeight="15"/>
  <sheetData>
    <row r="1" spans="1:18">
      <c r="A1" t="s">
        <v>13</v>
      </c>
      <c r="F1" t="s">
        <v>22</v>
      </c>
    </row>
    <row r="2" spans="1:18">
      <c r="A2" t="s">
        <v>16</v>
      </c>
      <c r="D2" t="s">
        <v>17</v>
      </c>
      <c r="G2" t="s">
        <v>18</v>
      </c>
      <c r="J2" t="s">
        <v>19</v>
      </c>
      <c r="M2" t="s">
        <v>20</v>
      </c>
      <c r="P2" t="s">
        <v>21</v>
      </c>
    </row>
    <row r="3" spans="1:18">
      <c r="A3" t="s">
        <v>14</v>
      </c>
      <c r="B3" t="s">
        <v>3</v>
      </c>
      <c r="C3" t="s">
        <v>15</v>
      </c>
      <c r="D3" t="s">
        <v>14</v>
      </c>
      <c r="E3" t="s">
        <v>3</v>
      </c>
      <c r="F3" t="s">
        <v>15</v>
      </c>
      <c r="G3" t="s">
        <v>14</v>
      </c>
      <c r="H3" t="s">
        <v>3</v>
      </c>
      <c r="I3" t="s">
        <v>15</v>
      </c>
      <c r="J3" t="s">
        <v>14</v>
      </c>
      <c r="K3" t="s">
        <v>3</v>
      </c>
      <c r="L3" t="s">
        <v>15</v>
      </c>
      <c r="M3" t="s">
        <v>14</v>
      </c>
      <c r="N3" t="s">
        <v>3</v>
      </c>
      <c r="O3" t="s">
        <v>15</v>
      </c>
      <c r="P3" t="s">
        <v>14</v>
      </c>
      <c r="Q3" t="s">
        <v>3</v>
      </c>
      <c r="R3" t="s">
        <v>15</v>
      </c>
    </row>
    <row r="4" spans="1:18">
      <c r="A4">
        <v>1</v>
      </c>
      <c r="B4">
        <v>0</v>
      </c>
      <c r="C4">
        <v>0</v>
      </c>
      <c r="D4">
        <v>1</v>
      </c>
      <c r="E4">
        <v>97</v>
      </c>
      <c r="F4">
        <v>18</v>
      </c>
      <c r="G4">
        <v>1</v>
      </c>
      <c r="H4">
        <v>29</v>
      </c>
      <c r="I4">
        <v>3</v>
      </c>
      <c r="M4">
        <v>1</v>
      </c>
      <c r="N4">
        <v>296</v>
      </c>
      <c r="O4">
        <v>81</v>
      </c>
      <c r="P4">
        <v>1</v>
      </c>
      <c r="Q4">
        <v>161</v>
      </c>
      <c r="R4">
        <v>35</v>
      </c>
    </row>
    <row r="5" spans="1:18">
      <c r="A5">
        <v>2</v>
      </c>
      <c r="B5">
        <v>0</v>
      </c>
      <c r="C5">
        <v>0</v>
      </c>
      <c r="D5">
        <v>2</v>
      </c>
      <c r="E5">
        <v>148</v>
      </c>
      <c r="F5">
        <v>26</v>
      </c>
      <c r="G5">
        <v>2</v>
      </c>
      <c r="H5">
        <v>90</v>
      </c>
      <c r="I5">
        <v>12</v>
      </c>
      <c r="P5">
        <v>2</v>
      </c>
      <c r="Q5">
        <v>192</v>
      </c>
      <c r="R5">
        <v>40</v>
      </c>
    </row>
    <row r="6" spans="1:18">
      <c r="A6">
        <v>3</v>
      </c>
      <c r="B6">
        <v>0</v>
      </c>
      <c r="C6">
        <v>0</v>
      </c>
      <c r="G6">
        <v>3</v>
      </c>
      <c r="H6">
        <v>199</v>
      </c>
      <c r="I6">
        <v>44</v>
      </c>
    </row>
    <row r="7" spans="1:18">
      <c r="A7">
        <v>4</v>
      </c>
      <c r="B7">
        <v>0</v>
      </c>
      <c r="C7">
        <v>0</v>
      </c>
      <c r="G7">
        <v>4</v>
      </c>
      <c r="H7">
        <v>206</v>
      </c>
      <c r="I7">
        <v>46</v>
      </c>
    </row>
    <row r="8" spans="1:18">
      <c r="A8">
        <v>5</v>
      </c>
      <c r="B8">
        <v>0</v>
      </c>
      <c r="C8">
        <v>0</v>
      </c>
      <c r="G8">
        <v>5</v>
      </c>
      <c r="H8">
        <v>219</v>
      </c>
      <c r="I8">
        <v>49</v>
      </c>
    </row>
    <row r="9" spans="1:18">
      <c r="A9">
        <v>6</v>
      </c>
      <c r="B9">
        <v>0</v>
      </c>
      <c r="C9">
        <v>0</v>
      </c>
      <c r="G9">
        <v>6</v>
      </c>
      <c r="H9">
        <v>239</v>
      </c>
      <c r="I9">
        <v>53</v>
      </c>
    </row>
    <row r="10" spans="1:18">
      <c r="A10">
        <v>7</v>
      </c>
      <c r="B10">
        <v>0</v>
      </c>
      <c r="C10">
        <v>0</v>
      </c>
    </row>
    <row r="11" spans="1:18">
      <c r="A11">
        <v>8</v>
      </c>
      <c r="B11">
        <v>0</v>
      </c>
      <c r="C11">
        <v>0</v>
      </c>
    </row>
    <row r="12" spans="1:18">
      <c r="A12">
        <v>9</v>
      </c>
      <c r="B12">
        <v>0</v>
      </c>
      <c r="C12">
        <v>0</v>
      </c>
    </row>
    <row r="13" spans="1:18">
      <c r="A13">
        <v>10</v>
      </c>
      <c r="B13">
        <v>0</v>
      </c>
      <c r="C13">
        <v>0</v>
      </c>
    </row>
    <row r="15" spans="1:18">
      <c r="A15" t="s">
        <v>23</v>
      </c>
    </row>
    <row r="16" spans="1:18">
      <c r="A16" t="s">
        <v>14</v>
      </c>
      <c r="B16" t="s">
        <v>34</v>
      </c>
      <c r="C16" t="s">
        <v>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</row>
    <row r="17" spans="1:12">
      <c r="A17">
        <v>10</v>
      </c>
      <c r="B17">
        <f>A17-10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SUM(D17:I17)</f>
        <v>0</v>
      </c>
    </row>
    <row r="18" spans="1:12">
      <c r="A18">
        <v>11</v>
      </c>
      <c r="B18">
        <f t="shared" ref="B18:B28" si="0">A18-10</f>
        <v>1</v>
      </c>
      <c r="C18">
        <v>29</v>
      </c>
      <c r="D18">
        <v>2</v>
      </c>
      <c r="E18">
        <v>0</v>
      </c>
      <c r="F18">
        <v>3</v>
      </c>
      <c r="G18">
        <v>2</v>
      </c>
      <c r="H18">
        <v>1</v>
      </c>
      <c r="I18">
        <v>2</v>
      </c>
      <c r="J18">
        <f t="shared" ref="J18:J28" si="1">SUM(D18:I18)</f>
        <v>10</v>
      </c>
    </row>
    <row r="19" spans="1:12">
      <c r="A19">
        <v>12</v>
      </c>
      <c r="B19">
        <f t="shared" si="0"/>
        <v>2</v>
      </c>
      <c r="C19">
        <v>81</v>
      </c>
      <c r="D19">
        <v>5</v>
      </c>
      <c r="E19">
        <v>11</v>
      </c>
      <c r="F19">
        <v>10</v>
      </c>
      <c r="G19">
        <v>22</v>
      </c>
      <c r="H19">
        <v>25</v>
      </c>
      <c r="I19">
        <v>14</v>
      </c>
      <c r="J19">
        <f t="shared" si="1"/>
        <v>87</v>
      </c>
    </row>
    <row r="20" spans="1:12">
      <c r="A20">
        <v>13</v>
      </c>
      <c r="B20">
        <f t="shared" si="0"/>
        <v>3</v>
      </c>
      <c r="C20">
        <v>90</v>
      </c>
      <c r="D20">
        <v>7</v>
      </c>
      <c r="E20">
        <v>13</v>
      </c>
      <c r="F20">
        <v>12</v>
      </c>
      <c r="G20">
        <v>23</v>
      </c>
      <c r="H20">
        <v>26</v>
      </c>
      <c r="I20">
        <v>15</v>
      </c>
      <c r="J20">
        <f t="shared" si="1"/>
        <v>96</v>
      </c>
    </row>
    <row r="21" spans="1:12">
      <c r="A21">
        <v>14</v>
      </c>
      <c r="B21">
        <f t="shared" si="0"/>
        <v>4</v>
      </c>
      <c r="C21">
        <v>97</v>
      </c>
      <c r="D21">
        <v>9</v>
      </c>
      <c r="E21">
        <v>18</v>
      </c>
      <c r="F21">
        <v>16</v>
      </c>
      <c r="G21">
        <v>24</v>
      </c>
      <c r="H21">
        <v>27</v>
      </c>
      <c r="I21">
        <v>16</v>
      </c>
      <c r="J21">
        <f t="shared" si="1"/>
        <v>110</v>
      </c>
    </row>
    <row r="22" spans="1:12">
      <c r="A22">
        <v>15</v>
      </c>
      <c r="B22">
        <f t="shared" si="0"/>
        <v>5</v>
      </c>
      <c r="C22">
        <v>148</v>
      </c>
      <c r="D22">
        <v>17</v>
      </c>
      <c r="E22">
        <v>26</v>
      </c>
      <c r="F22">
        <v>30</v>
      </c>
      <c r="G22">
        <v>43</v>
      </c>
      <c r="H22">
        <v>47</v>
      </c>
      <c r="I22">
        <v>31</v>
      </c>
      <c r="J22">
        <f t="shared" si="1"/>
        <v>194</v>
      </c>
    </row>
    <row r="23" spans="1:12">
      <c r="A23">
        <v>16</v>
      </c>
      <c r="B23">
        <f t="shared" si="0"/>
        <v>6</v>
      </c>
      <c r="C23">
        <v>161</v>
      </c>
      <c r="D23">
        <v>16</v>
      </c>
      <c r="E23">
        <v>26</v>
      </c>
      <c r="F23">
        <v>33</v>
      </c>
      <c r="G23">
        <v>44</v>
      </c>
      <c r="H23">
        <v>51</v>
      </c>
      <c r="I23">
        <v>35</v>
      </c>
      <c r="J23">
        <f t="shared" si="1"/>
        <v>205</v>
      </c>
      <c r="L23" t="s">
        <v>32</v>
      </c>
    </row>
    <row r="24" spans="1:12">
      <c r="A24">
        <v>17</v>
      </c>
      <c r="B24">
        <f t="shared" si="0"/>
        <v>7</v>
      </c>
      <c r="C24">
        <v>192</v>
      </c>
      <c r="D24">
        <v>28</v>
      </c>
      <c r="E24">
        <v>30</v>
      </c>
      <c r="F24">
        <v>41</v>
      </c>
      <c r="G24">
        <v>49</v>
      </c>
      <c r="H24">
        <v>58</v>
      </c>
      <c r="I24">
        <v>40</v>
      </c>
      <c r="J24">
        <f t="shared" si="1"/>
        <v>246</v>
      </c>
    </row>
    <row r="25" spans="1:12">
      <c r="A25">
        <v>18</v>
      </c>
      <c r="B25">
        <f t="shared" si="0"/>
        <v>8</v>
      </c>
      <c r="C25">
        <v>199</v>
      </c>
      <c r="D25">
        <v>31</v>
      </c>
      <c r="E25">
        <v>31</v>
      </c>
      <c r="F25">
        <v>44</v>
      </c>
      <c r="G25">
        <v>51</v>
      </c>
      <c r="H25">
        <v>59</v>
      </c>
      <c r="I25">
        <v>42</v>
      </c>
      <c r="J25">
        <f t="shared" si="1"/>
        <v>258</v>
      </c>
    </row>
    <row r="26" spans="1:12">
      <c r="A26">
        <v>19</v>
      </c>
      <c r="B26">
        <f t="shared" si="0"/>
        <v>9</v>
      </c>
      <c r="C26">
        <v>206</v>
      </c>
      <c r="D26">
        <v>34</v>
      </c>
      <c r="E26">
        <v>31</v>
      </c>
      <c r="F26">
        <v>46</v>
      </c>
      <c r="G26">
        <v>51</v>
      </c>
      <c r="H26">
        <v>59</v>
      </c>
      <c r="I26">
        <v>43</v>
      </c>
      <c r="J26">
        <f t="shared" si="1"/>
        <v>264</v>
      </c>
    </row>
    <row r="27" spans="1:12">
      <c r="A27">
        <v>20</v>
      </c>
      <c r="B27">
        <f t="shared" si="0"/>
        <v>10</v>
      </c>
      <c r="C27">
        <v>219</v>
      </c>
      <c r="D27">
        <v>38</v>
      </c>
      <c r="E27">
        <v>35</v>
      </c>
      <c r="F27">
        <v>49</v>
      </c>
      <c r="G27">
        <v>51</v>
      </c>
      <c r="H27">
        <v>61</v>
      </c>
      <c r="I27">
        <v>46</v>
      </c>
      <c r="J27">
        <f t="shared" si="1"/>
        <v>280</v>
      </c>
    </row>
    <row r="28" spans="1:12">
      <c r="A28">
        <v>21</v>
      </c>
      <c r="B28">
        <f t="shared" si="0"/>
        <v>11</v>
      </c>
      <c r="C28">
        <v>239</v>
      </c>
      <c r="D28">
        <v>43</v>
      </c>
      <c r="E28">
        <v>40</v>
      </c>
      <c r="F28">
        <v>53</v>
      </c>
      <c r="G28">
        <v>51</v>
      </c>
      <c r="H28">
        <v>64</v>
      </c>
      <c r="I28">
        <v>52</v>
      </c>
      <c r="J28">
        <f t="shared" si="1"/>
        <v>303</v>
      </c>
    </row>
    <row r="39" spans="12:12">
      <c r="L39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opLeftCell="A8" workbookViewId="0">
      <selection activeCell="C24" sqref="C24"/>
    </sheetView>
  </sheetViews>
  <sheetFormatPr defaultRowHeight="15"/>
  <sheetData>
    <row r="1" spans="1:18">
      <c r="A1" t="s">
        <v>13</v>
      </c>
      <c r="F1" t="s">
        <v>22</v>
      </c>
    </row>
    <row r="2" spans="1:18">
      <c r="A2" t="s">
        <v>16</v>
      </c>
      <c r="D2" t="s">
        <v>17</v>
      </c>
      <c r="G2" t="s">
        <v>18</v>
      </c>
      <c r="J2" t="s">
        <v>19</v>
      </c>
      <c r="M2" t="s">
        <v>20</v>
      </c>
      <c r="P2" t="s">
        <v>21</v>
      </c>
    </row>
    <row r="3" spans="1:18">
      <c r="A3" t="s">
        <v>14</v>
      </c>
      <c r="B3" t="s">
        <v>3</v>
      </c>
      <c r="C3" t="s">
        <v>15</v>
      </c>
      <c r="D3" t="s">
        <v>14</v>
      </c>
      <c r="E3" t="s">
        <v>3</v>
      </c>
      <c r="F3" t="s">
        <v>15</v>
      </c>
      <c r="G3" t="s">
        <v>14</v>
      </c>
      <c r="H3" t="s">
        <v>3</v>
      </c>
      <c r="I3" t="s">
        <v>15</v>
      </c>
      <c r="J3" t="s">
        <v>14</v>
      </c>
      <c r="K3" t="s">
        <v>3</v>
      </c>
      <c r="L3" t="s">
        <v>15</v>
      </c>
      <c r="M3" t="s">
        <v>14</v>
      </c>
      <c r="N3" t="s">
        <v>3</v>
      </c>
      <c r="O3" t="s">
        <v>15</v>
      </c>
      <c r="P3" t="s">
        <v>14</v>
      </c>
      <c r="Q3" t="s">
        <v>3</v>
      </c>
      <c r="R3" t="s">
        <v>15</v>
      </c>
    </row>
    <row r="4" spans="1:18">
      <c r="A4">
        <v>1</v>
      </c>
      <c r="B4">
        <v>0</v>
      </c>
      <c r="C4">
        <v>0</v>
      </c>
      <c r="D4">
        <v>1</v>
      </c>
      <c r="E4">
        <v>31</v>
      </c>
      <c r="F4">
        <v>2</v>
      </c>
      <c r="G4">
        <v>1</v>
      </c>
      <c r="H4">
        <v>100</v>
      </c>
      <c r="I4">
        <v>17</v>
      </c>
      <c r="J4">
        <v>1</v>
      </c>
      <c r="K4">
        <v>161</v>
      </c>
      <c r="L4">
        <v>23</v>
      </c>
      <c r="M4">
        <v>1</v>
      </c>
      <c r="N4">
        <v>161</v>
      </c>
      <c r="O4">
        <v>49</v>
      </c>
      <c r="P4">
        <v>1</v>
      </c>
      <c r="Q4">
        <v>100</v>
      </c>
      <c r="R4">
        <v>37</v>
      </c>
    </row>
    <row r="5" spans="1:18">
      <c r="A5">
        <v>2</v>
      </c>
      <c r="B5">
        <v>0</v>
      </c>
      <c r="C5">
        <v>0</v>
      </c>
      <c r="D5">
        <v>2</v>
      </c>
      <c r="E5">
        <v>38</v>
      </c>
      <c r="F5">
        <v>5</v>
      </c>
      <c r="G5">
        <v>2</v>
      </c>
      <c r="H5">
        <v>204</v>
      </c>
      <c r="I5">
        <v>31</v>
      </c>
      <c r="J5">
        <v>2</v>
      </c>
      <c r="K5">
        <v>174</v>
      </c>
      <c r="L5">
        <v>25</v>
      </c>
      <c r="M5">
        <v>2</v>
      </c>
      <c r="N5">
        <v>204</v>
      </c>
      <c r="O5">
        <v>61</v>
      </c>
      <c r="P5">
        <v>2</v>
      </c>
      <c r="Q5">
        <v>106</v>
      </c>
      <c r="R5">
        <v>42</v>
      </c>
    </row>
    <row r="6" spans="1:18">
      <c r="A6">
        <v>3</v>
      </c>
      <c r="B6">
        <v>0</v>
      </c>
      <c r="C6">
        <v>0</v>
      </c>
      <c r="D6">
        <v>3</v>
      </c>
      <c r="E6">
        <v>45</v>
      </c>
      <c r="F6">
        <v>8</v>
      </c>
      <c r="J6">
        <v>3</v>
      </c>
      <c r="K6">
        <v>190</v>
      </c>
      <c r="L6">
        <v>29</v>
      </c>
      <c r="P6">
        <v>3</v>
      </c>
      <c r="Q6">
        <v>139</v>
      </c>
      <c r="R6">
        <v>48</v>
      </c>
    </row>
    <row r="7" spans="1:18">
      <c r="A7">
        <v>4</v>
      </c>
      <c r="B7">
        <v>0</v>
      </c>
      <c r="C7">
        <v>0</v>
      </c>
      <c r="D7">
        <v>4</v>
      </c>
      <c r="E7">
        <v>74</v>
      </c>
      <c r="F7">
        <v>12</v>
      </c>
      <c r="J7">
        <v>4</v>
      </c>
      <c r="K7">
        <v>197</v>
      </c>
      <c r="L7">
        <v>30</v>
      </c>
      <c r="P7">
        <v>4</v>
      </c>
      <c r="Q7">
        <v>145</v>
      </c>
      <c r="R7">
        <v>50</v>
      </c>
    </row>
    <row r="8" spans="1:18">
      <c r="A8">
        <v>5</v>
      </c>
      <c r="B8">
        <v>0</v>
      </c>
      <c r="C8">
        <v>0</v>
      </c>
    </row>
    <row r="9" spans="1:18">
      <c r="A9">
        <v>6</v>
      </c>
      <c r="B9">
        <v>0</v>
      </c>
      <c r="C9">
        <v>0</v>
      </c>
    </row>
    <row r="10" spans="1:18">
      <c r="A10">
        <v>7</v>
      </c>
      <c r="B10">
        <v>0</v>
      </c>
      <c r="C10">
        <v>0</v>
      </c>
    </row>
    <row r="11" spans="1:18">
      <c r="A11">
        <v>8</v>
      </c>
      <c r="B11">
        <v>0</v>
      </c>
      <c r="C11">
        <v>0</v>
      </c>
    </row>
    <row r="12" spans="1:18">
      <c r="A12">
        <v>9</v>
      </c>
      <c r="B12">
        <v>0</v>
      </c>
      <c r="C12">
        <v>0</v>
      </c>
    </row>
    <row r="13" spans="1:18">
      <c r="A13">
        <v>10</v>
      </c>
      <c r="B13">
        <v>0</v>
      </c>
      <c r="C13">
        <v>0</v>
      </c>
    </row>
    <row r="15" spans="1:18">
      <c r="A15" t="s">
        <v>23</v>
      </c>
    </row>
    <row r="16" spans="1:18">
      <c r="A16" t="s">
        <v>14</v>
      </c>
      <c r="B16" t="s">
        <v>33</v>
      </c>
      <c r="C16" t="s">
        <v>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</row>
    <row r="17" spans="1:10">
      <c r="A17">
        <v>10</v>
      </c>
      <c r="B17">
        <f>A17-10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SUM(D17:I17)</f>
        <v>0</v>
      </c>
    </row>
    <row r="18" spans="1:10">
      <c r="A18">
        <v>11</v>
      </c>
      <c r="B18">
        <f t="shared" ref="B18:B33" si="0">A18-10</f>
        <v>1</v>
      </c>
      <c r="C18">
        <v>31</v>
      </c>
      <c r="D18">
        <v>1</v>
      </c>
      <c r="E18">
        <v>0</v>
      </c>
      <c r="F18">
        <v>2</v>
      </c>
      <c r="G18">
        <v>0</v>
      </c>
      <c r="H18">
        <v>3</v>
      </c>
      <c r="I18">
        <v>3</v>
      </c>
      <c r="J18">
        <f t="shared" ref="J18:J33" si="1">SUM(D18:I18)</f>
        <v>9</v>
      </c>
    </row>
    <row r="19" spans="1:10">
      <c r="A19">
        <v>12</v>
      </c>
      <c r="B19">
        <f t="shared" si="0"/>
        <v>2</v>
      </c>
      <c r="C19">
        <v>38</v>
      </c>
      <c r="D19">
        <v>3</v>
      </c>
      <c r="E19">
        <v>1</v>
      </c>
      <c r="F19">
        <v>3</v>
      </c>
      <c r="G19">
        <v>0</v>
      </c>
      <c r="H19">
        <v>5</v>
      </c>
      <c r="I19">
        <v>4</v>
      </c>
      <c r="J19">
        <f t="shared" si="1"/>
        <v>16</v>
      </c>
    </row>
    <row r="20" spans="1:10">
      <c r="A20">
        <v>13</v>
      </c>
      <c r="B20">
        <f t="shared" si="0"/>
        <v>3</v>
      </c>
      <c r="C20">
        <v>45</v>
      </c>
      <c r="D20">
        <v>5</v>
      </c>
      <c r="E20">
        <v>8</v>
      </c>
      <c r="F20">
        <v>6</v>
      </c>
      <c r="G20">
        <v>0</v>
      </c>
      <c r="H20">
        <v>9</v>
      </c>
      <c r="I20">
        <v>8</v>
      </c>
      <c r="J20">
        <f t="shared" si="1"/>
        <v>36</v>
      </c>
    </row>
    <row r="21" spans="1:10">
      <c r="A21">
        <v>14</v>
      </c>
      <c r="B21">
        <f t="shared" si="0"/>
        <v>4</v>
      </c>
      <c r="C21">
        <v>74</v>
      </c>
      <c r="D21">
        <v>11</v>
      </c>
      <c r="E21">
        <v>12</v>
      </c>
      <c r="F21">
        <v>13</v>
      </c>
      <c r="G21">
        <v>9</v>
      </c>
      <c r="H21">
        <v>27</v>
      </c>
      <c r="I21">
        <v>24</v>
      </c>
      <c r="J21">
        <f t="shared" si="1"/>
        <v>96</v>
      </c>
    </row>
    <row r="22" spans="1:10">
      <c r="A22">
        <v>15</v>
      </c>
      <c r="B22">
        <f t="shared" si="0"/>
        <v>5</v>
      </c>
      <c r="C22">
        <v>100</v>
      </c>
      <c r="D22">
        <v>16</v>
      </c>
      <c r="E22">
        <v>18</v>
      </c>
      <c r="F22">
        <v>17</v>
      </c>
      <c r="G22">
        <v>12</v>
      </c>
      <c r="H22">
        <v>42</v>
      </c>
      <c r="I22">
        <v>37</v>
      </c>
      <c r="J22">
        <f t="shared" si="1"/>
        <v>142</v>
      </c>
    </row>
    <row r="23" spans="1:10">
      <c r="A23">
        <v>16</v>
      </c>
      <c r="B23">
        <f t="shared" si="0"/>
        <v>6</v>
      </c>
      <c r="C23">
        <v>100</v>
      </c>
      <c r="D23">
        <v>16</v>
      </c>
      <c r="E23">
        <v>18</v>
      </c>
      <c r="F23">
        <v>17</v>
      </c>
      <c r="G23">
        <v>12</v>
      </c>
      <c r="H23">
        <v>42</v>
      </c>
      <c r="I23">
        <v>37</v>
      </c>
      <c r="J23">
        <f t="shared" si="1"/>
        <v>142</v>
      </c>
    </row>
    <row r="24" spans="1:10">
      <c r="A24">
        <v>17</v>
      </c>
      <c r="B24">
        <f t="shared" si="0"/>
        <v>7</v>
      </c>
      <c r="C24">
        <v>106</v>
      </c>
      <c r="D24">
        <v>17</v>
      </c>
      <c r="E24">
        <v>22</v>
      </c>
      <c r="F24">
        <v>18</v>
      </c>
      <c r="G24">
        <v>13</v>
      </c>
      <c r="H24">
        <v>42</v>
      </c>
      <c r="I24">
        <v>42</v>
      </c>
      <c r="J24">
        <f t="shared" si="1"/>
        <v>154</v>
      </c>
    </row>
    <row r="25" spans="1:10">
      <c r="A25">
        <v>18</v>
      </c>
      <c r="B25">
        <f t="shared" si="0"/>
        <v>8</v>
      </c>
      <c r="C25">
        <v>139</v>
      </c>
      <c r="D25">
        <v>26</v>
      </c>
      <c r="E25">
        <v>26</v>
      </c>
      <c r="F25">
        <v>21</v>
      </c>
      <c r="G25">
        <v>19</v>
      </c>
      <c r="H25">
        <v>46</v>
      </c>
      <c r="I25">
        <v>48</v>
      </c>
      <c r="J25">
        <f t="shared" si="1"/>
        <v>186</v>
      </c>
    </row>
    <row r="26" spans="1:10">
      <c r="A26">
        <v>19</v>
      </c>
      <c r="B26">
        <f t="shared" si="0"/>
        <v>9</v>
      </c>
      <c r="C26">
        <v>145</v>
      </c>
      <c r="D26">
        <v>27</v>
      </c>
      <c r="E26">
        <v>26</v>
      </c>
      <c r="F26">
        <v>21</v>
      </c>
      <c r="G26">
        <v>20</v>
      </c>
      <c r="H26">
        <v>47</v>
      </c>
      <c r="I26">
        <v>50</v>
      </c>
      <c r="J26">
        <f t="shared" si="1"/>
        <v>191</v>
      </c>
    </row>
    <row r="27" spans="1:10">
      <c r="A27">
        <v>20</v>
      </c>
      <c r="B27">
        <f t="shared" si="0"/>
        <v>10</v>
      </c>
      <c r="C27">
        <v>161</v>
      </c>
      <c r="D27">
        <v>31</v>
      </c>
      <c r="E27">
        <v>26</v>
      </c>
      <c r="F27">
        <v>23</v>
      </c>
      <c r="G27">
        <v>23</v>
      </c>
      <c r="H27">
        <v>49</v>
      </c>
      <c r="I27">
        <v>51</v>
      </c>
      <c r="J27">
        <f t="shared" si="1"/>
        <v>203</v>
      </c>
    </row>
    <row r="28" spans="1:10">
      <c r="A28">
        <v>21</v>
      </c>
      <c r="B28">
        <f t="shared" si="0"/>
        <v>11</v>
      </c>
      <c r="C28">
        <v>161</v>
      </c>
      <c r="D28">
        <v>31</v>
      </c>
      <c r="E28">
        <v>26</v>
      </c>
      <c r="F28">
        <v>23</v>
      </c>
      <c r="G28">
        <v>23</v>
      </c>
      <c r="H28">
        <v>49</v>
      </c>
      <c r="I28">
        <v>51</v>
      </c>
      <c r="J28">
        <f t="shared" si="1"/>
        <v>203</v>
      </c>
    </row>
    <row r="29" spans="1:10">
      <c r="A29">
        <v>22</v>
      </c>
      <c r="B29">
        <f t="shared" si="0"/>
        <v>12</v>
      </c>
      <c r="C29">
        <v>174</v>
      </c>
      <c r="D29">
        <v>34</v>
      </c>
      <c r="E29">
        <v>26</v>
      </c>
      <c r="F29">
        <v>25</v>
      </c>
      <c r="G29">
        <v>25</v>
      </c>
      <c r="H29">
        <v>51</v>
      </c>
      <c r="I29">
        <v>56</v>
      </c>
      <c r="J29">
        <f t="shared" si="1"/>
        <v>217</v>
      </c>
    </row>
    <row r="30" spans="1:10">
      <c r="A30">
        <v>23</v>
      </c>
      <c r="B30">
        <f t="shared" si="0"/>
        <v>13</v>
      </c>
      <c r="C30">
        <v>190</v>
      </c>
      <c r="D30">
        <v>37</v>
      </c>
      <c r="E30">
        <v>26</v>
      </c>
      <c r="F30">
        <v>27</v>
      </c>
      <c r="G30">
        <v>29</v>
      </c>
      <c r="H30">
        <v>58</v>
      </c>
      <c r="I30">
        <v>64</v>
      </c>
      <c r="J30">
        <f t="shared" si="1"/>
        <v>241</v>
      </c>
    </row>
    <row r="31" spans="1:10">
      <c r="A31">
        <v>24</v>
      </c>
      <c r="B31">
        <f t="shared" si="0"/>
        <v>14</v>
      </c>
      <c r="C31">
        <v>197</v>
      </c>
      <c r="D31">
        <v>39</v>
      </c>
      <c r="E31">
        <v>26</v>
      </c>
      <c r="F31">
        <v>28</v>
      </c>
      <c r="G31">
        <v>30</v>
      </c>
      <c r="H31">
        <v>60</v>
      </c>
      <c r="I31">
        <v>67</v>
      </c>
      <c r="J31">
        <f t="shared" si="1"/>
        <v>250</v>
      </c>
    </row>
    <row r="32" spans="1:10">
      <c r="A32">
        <v>25</v>
      </c>
      <c r="B32">
        <f t="shared" si="0"/>
        <v>15</v>
      </c>
      <c r="C32">
        <v>204</v>
      </c>
      <c r="D32">
        <v>41</v>
      </c>
      <c r="E32">
        <v>26</v>
      </c>
      <c r="F32">
        <v>31</v>
      </c>
      <c r="G32">
        <v>30</v>
      </c>
      <c r="H32">
        <v>61</v>
      </c>
      <c r="I32">
        <v>68</v>
      </c>
      <c r="J32">
        <f t="shared" si="1"/>
        <v>257</v>
      </c>
    </row>
    <row r="33" spans="1:10">
      <c r="A33">
        <v>26</v>
      </c>
      <c r="B33">
        <f t="shared" si="0"/>
        <v>16</v>
      </c>
      <c r="C33">
        <v>204</v>
      </c>
      <c r="D33">
        <v>41</v>
      </c>
      <c r="E33">
        <v>26</v>
      </c>
      <c r="F33">
        <v>31</v>
      </c>
      <c r="G33">
        <v>30</v>
      </c>
      <c r="H33">
        <v>61</v>
      </c>
      <c r="I33">
        <v>68</v>
      </c>
      <c r="J33">
        <f t="shared" si="1"/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Testbed Circuit</vt:lpstr>
      <vt:lpstr>Testbed random medium</vt:lpstr>
      <vt:lpstr>Testbed random fast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2011-07-20T20:20:39Z</dcterms:created>
  <dcterms:modified xsi:type="dcterms:W3CDTF">2011-07-22T14:21:57Z</dcterms:modified>
</cp:coreProperties>
</file>