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4" i="1" l="1"/>
  <c r="F2" i="1" l="1"/>
  <c r="B23" i="1" s="1"/>
  <c r="C15" i="1" l="1"/>
  <c r="C14" i="1"/>
  <c r="C13" i="1"/>
  <c r="C10" i="1"/>
  <c r="B13" i="1"/>
  <c r="C16" i="1"/>
  <c r="B12" i="1"/>
  <c r="B8" i="1"/>
  <c r="B11" i="1"/>
  <c r="B18" i="1"/>
  <c r="B10" i="1"/>
  <c r="B17" i="1"/>
  <c r="B9" i="1"/>
  <c r="C12" i="1"/>
  <c r="B16" i="1"/>
  <c r="C8" i="1"/>
  <c r="C11" i="1"/>
  <c r="B15" i="1"/>
  <c r="C18" i="1"/>
  <c r="B14" i="1"/>
  <c r="C17" i="1"/>
  <c r="C9" i="1"/>
</calcChain>
</file>

<file path=xl/sharedStrings.xml><?xml version="1.0" encoding="utf-8"?>
<sst xmlns="http://schemas.openxmlformats.org/spreadsheetml/2006/main" count="14" uniqueCount="14">
  <si>
    <t>Winkel in °:</t>
  </si>
  <si>
    <t>Geschwindigkeit in m/s:</t>
  </si>
  <si>
    <t>Zeitpunkt:</t>
  </si>
  <si>
    <t>x:</t>
  </si>
  <si>
    <t xml:space="preserve"> = Winkel in rad</t>
  </si>
  <si>
    <t>y:</t>
  </si>
  <si>
    <t>Schwerkraft:</t>
  </si>
  <si>
    <t>Distanz Kanone (y = 0)</t>
  </si>
  <si>
    <t>Zeitdauer bis zum Einschlag</t>
  </si>
  <si>
    <t>http://www.calctool.org/CALC/phys/newtonian/projectile</t>
  </si>
  <si>
    <t>Kontrolle mit</t>
  </si>
  <si>
    <t>Kanonengrösse: 1m</t>
  </si>
  <si>
    <t>Kanone 1: zwischen 0 und 50m</t>
  </si>
  <si>
    <t>Kanone 2: zwischen 950 und 1000m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</si>
</sst>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quotePrefix="1"/>
    <xf numFmtId="0" fontId="1" fillId="0" borderId="0" xfId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alctool.org/CALC/phys/newtonian/projecti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A30" sqref="A30"/>
    </sheetView>
  </sheetViews>
  <sheetFormatPr defaultRowHeight="15" x14ac:dyDescent="0.25"/>
  <cols>
    <col min="1" max="1" width="22.7109375" bestFit="1" customWidth="1"/>
  </cols>
  <sheetData>
    <row r="1" spans="1:11" x14ac:dyDescent="0.25">
      <c r="K1" t="s">
        <v>11</v>
      </c>
    </row>
    <row r="2" spans="1:11" x14ac:dyDescent="0.25">
      <c r="A2" t="s">
        <v>0</v>
      </c>
      <c r="B2">
        <v>45</v>
      </c>
      <c r="D2" s="1" t="s">
        <v>4</v>
      </c>
      <c r="F2">
        <f>B2*PI() /180</f>
        <v>0.78539816339744828</v>
      </c>
      <c r="K2" t="s">
        <v>12</v>
      </c>
    </row>
    <row r="3" spans="1:11" x14ac:dyDescent="0.25">
      <c r="A3" t="s">
        <v>1</v>
      </c>
      <c r="B3">
        <v>50</v>
      </c>
      <c r="D3" t="s">
        <v>6</v>
      </c>
      <c r="F3">
        <v>9.81</v>
      </c>
      <c r="K3" t="s">
        <v>13</v>
      </c>
    </row>
    <row r="7" spans="1:11" x14ac:dyDescent="0.25">
      <c r="A7" t="s">
        <v>2</v>
      </c>
      <c r="B7" t="s">
        <v>3</v>
      </c>
      <c r="C7" t="s">
        <v>5</v>
      </c>
    </row>
    <row r="8" spans="1:11" x14ac:dyDescent="0.25">
      <c r="A8">
        <v>0</v>
      </c>
      <c r="B8">
        <f>$B$3*COS($F$2)*A8</f>
        <v>0</v>
      </c>
      <c r="C8">
        <f>$B$3*SIN($F$2)*A8-1/2*$F$3*A8^2</f>
        <v>0</v>
      </c>
    </row>
    <row r="9" spans="1:11" x14ac:dyDescent="0.25">
      <c r="A9">
        <v>1</v>
      </c>
      <c r="B9">
        <f t="shared" ref="B9:B18" si="0">$B$3*COS($F$2)*A9</f>
        <v>35.355339059327378</v>
      </c>
      <c r="C9">
        <f t="shared" ref="C9:C18" si="1">$B$3*SIN($F$2)*A9-1/2*$F$3*A9^2</f>
        <v>30.450339059327369</v>
      </c>
    </row>
    <row r="10" spans="1:11" x14ac:dyDescent="0.25">
      <c r="A10">
        <v>2</v>
      </c>
      <c r="B10">
        <f t="shared" si="0"/>
        <v>70.710678118654755</v>
      </c>
      <c r="C10">
        <f t="shared" si="1"/>
        <v>51.090678118654736</v>
      </c>
    </row>
    <row r="11" spans="1:11" x14ac:dyDescent="0.25">
      <c r="A11">
        <v>3</v>
      </c>
      <c r="B11">
        <f t="shared" si="0"/>
        <v>106.06601717798213</v>
      </c>
      <c r="C11">
        <f t="shared" si="1"/>
        <v>61.921017177982101</v>
      </c>
    </row>
    <row r="12" spans="1:11" x14ac:dyDescent="0.25">
      <c r="A12">
        <v>4</v>
      </c>
      <c r="B12">
        <f t="shared" si="0"/>
        <v>141.42135623730951</v>
      </c>
      <c r="C12">
        <f t="shared" si="1"/>
        <v>62.941356237309478</v>
      </c>
    </row>
    <row r="13" spans="1:11" x14ac:dyDescent="0.25">
      <c r="A13">
        <v>5</v>
      </c>
      <c r="B13">
        <f t="shared" si="0"/>
        <v>176.77669529663689</v>
      </c>
      <c r="C13">
        <f t="shared" si="1"/>
        <v>54.151695296636859</v>
      </c>
    </row>
    <row r="14" spans="1:11" x14ac:dyDescent="0.25">
      <c r="A14">
        <v>6</v>
      </c>
      <c r="B14">
        <f t="shared" si="0"/>
        <v>212.13203435596427</v>
      </c>
      <c r="C14">
        <f t="shared" si="1"/>
        <v>35.552034355964196</v>
      </c>
    </row>
    <row r="15" spans="1:11" x14ac:dyDescent="0.25">
      <c r="A15">
        <v>7</v>
      </c>
      <c r="B15">
        <f t="shared" si="0"/>
        <v>247.48737341529164</v>
      </c>
      <c r="C15">
        <f t="shared" si="1"/>
        <v>7.142373415291587</v>
      </c>
    </row>
    <row r="16" spans="1:11" x14ac:dyDescent="0.25">
      <c r="A16">
        <v>8</v>
      </c>
      <c r="B16">
        <f t="shared" si="0"/>
        <v>282.84271247461902</v>
      </c>
      <c r="C16">
        <f t="shared" si="1"/>
        <v>-31.077287525381053</v>
      </c>
    </row>
    <row r="17" spans="1:3" x14ac:dyDescent="0.25">
      <c r="A17">
        <v>9</v>
      </c>
      <c r="B17">
        <f t="shared" si="0"/>
        <v>318.1980515339464</v>
      </c>
      <c r="C17">
        <f t="shared" si="1"/>
        <v>-79.106948466053666</v>
      </c>
    </row>
    <row r="18" spans="1:3" x14ac:dyDescent="0.25">
      <c r="A18">
        <v>10</v>
      </c>
      <c r="B18">
        <f t="shared" si="0"/>
        <v>353.55339059327378</v>
      </c>
      <c r="C18">
        <f t="shared" si="1"/>
        <v>-136.94660940672628</v>
      </c>
    </row>
    <row r="23" spans="1:3" x14ac:dyDescent="0.25">
      <c r="A23" t="s">
        <v>7</v>
      </c>
      <c r="B23">
        <f>2*B3^2*SIN(F2)*COS(F2)/F3</f>
        <v>254.84199796126401</v>
      </c>
    </row>
    <row r="24" spans="1:3" x14ac:dyDescent="0.25">
      <c r="A24" t="s">
        <v>8</v>
      </c>
      <c r="B24" s="3">
        <f>SQRT(2)*B3/F3</f>
        <v>7.2080201955815237</v>
      </c>
    </row>
    <row r="29" spans="1:3" x14ac:dyDescent="0.25">
      <c r="A29" t="s">
        <v>10</v>
      </c>
    </row>
    <row r="30" spans="1:3" x14ac:dyDescent="0.25">
      <c r="A30" s="2" t="s">
        <v>9</v>
      </c>
    </row>
  </sheetData>
  <hyperlinks>
    <hyperlink ref="A30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Zühlke Technology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Jaeger, Stefan</dc:creator>
  <cp:lastModifiedBy>Jaeger, Stefan</cp:lastModifiedBy>
  <dcterms:created xsi:type="dcterms:W3CDTF">2013-10-29T06:44:29Z</dcterms:created>
  <dcterms:modified xsi:type="dcterms:W3CDTF">2013-10-29T07:49:43Z</dcterms:modified>
</cp:coreProperties>
</file>