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E6829CC6-B68B-4877-BB80-ED61B7EF1F75}" xr6:coauthVersionLast="41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12" i="4"/>
  <c r="C8" i="4"/>
  <c r="C9" i="4"/>
  <c r="C10" i="4"/>
  <c r="C11" i="4"/>
  <c r="C13" i="4"/>
  <c r="C14" i="4"/>
  <c r="C2" i="4"/>
  <c r="H5" i="4"/>
  <c r="K9" i="1"/>
  <c r="I2" i="2"/>
  <c r="I3" i="2"/>
  <c r="I10" i="2"/>
  <c r="C3" i="4"/>
  <c r="C4" i="4"/>
  <c r="C5" i="4"/>
  <c r="C6" i="4"/>
  <c r="C7" i="4"/>
  <c r="B10" i="3"/>
  <c r="B9" i="3"/>
</calcChain>
</file>

<file path=xl/sharedStrings.xml><?xml version="1.0" encoding="utf-8"?>
<sst xmlns="http://schemas.openxmlformats.org/spreadsheetml/2006/main" count="222" uniqueCount="118">
  <si>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</si>
  <si>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</si>
  <si>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</si>
  <si>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</si>
  <si>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</si>
  <si>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</si>
  <si>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</si>
  <si>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</si>
  <si>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</si>
  <si>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</si>
  <si>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</si>
  <si>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</si>
  <si>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</si>
  <si>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</si>
  <si>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</si>
  <si>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</si>
  <si>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</si>
  <si>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</si>
  <si>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</si>
  <si>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</si>
  <si>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</si>
  <si>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</si>
  <si>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</si>
  <si>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</si>
  <si>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</si>
  <si>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</si>
  <si>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</si>
  <si>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</si>
  <si>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</si>
  <si>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</si>
  <si>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</si>
  <si>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</si>
  <si>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</si>
  <si>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</si>
  <si>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</si>
  <si>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</si>
  <si>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</si>
  <si>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</si>
  <si>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</si>
  <si>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</si>
  <si>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</si>
  <si>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</si>
  <si>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</si>
  <si>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</si>
  <si>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</si>
  <si>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</si>
  <si>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</si>
  <si>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</si>
  <si>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</si>
  <si>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</si>
  <si>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</si>
  <si>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</si>
  <si>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</si>
  <si>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</si>
  <si>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</si>
  <si>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</si>
  <si>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</si>
  <si>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</si>
  <si>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</si>
  <si>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</si>
  <si>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</si>
  <si>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</si>
  <si>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</si>
  <si>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</si>
  <si>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</si>
  <si>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</si>
  <si>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</si>
  <si>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</si>
  <si>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</si>
  <si>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</si>
  <si>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</si>
  <si>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</si>
  <si>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</si>
  <si>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</si>
  <si>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</si>
  <si>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</si>
  <si>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</si>
  <si>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</si>
  <si>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</si>
  <si>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</si>
  <si>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</si>
  <si>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</si>
  <si>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</si>
  <si>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</si>
  <si>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</si>
  <si>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</si>
  <si>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</si>
  <si>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</si>
  <si>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</si>
  <si>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</si>
  <si>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</si>
  <si>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</si>
  <si>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</si>
  <si>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</si>
  <si>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</si>
  <si>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</si>
  <si>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</si>
  <si>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</si>
  <si>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</si>
  <si>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</si>
  <si>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</si>
  <si>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</si>
  <si>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</si>
  <si>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</si>
  <si>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</si>
  <si>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</si>
  <si>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</si>
  <si>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</si>
  <si>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</si>
  <si>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</si>
  <si>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</si>
  <si>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Alain - : MVP Modelierung  9 Std
Marko-: MVP Modelierung 9 Std
Sugi - 5.1: Unterstützung bei MVP, MVP revidieren - 1 Std</t>
  </si>
  <si>
    <t>Sugi - 2.9: SVN Probleme durch Package renaming lösen. Gespräch mit Dozenten., 
Aufträge verteilen. Schulung + Vorlage für Classenanotation erstellen. 
IDE Probleme beheben. Classendesign überprüfen. Meeting. - 4 Std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</si>
  <si>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</si>
  <si>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</si>
  <si>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</si>
  <si>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Dummydaten</t>
  </si>
  <si>
    <t>Datenbank mit Dummydaten befüllen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</si>
</sst>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alignment horizontal="general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1"/>
    <tableColumn id="6" xr3:uid="{9E6A68DF-FA33-7D40-A3F0-B2C3987D4787}" name="Effort Plan Updated" dataDxfId="10"/>
    <tableColumn id="7" xr3:uid="{A15D7204-E3F9-8C4A-94DF-9639FA0210A0}" name="Effort Actual"/>
    <tableColumn id="8" xr3:uid="{5C276269-49FE-3849-B4C8-236B70E6E7CB}" name="Status" dataDxfId="1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2"/>
    <tableColumn id="4" xr3:uid="{D7091834-736D-324A-8E05-E56CF91E4DB0}" name="Description" dataDxfId="0"/>
    <tableColumn id="5" xr3:uid="{FABE7295-8545-8A4F-864A-AE341C471F2B}" name="Components" dataDxfId="1"/>
    <tableColumn id="6" xr3:uid="{E935D23C-981E-9646-8C64-6FF75273C0D8}" name="Owner" dataDxfId="9"/>
    <tableColumn id="7" xr3:uid="{5BB55267-665B-5845-A754-3FAD7D8494D2}" name="Reviewer" dataDxfId="8"/>
    <tableColumn id="8" xr3:uid="{A0577916-38F8-354A-AAAE-44ABAACE6486}" name="Priority " dataDxfId="7"/>
    <tableColumn id="9" xr3:uid="{80641311-7238-A342-A422-546053205B8E}" name="Effort Plan Original" dataDxfId="6"/>
    <tableColumn id="10" xr3:uid="{E2C1C55E-8BD9-254F-B387-19943B09D3D7}" name="Effort Plan Updated" dataDxfId="5"/>
    <tableColumn id="11" xr3:uid="{6FF5AA7E-E8EA-6644-84FF-E832CF93BE4C}" name="Effort Actual" dataDxfId="4"/>
    <tableColumn id="12" xr3:uid="{2510C7CA-B713-FE4C-9D58-7E94954CD50B}" name="Status" dataDxfId="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6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15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33</v>
      </c>
    </row>
    <row r="2" spans="1:3" x14ac:dyDescent="0.25">
      <c r="A2" s="13" t="s">
        <v>21</v>
      </c>
      <c r="B2" s="13" t="s">
        <v>28</v>
      </c>
      <c r="C2" s="13" t="s">
        <v>34</v>
      </c>
    </row>
    <row r="3" spans="1:3" x14ac:dyDescent="0.25">
      <c r="A3" s="13" t="s">
        <v>22</v>
      </c>
      <c r="B3" s="13" t="s">
        <v>27</v>
      </c>
      <c r="C3" s="13" t="s">
        <v>34</v>
      </c>
    </row>
    <row r="4" spans="1:3" x14ac:dyDescent="0.25">
      <c r="A4" s="13" t="s">
        <v>35</v>
      </c>
      <c r="B4" s="13" t="s">
        <v>32</v>
      </c>
      <c r="C4" s="13" t="s">
        <v>37</v>
      </c>
    </row>
    <row r="5" spans="1:3" x14ac:dyDescent="0.25">
      <c r="A5" s="13" t="s">
        <v>23</v>
      </c>
      <c r="B5" s="13" t="s">
        <v>29</v>
      </c>
      <c r="C5" s="13" t="s">
        <v>34</v>
      </c>
    </row>
    <row r="6" spans="1:3" x14ac:dyDescent="0.25">
      <c r="A6" s="13" t="s">
        <v>25</v>
      </c>
      <c r="B6" s="13" t="s">
        <v>26</v>
      </c>
      <c r="C6" s="13" t="s">
        <v>34</v>
      </c>
    </row>
    <row r="7" spans="1:3" x14ac:dyDescent="0.25">
      <c r="A7" s="13" t="s">
        <v>36</v>
      </c>
      <c r="B7" s="13" t="s">
        <v>24</v>
      </c>
      <c r="C7" s="13" t="s">
        <v>34</v>
      </c>
    </row>
    <row r="8" spans="1:3" x14ac:dyDescent="0.25">
      <c r="A8" s="13"/>
      <c r="B8" s="13"/>
      <c r="C8" s="13"/>
    </row>
    <row r="9" spans="1:3" x14ac:dyDescent="0.2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C4" sqref="C4"/>
    </sheetView>
  </sheetViews>
  <sheetFormatPr baseColWidth="10" defaultColWidth="8.85546875" defaultRowHeight="15" x14ac:dyDescent="0.25"/>
  <cols>
    <col min="1" max="1" width="6" bestFit="1" customWidth="1"/>
    <col min="2" max="2" width="28.85546875" bestFit="1" customWidth="1"/>
    <col min="3" max="3" width="46.28515625" customWidth="1"/>
    <col min="4" max="4" width="9.85546875" bestFit="1" customWidth="1"/>
    <col min="5" max="5" width="19.85546875" bestFit="1" customWidth="1"/>
    <col min="6" max="6" width="21.28515625" style="5" customWidth="1"/>
    <col min="7" max="7" width="14.28515625" bestFit="1" customWidth="1"/>
    <col min="8" max="8" width="10.710937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F2" s="5"/>
      <c r="H2" s="5" t="s">
        <v>76</v>
      </c>
      <c r="J2" s="7"/>
      <c r="K2" s="8"/>
    </row>
    <row r="3" spans="1:11" s="1" customFormat="1" ht="77.099999999999994" customHeight="1" x14ac:dyDescent="0.25">
      <c r="A3" s="23">
        <v>2</v>
      </c>
      <c r="B3" s="23" t="s">
        <v>43</v>
      </c>
      <c r="C3" s="24" t="s">
        <v>50</v>
      </c>
      <c r="D3" s="25" t="s">
        <v>5</v>
      </c>
      <c r="E3" s="25">
        <v>20</v>
      </c>
      <c r="F3" s="23"/>
      <c r="G3" s="26"/>
      <c r="H3" s="27" t="s">
        <v>90</v>
      </c>
      <c r="J3" s="7"/>
      <c r="K3" s="8"/>
    </row>
    <row r="4" spans="1:11" s="1" customFormat="1" ht="84.95" customHeight="1" x14ac:dyDescent="0.25">
      <c r="A4" s="5">
        <v>3</v>
      </c>
      <c r="B4" s="5" t="s">
        <v>45</v>
      </c>
      <c r="C4" s="9" t="s">
        <v>89</v>
      </c>
      <c r="D4" s="4" t="s">
        <v>5</v>
      </c>
      <c r="E4" s="4">
        <v>84</v>
      </c>
      <c r="F4" s="5">
        <v>94</v>
      </c>
      <c r="G4"/>
      <c r="H4" s="5" t="s">
        <v>76</v>
      </c>
      <c r="J4" s="7"/>
      <c r="K4" s="8"/>
    </row>
    <row r="5" spans="1:11" ht="102.95" customHeight="1" x14ac:dyDescent="0.2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F6" s="5">
        <v>6</v>
      </c>
      <c r="G6" s="5">
        <v>17</v>
      </c>
      <c r="H6" s="32" t="s">
        <v>101</v>
      </c>
    </row>
    <row r="7" spans="1:11" ht="30" x14ac:dyDescent="0.25">
      <c r="A7" s="19">
        <v>6</v>
      </c>
      <c r="B7" s="19" t="s">
        <v>42</v>
      </c>
      <c r="C7" s="20" t="s">
        <v>51</v>
      </c>
      <c r="D7" s="21" t="s">
        <v>5</v>
      </c>
      <c r="E7" s="21">
        <v>25</v>
      </c>
      <c r="F7" s="19"/>
      <c r="G7" s="22"/>
      <c r="H7" s="19" t="s">
        <v>8</v>
      </c>
    </row>
    <row r="8" spans="1:11" ht="45" x14ac:dyDescent="0.25">
      <c r="A8" s="5">
        <v>7</v>
      </c>
      <c r="B8" s="5" t="s">
        <v>46</v>
      </c>
      <c r="C8" s="2" t="s">
        <v>102</v>
      </c>
      <c r="D8" s="4" t="s">
        <v>7</v>
      </c>
      <c r="E8" s="4">
        <v>15</v>
      </c>
      <c r="H8" s="5" t="s">
        <v>8</v>
      </c>
    </row>
    <row r="9" spans="1:11" x14ac:dyDescent="0.25">
      <c r="K9">
        <f>6*14</f>
        <v>84</v>
      </c>
    </row>
    <row r="14" spans="1:11" x14ac:dyDescent="0.25">
      <c r="K14" t="s">
        <v>31</v>
      </c>
    </row>
    <row r="17" spans="5:5" x14ac:dyDescent="0.25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opLeftCell="A6" zoomScale="89" zoomScaleNormal="200" workbookViewId="0">
      <selection activeCell="D19" sqref="D19"/>
    </sheetView>
  </sheetViews>
  <sheetFormatPr baseColWidth="10" defaultColWidth="8.85546875" defaultRowHeight="15" x14ac:dyDescent="0.25"/>
  <cols>
    <col min="1" max="1" width="5.5703125" bestFit="1" customWidth="1"/>
    <col min="2" max="2" width="8.42578125" bestFit="1" customWidth="1"/>
    <col min="3" max="3" width="23.85546875" customWidth="1"/>
    <col min="4" max="4" width="34" bestFit="1" customWidth="1"/>
    <col min="5" max="5" width="27.42578125" style="5" bestFit="1" customWidth="1"/>
    <col min="6" max="7" width="14.85546875" style="5" bestFit="1" customWidth="1"/>
    <col min="8" max="8" width="9.85546875" style="5" bestFit="1" customWidth="1"/>
    <col min="9" max="9" width="20.140625" style="5" bestFit="1" customWidth="1"/>
    <col min="10" max="10" width="12.42578125" style="5" bestFit="1" customWidth="1"/>
    <col min="11" max="11" width="8.85546875" style="5" bestFit="1" customWidth="1"/>
    <col min="12" max="12" width="8.7109375" style="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45" x14ac:dyDescent="0.25">
      <c r="A2" s="5">
        <v>1.1000000000000001</v>
      </c>
      <c r="B2" s="5">
        <v>1</v>
      </c>
      <c r="C2" s="5" t="s">
        <v>52</v>
      </c>
      <c r="D2" s="30" t="s">
        <v>60</v>
      </c>
      <c r="E2" s="5" t="s">
        <v>73</v>
      </c>
      <c r="F2" s="5" t="s">
        <v>69</v>
      </c>
      <c r="G2" s="5" t="s">
        <v>69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101</v>
      </c>
    </row>
    <row r="3" spans="1:12" ht="45" x14ac:dyDescent="0.25">
      <c r="A3" s="5">
        <v>1.2</v>
      </c>
      <c r="B3" s="5">
        <v>1</v>
      </c>
      <c r="C3" s="5" t="s">
        <v>68</v>
      </c>
      <c r="D3" s="30" t="s">
        <v>67</v>
      </c>
      <c r="E3" s="5" t="s">
        <v>74</v>
      </c>
      <c r="F3" s="5" t="s">
        <v>69</v>
      </c>
      <c r="G3" s="5" t="s">
        <v>69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101</v>
      </c>
    </row>
    <row r="4" spans="1:12" ht="30" x14ac:dyDescent="0.25">
      <c r="A4" s="5">
        <v>1.3</v>
      </c>
      <c r="B4" s="5">
        <v>1</v>
      </c>
      <c r="C4" s="5" t="s">
        <v>53</v>
      </c>
      <c r="D4" s="30" t="s">
        <v>61</v>
      </c>
      <c r="E4" s="5" t="s">
        <v>73</v>
      </c>
      <c r="F4" s="5" t="s">
        <v>71</v>
      </c>
      <c r="G4" s="5" t="s">
        <v>26</v>
      </c>
      <c r="H4" s="5" t="s">
        <v>6</v>
      </c>
      <c r="I4" s="5">
        <v>4</v>
      </c>
      <c r="J4" s="5">
        <v>12</v>
      </c>
      <c r="K4" s="5">
        <v>18</v>
      </c>
      <c r="L4" s="5" t="s">
        <v>101</v>
      </c>
    </row>
    <row r="5" spans="1:12" ht="30" x14ac:dyDescent="0.25">
      <c r="A5" s="5">
        <v>1.4</v>
      </c>
      <c r="B5" s="5">
        <v>1</v>
      </c>
      <c r="C5" s="5" t="s">
        <v>54</v>
      </c>
      <c r="D5" s="30" t="s">
        <v>62</v>
      </c>
      <c r="E5" s="5" t="s">
        <v>73</v>
      </c>
      <c r="F5" s="5" t="s">
        <v>70</v>
      </c>
      <c r="G5" s="5" t="s">
        <v>71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55</v>
      </c>
      <c r="D6" s="30" t="s">
        <v>63</v>
      </c>
      <c r="E6" s="5" t="s">
        <v>73</v>
      </c>
      <c r="F6" s="5" t="s">
        <v>26</v>
      </c>
      <c r="G6" s="5" t="s">
        <v>29</v>
      </c>
      <c r="H6" s="5" t="s">
        <v>5</v>
      </c>
      <c r="I6" s="5">
        <v>4</v>
      </c>
      <c r="J6" s="5">
        <v>6</v>
      </c>
      <c r="L6" s="5" t="s">
        <v>76</v>
      </c>
    </row>
    <row r="7" spans="1:12" ht="30" x14ac:dyDescent="0.25">
      <c r="A7" s="5">
        <v>1.6</v>
      </c>
      <c r="B7" s="5">
        <v>1</v>
      </c>
      <c r="C7" s="5" t="s">
        <v>56</v>
      </c>
      <c r="D7" s="30" t="s">
        <v>64</v>
      </c>
      <c r="E7" s="5" t="s">
        <v>73</v>
      </c>
      <c r="F7" s="5" t="s">
        <v>27</v>
      </c>
      <c r="G7" s="5" t="s">
        <v>70</v>
      </c>
      <c r="H7" s="5" t="s">
        <v>6</v>
      </c>
      <c r="I7" s="5">
        <v>4</v>
      </c>
      <c r="J7" s="5">
        <v>6</v>
      </c>
      <c r="K7" s="5">
        <v>6</v>
      </c>
      <c r="L7" s="5" t="s">
        <v>76</v>
      </c>
    </row>
    <row r="8" spans="1:12" ht="30" x14ac:dyDescent="0.25">
      <c r="A8" s="5">
        <v>1.7</v>
      </c>
      <c r="B8" s="5">
        <v>1</v>
      </c>
      <c r="C8" s="5" t="s">
        <v>57</v>
      </c>
      <c r="D8" s="30" t="s">
        <v>65</v>
      </c>
      <c r="E8" s="5" t="s">
        <v>73</v>
      </c>
      <c r="F8" s="5" t="s">
        <v>29</v>
      </c>
      <c r="G8" s="5" t="s">
        <v>24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58</v>
      </c>
      <c r="D9" s="30" t="s">
        <v>66</v>
      </c>
      <c r="E9" s="5" t="s">
        <v>73</v>
      </c>
      <c r="F9" s="5" t="s">
        <v>24</v>
      </c>
      <c r="G9" s="5" t="s">
        <v>27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59</v>
      </c>
      <c r="D10" s="30" t="s">
        <v>72</v>
      </c>
      <c r="E10" s="5" t="s">
        <v>75</v>
      </c>
      <c r="F10" s="5" t="s">
        <v>69</v>
      </c>
      <c r="G10" s="5" t="s">
        <v>69</v>
      </c>
      <c r="H10" s="5" t="s">
        <v>5</v>
      </c>
      <c r="I10" s="5">
        <f>6*2</f>
        <v>12</v>
      </c>
      <c r="L10" s="5" t="s">
        <v>8</v>
      </c>
    </row>
    <row r="11" spans="1:12" ht="48.95" customHeight="1" x14ac:dyDescent="0.25">
      <c r="A11" s="5">
        <v>2.2000000000000002</v>
      </c>
      <c r="B11" s="5">
        <v>2</v>
      </c>
      <c r="C11" s="5" t="s">
        <v>105</v>
      </c>
      <c r="D11" s="30" t="s">
        <v>110</v>
      </c>
      <c r="E11" s="5" t="s">
        <v>106</v>
      </c>
      <c r="F11" s="5" t="s">
        <v>70</v>
      </c>
      <c r="G11" s="5" t="s">
        <v>29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.1" customHeight="1" x14ac:dyDescent="0.25">
      <c r="A12" s="5">
        <v>2.21</v>
      </c>
      <c r="B12" s="5">
        <v>2</v>
      </c>
      <c r="C12" s="4" t="s">
        <v>91</v>
      </c>
      <c r="D12" s="29"/>
      <c r="E12" s="5" t="s">
        <v>107</v>
      </c>
      <c r="F12" s="5" t="s">
        <v>70</v>
      </c>
      <c r="G12" s="5" t="s">
        <v>27</v>
      </c>
      <c r="I12" s="5">
        <v>8</v>
      </c>
      <c r="L12" s="5" t="s">
        <v>8</v>
      </c>
    </row>
    <row r="13" spans="1:12" ht="41.1" customHeight="1" x14ac:dyDescent="0.25">
      <c r="A13" s="5">
        <v>2.2200000000000002</v>
      </c>
      <c r="B13" s="5">
        <v>2</v>
      </c>
      <c r="C13" s="5" t="s">
        <v>116</v>
      </c>
      <c r="D13" s="30" t="s">
        <v>117</v>
      </c>
      <c r="E13" s="5" t="s">
        <v>107</v>
      </c>
      <c r="F13" s="5" t="s">
        <v>29</v>
      </c>
      <c r="G13" s="5" t="s">
        <v>71</v>
      </c>
      <c r="H13" s="5" t="s">
        <v>5</v>
      </c>
      <c r="I13" s="5">
        <v>1</v>
      </c>
      <c r="L13" s="5" t="s">
        <v>8</v>
      </c>
    </row>
    <row r="14" spans="1:12" ht="38.1" customHeight="1" x14ac:dyDescent="0.25">
      <c r="A14" s="5">
        <v>2.2999999999999998</v>
      </c>
      <c r="B14" s="5">
        <v>2</v>
      </c>
      <c r="C14" s="4" t="s">
        <v>92</v>
      </c>
      <c r="D14" s="30"/>
      <c r="E14" s="5" t="s">
        <v>107</v>
      </c>
      <c r="F14" s="5" t="s">
        <v>29</v>
      </c>
      <c r="G14" s="5" t="s">
        <v>28</v>
      </c>
      <c r="H14" s="5" t="s">
        <v>5</v>
      </c>
      <c r="I14" s="5">
        <v>8</v>
      </c>
      <c r="L14" s="5" t="s">
        <v>8</v>
      </c>
    </row>
    <row r="15" spans="1:12" ht="30" x14ac:dyDescent="0.25">
      <c r="A15" s="5">
        <v>2.4</v>
      </c>
      <c r="B15" s="5">
        <v>2</v>
      </c>
      <c r="C15" s="4" t="s">
        <v>93</v>
      </c>
      <c r="D15" s="30"/>
      <c r="E15" s="5" t="s">
        <v>107</v>
      </c>
      <c r="F15" s="5" t="s">
        <v>28</v>
      </c>
      <c r="G15" s="5" t="s">
        <v>29</v>
      </c>
      <c r="H15" s="5" t="s">
        <v>6</v>
      </c>
      <c r="I15" s="5">
        <v>8</v>
      </c>
      <c r="L15" s="5" t="s">
        <v>8</v>
      </c>
    </row>
    <row r="16" spans="1:12" ht="33.950000000000003" customHeight="1" x14ac:dyDescent="0.25">
      <c r="A16" s="5">
        <v>2.5</v>
      </c>
      <c r="B16" s="5">
        <v>2</v>
      </c>
      <c r="C16" s="4" t="s">
        <v>94</v>
      </c>
      <c r="D16" s="30"/>
      <c r="E16" s="5" t="s">
        <v>107</v>
      </c>
      <c r="F16" s="5" t="s">
        <v>26</v>
      </c>
      <c r="G16" s="5" t="s">
        <v>71</v>
      </c>
      <c r="H16" s="5" t="s">
        <v>5</v>
      </c>
      <c r="I16" s="5">
        <v>8</v>
      </c>
      <c r="L16" s="5" t="s">
        <v>8</v>
      </c>
    </row>
    <row r="17" spans="1:12" ht="30" customHeight="1" x14ac:dyDescent="0.25">
      <c r="A17" s="5">
        <v>2.6</v>
      </c>
      <c r="B17" s="5">
        <v>2</v>
      </c>
      <c r="C17" s="4" t="s">
        <v>95</v>
      </c>
      <c r="D17" s="30"/>
      <c r="E17" s="5" t="s">
        <v>107</v>
      </c>
      <c r="F17" s="5" t="s">
        <v>71</v>
      </c>
      <c r="G17" s="5" t="s">
        <v>26</v>
      </c>
      <c r="I17" s="5">
        <v>5</v>
      </c>
      <c r="L17" s="5" t="s">
        <v>8</v>
      </c>
    </row>
    <row r="18" spans="1:12" ht="30.95" customHeight="1" x14ac:dyDescent="0.25">
      <c r="A18" s="5">
        <v>2.7</v>
      </c>
      <c r="B18" s="5">
        <v>2</v>
      </c>
      <c r="C18" s="4" t="s">
        <v>96</v>
      </c>
      <c r="D18" s="30"/>
      <c r="E18" s="5" t="s">
        <v>107</v>
      </c>
      <c r="F18" s="5" t="s">
        <v>28</v>
      </c>
      <c r="G18" s="5" t="s">
        <v>29</v>
      </c>
      <c r="I18" s="5">
        <v>8</v>
      </c>
      <c r="L18" s="5" t="s">
        <v>8</v>
      </c>
    </row>
    <row r="19" spans="1:12" ht="36" customHeight="1" x14ac:dyDescent="0.25">
      <c r="A19" s="5">
        <v>2.8</v>
      </c>
      <c r="B19" s="5">
        <v>2</v>
      </c>
      <c r="C19" s="4" t="s">
        <v>87</v>
      </c>
      <c r="D19" s="30"/>
      <c r="E19" s="5" t="s">
        <v>108</v>
      </c>
      <c r="F19" s="5" t="s">
        <v>88</v>
      </c>
      <c r="G19" s="5" t="s">
        <v>88</v>
      </c>
      <c r="I19" s="5">
        <v>28</v>
      </c>
      <c r="J19" s="5">
        <v>28</v>
      </c>
      <c r="K19" s="5">
        <v>28</v>
      </c>
      <c r="L19" s="5" t="s">
        <v>8</v>
      </c>
    </row>
    <row r="20" spans="1:12" x14ac:dyDescent="0.25">
      <c r="A20" s="5">
        <v>2.9</v>
      </c>
      <c r="B20" s="5">
        <v>2</v>
      </c>
      <c r="C20" s="4" t="s">
        <v>97</v>
      </c>
      <c r="D20" s="30" t="s">
        <v>98</v>
      </c>
      <c r="E20" s="5" t="s">
        <v>109</v>
      </c>
      <c r="F20" s="5" t="s">
        <v>71</v>
      </c>
      <c r="G20" s="5" t="s">
        <v>26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101</v>
      </c>
    </row>
    <row r="21" spans="1:12" ht="39.950000000000003" customHeight="1" x14ac:dyDescent="0.25">
      <c r="A21" s="5">
        <v>5.0999999999999996</v>
      </c>
      <c r="B21" s="28">
        <v>2</v>
      </c>
      <c r="C21" s="4" t="s">
        <v>99</v>
      </c>
      <c r="D21" s="30" t="s">
        <v>100</v>
      </c>
      <c r="E21" s="5" t="s">
        <v>115</v>
      </c>
      <c r="F21" s="5" t="s">
        <v>71</v>
      </c>
      <c r="G21" s="5" t="s">
        <v>26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topLeftCell="A7" zoomScale="96" workbookViewId="0">
      <selection activeCell="E19" sqref="E19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92.7109375" customWidth="1"/>
  </cols>
  <sheetData>
    <row r="1" spans="1:8" s="6" customFormat="1" ht="26.45" customHeight="1" x14ac:dyDescent="0.25">
      <c r="A1" s="6" t="s">
        <v>18</v>
      </c>
      <c r="B1" s="6" t="s">
        <v>20</v>
      </c>
      <c r="C1" s="6" t="s">
        <v>19</v>
      </c>
      <c r="D1" s="6" t="s">
        <v>77</v>
      </c>
      <c r="E1" s="6" t="s">
        <v>78</v>
      </c>
    </row>
    <row r="2" spans="1:8" ht="30" x14ac:dyDescent="0.25">
      <c r="A2">
        <v>1</v>
      </c>
      <c r="B2" s="3">
        <v>43791</v>
      </c>
      <c r="C2">
        <f>(6*(9+14+5))-4-4</f>
        <v>160</v>
      </c>
      <c r="D2">
        <v>55</v>
      </c>
      <c r="E2" s="18" t="s">
        <v>80</v>
      </c>
    </row>
    <row r="3" spans="1:8" ht="30.95" customHeight="1" x14ac:dyDescent="0.25">
      <c r="A3">
        <v>1</v>
      </c>
      <c r="B3" s="3">
        <v>43792</v>
      </c>
      <c r="C3">
        <f>C2-2-2</f>
        <v>156</v>
      </c>
      <c r="D3">
        <v>54</v>
      </c>
      <c r="E3" s="10" t="s">
        <v>82</v>
      </c>
    </row>
    <row r="4" spans="1:8" x14ac:dyDescent="0.25">
      <c r="A4">
        <v>1</v>
      </c>
      <c r="B4" s="3">
        <v>43793</v>
      </c>
      <c r="C4">
        <f>C3-2</f>
        <v>154</v>
      </c>
      <c r="D4">
        <v>53</v>
      </c>
      <c r="E4" t="s">
        <v>83</v>
      </c>
    </row>
    <row r="5" spans="1:8" ht="90" x14ac:dyDescent="0.25">
      <c r="A5">
        <v>1</v>
      </c>
      <c r="B5" s="3">
        <v>43794</v>
      </c>
      <c r="C5">
        <f>C4-1-3-2-2-3-4-4</f>
        <v>135</v>
      </c>
      <c r="D5">
        <v>52</v>
      </c>
      <c r="E5" s="10" t="s">
        <v>86</v>
      </c>
      <c r="H5">
        <f>6*(9+14+5)</f>
        <v>168</v>
      </c>
    </row>
    <row r="6" spans="1:8" ht="30" x14ac:dyDescent="0.25">
      <c r="A6">
        <v>1</v>
      </c>
      <c r="B6" s="3">
        <v>43795</v>
      </c>
      <c r="C6">
        <f>C5 -6-2</f>
        <v>127</v>
      </c>
      <c r="D6">
        <v>51</v>
      </c>
      <c r="E6" s="10" t="s">
        <v>84</v>
      </c>
    </row>
    <row r="7" spans="1:8" ht="90" x14ac:dyDescent="0.25">
      <c r="A7">
        <v>1</v>
      </c>
      <c r="B7" s="3">
        <v>43796</v>
      </c>
      <c r="C7">
        <f>C6-2-2-3-1-3-4</f>
        <v>112</v>
      </c>
      <c r="D7">
        <v>50</v>
      </c>
      <c r="E7" s="10" t="s">
        <v>85</v>
      </c>
    </row>
    <row r="8" spans="1:8" ht="45" x14ac:dyDescent="0.25">
      <c r="A8">
        <v>1</v>
      </c>
      <c r="B8" s="3">
        <v>43797</v>
      </c>
      <c r="C8">
        <f>C7-1-1-1</f>
        <v>109</v>
      </c>
      <c r="D8">
        <v>49</v>
      </c>
      <c r="E8" s="10" t="s">
        <v>81</v>
      </c>
    </row>
    <row r="9" spans="1:8" x14ac:dyDescent="0.25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79</v>
      </c>
    </row>
    <row r="10" spans="1:8" x14ac:dyDescent="0.25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5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5">
      <c r="A12">
        <v>2</v>
      </c>
      <c r="B12" s="3">
        <v>43801</v>
      </c>
      <c r="C12">
        <f>C11</f>
        <v>109</v>
      </c>
      <c r="D12">
        <v>45</v>
      </c>
      <c r="E12" t="s">
        <v>103</v>
      </c>
    </row>
    <row r="13" spans="1:8" ht="60" x14ac:dyDescent="0.25">
      <c r="A13">
        <v>2</v>
      </c>
      <c r="B13" s="3">
        <v>43802</v>
      </c>
      <c r="C13">
        <f t="shared" si="0"/>
        <v>109</v>
      </c>
      <c r="D13">
        <v>44</v>
      </c>
      <c r="E13" s="10" t="s">
        <v>104</v>
      </c>
    </row>
    <row r="14" spans="1:8" ht="45" x14ac:dyDescent="0.25">
      <c r="A14">
        <v>2</v>
      </c>
      <c r="B14" s="3">
        <v>43803</v>
      </c>
      <c r="C14">
        <f t="shared" si="0"/>
        <v>109</v>
      </c>
      <c r="D14">
        <v>43</v>
      </c>
      <c r="E14" s="10" t="s">
        <v>111</v>
      </c>
    </row>
    <row r="15" spans="1:8" x14ac:dyDescent="0.25">
      <c r="A15">
        <v>2</v>
      </c>
      <c r="B15" s="3">
        <v>43804</v>
      </c>
      <c r="C15">
        <f t="shared" si="0"/>
        <v>109</v>
      </c>
      <c r="D15">
        <v>42</v>
      </c>
    </row>
    <row r="16" spans="1:8" ht="45" x14ac:dyDescent="0.25">
      <c r="A16">
        <v>2</v>
      </c>
      <c r="B16" s="3">
        <v>43805</v>
      </c>
      <c r="C16">
        <f t="shared" si="0"/>
        <v>109</v>
      </c>
      <c r="D16">
        <v>41</v>
      </c>
      <c r="E16" s="10" t="s">
        <v>112</v>
      </c>
    </row>
    <row r="17" spans="1:5" x14ac:dyDescent="0.25">
      <c r="A17">
        <v>2</v>
      </c>
      <c r="B17" s="3">
        <v>43806</v>
      </c>
      <c r="C17">
        <f t="shared" si="0"/>
        <v>109</v>
      </c>
      <c r="D17">
        <v>40</v>
      </c>
    </row>
    <row r="18" spans="1:5" ht="60" x14ac:dyDescent="0.25">
      <c r="A18">
        <v>2</v>
      </c>
      <c r="B18" s="3">
        <v>43807</v>
      </c>
      <c r="C18">
        <f t="shared" si="0"/>
        <v>109</v>
      </c>
      <c r="D18">
        <v>39</v>
      </c>
      <c r="E18" s="10" t="s">
        <v>113</v>
      </c>
    </row>
    <row r="19" spans="1:5" x14ac:dyDescent="0.25">
      <c r="A19">
        <v>2</v>
      </c>
      <c r="B19" s="3">
        <v>43808</v>
      </c>
      <c r="C19">
        <f t="shared" si="0"/>
        <v>109</v>
      </c>
      <c r="D19">
        <v>38</v>
      </c>
      <c r="E19" t="s">
        <v>114</v>
      </c>
    </row>
    <row r="20" spans="1:5" x14ac:dyDescent="0.25">
      <c r="A20">
        <v>2</v>
      </c>
      <c r="B20" s="3">
        <v>43809</v>
      </c>
      <c r="C20">
        <f t="shared" si="0"/>
        <v>109</v>
      </c>
      <c r="D20">
        <v>37</v>
      </c>
    </row>
    <row r="21" spans="1:5" x14ac:dyDescent="0.25">
      <c r="A21">
        <v>2</v>
      </c>
      <c r="B21" s="3">
        <v>43810</v>
      </c>
      <c r="C21">
        <f t="shared" si="0"/>
        <v>109</v>
      </c>
      <c r="D21">
        <v>36</v>
      </c>
    </row>
    <row r="22" spans="1:5" x14ac:dyDescent="0.25">
      <c r="A22">
        <v>2</v>
      </c>
      <c r="B22" s="3">
        <v>43811</v>
      </c>
      <c r="C22">
        <f t="shared" si="0"/>
        <v>109</v>
      </c>
      <c r="D22">
        <v>35</v>
      </c>
    </row>
    <row r="23" spans="1:5" x14ac:dyDescent="0.25">
      <c r="A23">
        <v>2</v>
      </c>
      <c r="B23" s="3">
        <v>43812</v>
      </c>
      <c r="C23">
        <f t="shared" si="0"/>
        <v>109</v>
      </c>
      <c r="D23">
        <v>34</v>
      </c>
    </row>
    <row r="24" spans="1:5" x14ac:dyDescent="0.25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5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5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5">
      <c r="A27">
        <v>2</v>
      </c>
      <c r="B27" s="3">
        <v>43816</v>
      </c>
      <c r="C27">
        <f t="shared" si="0"/>
        <v>109</v>
      </c>
      <c r="D27">
        <v>30</v>
      </c>
    </row>
    <row r="28" spans="1:5" x14ac:dyDescent="0.25">
      <c r="A28">
        <v>2</v>
      </c>
      <c r="B28" s="3">
        <v>43817</v>
      </c>
      <c r="C28">
        <f t="shared" si="0"/>
        <v>109</v>
      </c>
      <c r="D28">
        <v>29</v>
      </c>
    </row>
    <row r="29" spans="1:5" x14ac:dyDescent="0.25">
      <c r="A29">
        <v>2</v>
      </c>
      <c r="B29" s="3">
        <v>43818</v>
      </c>
      <c r="C29">
        <f t="shared" si="0"/>
        <v>109</v>
      </c>
      <c r="D29">
        <v>28</v>
      </c>
    </row>
    <row r="30" spans="1:5" x14ac:dyDescent="0.25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5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5">
      <c r="A32">
        <v>3</v>
      </c>
      <c r="B32" s="3">
        <v>43821</v>
      </c>
      <c r="C32">
        <f t="shared" si="0"/>
        <v>109</v>
      </c>
      <c r="D32">
        <v>25</v>
      </c>
    </row>
    <row r="33" spans="1:4" x14ac:dyDescent="0.25">
      <c r="A33">
        <v>3</v>
      </c>
      <c r="B33" s="3">
        <v>43822</v>
      </c>
      <c r="C33">
        <f t="shared" si="0"/>
        <v>109</v>
      </c>
      <c r="D33">
        <v>24</v>
      </c>
    </row>
    <row r="34" spans="1:4" x14ac:dyDescent="0.25">
      <c r="A34">
        <v>3</v>
      </c>
      <c r="B34" s="3">
        <v>43823</v>
      </c>
      <c r="C34">
        <f t="shared" si="0"/>
        <v>109</v>
      </c>
      <c r="D34">
        <v>23</v>
      </c>
    </row>
    <row r="35" spans="1:4" x14ac:dyDescent="0.25">
      <c r="A35">
        <v>3</v>
      </c>
      <c r="B35" s="3">
        <v>43824</v>
      </c>
      <c r="C35">
        <f t="shared" si="0"/>
        <v>109</v>
      </c>
      <c r="D35">
        <v>22</v>
      </c>
    </row>
    <row r="36" spans="1:4" x14ac:dyDescent="0.25">
      <c r="A36">
        <v>3</v>
      </c>
      <c r="B36" s="3">
        <v>43825</v>
      </c>
      <c r="C36">
        <f t="shared" si="0"/>
        <v>109</v>
      </c>
      <c r="D36">
        <v>21</v>
      </c>
    </row>
    <row r="37" spans="1:4" x14ac:dyDescent="0.25">
      <c r="A37">
        <v>3</v>
      </c>
      <c r="B37" s="3">
        <v>43826</v>
      </c>
      <c r="C37">
        <f t="shared" si="0"/>
        <v>109</v>
      </c>
      <c r="D37">
        <v>20</v>
      </c>
    </row>
    <row r="38" spans="1:4" x14ac:dyDescent="0.25">
      <c r="A38">
        <v>3</v>
      </c>
      <c r="B38" s="3">
        <v>43827</v>
      </c>
      <c r="C38">
        <f t="shared" si="0"/>
        <v>109</v>
      </c>
      <c r="D38">
        <v>19</v>
      </c>
    </row>
    <row r="39" spans="1:4" x14ac:dyDescent="0.25">
      <c r="A39">
        <v>3</v>
      </c>
      <c r="B39" s="3">
        <v>43828</v>
      </c>
      <c r="C39">
        <f t="shared" si="0"/>
        <v>109</v>
      </c>
      <c r="D39">
        <v>18</v>
      </c>
    </row>
    <row r="40" spans="1:4" x14ac:dyDescent="0.25">
      <c r="A40">
        <v>3</v>
      </c>
      <c r="B40" s="3">
        <v>43829</v>
      </c>
      <c r="C40">
        <f t="shared" si="0"/>
        <v>109</v>
      </c>
      <c r="D40">
        <v>17</v>
      </c>
    </row>
    <row r="41" spans="1:4" x14ac:dyDescent="0.25">
      <c r="A41">
        <v>3</v>
      </c>
      <c r="B41" s="3">
        <v>43830</v>
      </c>
      <c r="C41">
        <f t="shared" si="0"/>
        <v>109</v>
      </c>
      <c r="D41">
        <v>16</v>
      </c>
    </row>
    <row r="42" spans="1:4" x14ac:dyDescent="0.25">
      <c r="A42">
        <v>3</v>
      </c>
      <c r="B42" s="3">
        <v>43831</v>
      </c>
      <c r="C42">
        <f t="shared" si="0"/>
        <v>109</v>
      </c>
      <c r="D42">
        <v>15</v>
      </c>
    </row>
    <row r="43" spans="1:4" x14ac:dyDescent="0.25">
      <c r="A43">
        <v>3</v>
      </c>
      <c r="B43" s="3">
        <v>43832</v>
      </c>
      <c r="C43">
        <f t="shared" si="0"/>
        <v>109</v>
      </c>
      <c r="D43">
        <v>14</v>
      </c>
    </row>
    <row r="44" spans="1:4" x14ac:dyDescent="0.25">
      <c r="A44">
        <v>3</v>
      </c>
      <c r="B44" s="3">
        <v>43833</v>
      </c>
      <c r="C44">
        <f t="shared" si="0"/>
        <v>109</v>
      </c>
      <c r="D44">
        <v>13</v>
      </c>
    </row>
    <row r="45" spans="1:4" x14ac:dyDescent="0.25">
      <c r="A45">
        <v>3</v>
      </c>
      <c r="B45" s="3">
        <v>43834</v>
      </c>
      <c r="C45">
        <f t="shared" si="0"/>
        <v>109</v>
      </c>
      <c r="D45">
        <v>12</v>
      </c>
    </row>
    <row r="46" spans="1:4" x14ac:dyDescent="0.25">
      <c r="A46">
        <v>3</v>
      </c>
      <c r="B46" s="3">
        <v>43835</v>
      </c>
      <c r="C46">
        <f t="shared" si="0"/>
        <v>109</v>
      </c>
      <c r="D46">
        <v>11</v>
      </c>
    </row>
    <row r="47" spans="1:4" x14ac:dyDescent="0.25">
      <c r="A47">
        <v>3</v>
      </c>
      <c r="B47" s="3">
        <v>43836</v>
      </c>
      <c r="C47">
        <f t="shared" si="0"/>
        <v>109</v>
      </c>
      <c r="D47">
        <v>10</v>
      </c>
    </row>
    <row r="48" spans="1:4" x14ac:dyDescent="0.25">
      <c r="A48">
        <v>3</v>
      </c>
      <c r="B48" s="3">
        <v>43837</v>
      </c>
      <c r="C48">
        <f t="shared" si="0"/>
        <v>109</v>
      </c>
      <c r="D48">
        <v>9</v>
      </c>
    </row>
    <row r="49" spans="1:4" x14ac:dyDescent="0.25">
      <c r="A49">
        <v>3</v>
      </c>
      <c r="B49" s="3">
        <v>43838</v>
      </c>
      <c r="C49">
        <f t="shared" si="0"/>
        <v>109</v>
      </c>
      <c r="D49">
        <v>8</v>
      </c>
    </row>
    <row r="50" spans="1:4" x14ac:dyDescent="0.25">
      <c r="A50">
        <v>3</v>
      </c>
      <c r="B50" s="3">
        <v>43839</v>
      </c>
      <c r="C50">
        <f t="shared" si="0"/>
        <v>109</v>
      </c>
      <c r="D50">
        <v>7</v>
      </c>
    </row>
    <row r="51" spans="1:4" x14ac:dyDescent="0.25">
      <c r="A51">
        <v>3</v>
      </c>
      <c r="B51" s="3">
        <v>43840</v>
      </c>
      <c r="C51">
        <f t="shared" si="0"/>
        <v>109</v>
      </c>
      <c r="D51">
        <v>6</v>
      </c>
    </row>
    <row r="52" spans="1:4" x14ac:dyDescent="0.25">
      <c r="A52">
        <v>3</v>
      </c>
      <c r="B52" s="3">
        <v>43841</v>
      </c>
      <c r="C52">
        <f t="shared" si="0"/>
        <v>109</v>
      </c>
      <c r="D52">
        <v>5</v>
      </c>
    </row>
    <row r="53" spans="1:4" x14ac:dyDescent="0.25">
      <c r="A53">
        <v>3</v>
      </c>
      <c r="B53" s="3">
        <v>43842</v>
      </c>
      <c r="C53">
        <f t="shared" si="0"/>
        <v>109</v>
      </c>
      <c r="D53">
        <v>4</v>
      </c>
    </row>
    <row r="54" spans="1:4" x14ac:dyDescent="0.25">
      <c r="A54">
        <v>3</v>
      </c>
      <c r="B54" s="3">
        <v>43843</v>
      </c>
      <c r="C54">
        <f t="shared" si="0"/>
        <v>109</v>
      </c>
      <c r="D54">
        <v>3</v>
      </c>
    </row>
    <row r="55" spans="1:4" x14ac:dyDescent="0.25">
      <c r="A55">
        <v>3</v>
      </c>
      <c r="B55" s="3">
        <v>43844</v>
      </c>
      <c r="C55">
        <f t="shared" si="0"/>
        <v>109</v>
      </c>
      <c r="D55">
        <v>2</v>
      </c>
    </row>
    <row r="56" spans="1:4" x14ac:dyDescent="0.25">
      <c r="A56">
        <v>3</v>
      </c>
      <c r="B56" s="3">
        <v>43845</v>
      </c>
      <c r="C56">
        <f t="shared" si="0"/>
        <v>109</v>
      </c>
      <c r="D56">
        <v>1</v>
      </c>
    </row>
    <row r="57" spans="1:4" x14ac:dyDescent="0.25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2019-12-10T07:03:30Z</dcterms:modified>
</cp:coreProperties>
</file>