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28800" yWindow="-20" windowWidth="38400" windowHeight="21140" tabRatio="500" activeTab="2"/>
  </bookViews>
  <sheets>
    <sheet name="Sheet1" sheetId="1" r:id="rId1"/>
    <sheet name="Sheet1 (2)" sheetId="3" r:id="rId2"/>
    <sheet name="Sheet2" sheetId="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2" i="2" l="1"/>
  <c r="D32" i="2"/>
  <c r="F32" i="2"/>
  <c r="G32" i="2"/>
  <c r="C33" i="2"/>
  <c r="D33" i="2"/>
  <c r="F33" i="2"/>
  <c r="G33" i="2"/>
  <c r="C34" i="2"/>
  <c r="D34" i="2"/>
  <c r="F34" i="2"/>
  <c r="G34" i="2"/>
  <c r="C35" i="2"/>
  <c r="D35" i="2"/>
  <c r="F35" i="2"/>
  <c r="G35" i="2"/>
  <c r="C36" i="2"/>
  <c r="D36" i="2"/>
  <c r="F36" i="2"/>
  <c r="G36" i="2"/>
  <c r="C37" i="2"/>
  <c r="D37" i="2"/>
  <c r="F37" i="2"/>
  <c r="G37" i="2"/>
  <c r="C38" i="2"/>
  <c r="D38" i="2"/>
  <c r="F38" i="2"/>
  <c r="G38" i="2"/>
  <c r="C39" i="2"/>
  <c r="D39" i="2"/>
  <c r="F39" i="2"/>
  <c r="G39" i="2"/>
  <c r="C40" i="2"/>
  <c r="D40" i="2"/>
  <c r="F40" i="2"/>
  <c r="G40" i="2"/>
  <c r="C41" i="2"/>
  <c r="D41" i="2"/>
  <c r="F41" i="2"/>
  <c r="G41" i="2"/>
  <c r="C42" i="2"/>
  <c r="D42" i="2"/>
  <c r="F42" i="2"/>
  <c r="G42" i="2"/>
  <c r="C43" i="2"/>
  <c r="D43" i="2"/>
  <c r="F43" i="2"/>
  <c r="G43" i="2"/>
  <c r="C44" i="2"/>
  <c r="D44" i="2"/>
  <c r="F44" i="2"/>
  <c r="G44" i="2"/>
  <c r="C45" i="2"/>
  <c r="D45" i="2"/>
  <c r="F45" i="2"/>
  <c r="G45" i="2"/>
  <c r="C46" i="2"/>
  <c r="D46" i="2"/>
  <c r="F46" i="2"/>
  <c r="G46" i="2"/>
  <c r="C47" i="2"/>
  <c r="D47" i="2"/>
  <c r="F47" i="2"/>
  <c r="G47" i="2"/>
  <c r="C48" i="2"/>
  <c r="D48" i="2"/>
  <c r="F48" i="2"/>
  <c r="G48" i="2"/>
  <c r="C49" i="2"/>
  <c r="D49" i="2"/>
  <c r="F49" i="2"/>
  <c r="G49" i="2"/>
  <c r="C50" i="2"/>
  <c r="D50" i="2"/>
  <c r="F50" i="2"/>
  <c r="G50" i="2"/>
  <c r="C51" i="2"/>
  <c r="D51" i="2"/>
  <c r="F51" i="2"/>
  <c r="G51" i="2"/>
  <c r="C52" i="2"/>
  <c r="D52" i="2"/>
  <c r="F52" i="2"/>
  <c r="G52" i="2"/>
  <c r="C53" i="2"/>
  <c r="D53" i="2"/>
  <c r="F53" i="2"/>
  <c r="G53" i="2"/>
  <c r="C54" i="2"/>
  <c r="D54" i="2"/>
  <c r="F54" i="2"/>
  <c r="G54" i="2"/>
  <c r="C55" i="2"/>
  <c r="D55" i="2"/>
  <c r="F55" i="2"/>
  <c r="G55" i="2"/>
  <c r="C56" i="2"/>
  <c r="D56" i="2"/>
  <c r="F56" i="2"/>
  <c r="G56" i="2"/>
  <c r="C57" i="2"/>
  <c r="D57" i="2"/>
  <c r="F57" i="2"/>
  <c r="G57" i="2"/>
  <c r="C26" i="2"/>
  <c r="D26" i="2"/>
  <c r="F26" i="2"/>
  <c r="G26" i="2"/>
  <c r="C27" i="2"/>
  <c r="D27" i="2"/>
  <c r="F27" i="2"/>
  <c r="G27" i="2"/>
  <c r="C28" i="2"/>
  <c r="D28" i="2"/>
  <c r="F28" i="2"/>
  <c r="G28" i="2"/>
  <c r="C29" i="2"/>
  <c r="D29" i="2"/>
  <c r="F29" i="2"/>
  <c r="G29" i="2"/>
  <c r="C30" i="2"/>
  <c r="D30" i="2"/>
  <c r="F30" i="2"/>
  <c r="G30" i="2"/>
  <c r="C31" i="2"/>
  <c r="D31" i="2"/>
  <c r="F31" i="2"/>
  <c r="G31" i="2"/>
  <c r="C20" i="2"/>
  <c r="D20" i="2"/>
  <c r="F20" i="2"/>
  <c r="G20" i="2"/>
  <c r="C21" i="2"/>
  <c r="D21" i="2"/>
  <c r="F21" i="2"/>
  <c r="G21" i="2"/>
  <c r="C22" i="2"/>
  <c r="D22" i="2"/>
  <c r="F22" i="2"/>
  <c r="G22" i="2"/>
  <c r="C23" i="2"/>
  <c r="D23" i="2"/>
  <c r="F23" i="2"/>
  <c r="G23" i="2"/>
  <c r="C24" i="2"/>
  <c r="D24" i="2"/>
  <c r="F24" i="2"/>
  <c r="G24" i="2"/>
  <c r="C25" i="2"/>
  <c r="D25" i="2"/>
  <c r="F25" i="2"/>
  <c r="G25" i="2"/>
  <c r="C15" i="2"/>
  <c r="D15" i="2"/>
  <c r="F15" i="2"/>
  <c r="G15" i="2"/>
  <c r="C16" i="2"/>
  <c r="D16" i="2"/>
  <c r="F16" i="2"/>
  <c r="G16" i="2"/>
  <c r="C17" i="2"/>
  <c r="D17" i="2"/>
  <c r="F17" i="2"/>
  <c r="G17" i="2"/>
  <c r="C18" i="2"/>
  <c r="D18" i="2"/>
  <c r="F18" i="2"/>
  <c r="G18" i="2"/>
  <c r="C19" i="2"/>
  <c r="D19" i="2"/>
  <c r="F19" i="2"/>
  <c r="G19" i="2"/>
  <c r="C14" i="2"/>
  <c r="D14" i="2"/>
  <c r="F14" i="2"/>
  <c r="G14" i="2"/>
  <c r="C8" i="2"/>
  <c r="D8" i="2"/>
  <c r="F8" i="2"/>
  <c r="G8" i="2"/>
  <c r="C9" i="2"/>
  <c r="D9" i="2"/>
  <c r="F9" i="2"/>
  <c r="G9" i="2"/>
  <c r="C10" i="2"/>
  <c r="D10" i="2"/>
  <c r="F10" i="2"/>
  <c r="G10" i="2"/>
  <c r="C11" i="2"/>
  <c r="D11" i="2"/>
  <c r="F11" i="2"/>
  <c r="G11" i="2"/>
  <c r="C12" i="2"/>
  <c r="D12" i="2"/>
  <c r="F12" i="2"/>
  <c r="G12" i="2"/>
  <c r="C13" i="2"/>
  <c r="D13" i="2"/>
  <c r="F13" i="2"/>
  <c r="G13" i="2"/>
  <c r="C3" i="2"/>
  <c r="D3" i="2"/>
  <c r="F3" i="2"/>
  <c r="G3" i="2"/>
  <c r="C4" i="2"/>
  <c r="D4" i="2"/>
  <c r="F4" i="2"/>
  <c r="G4" i="2"/>
  <c r="C5" i="2"/>
  <c r="D5" i="2"/>
  <c r="F5" i="2"/>
  <c r="G5" i="2"/>
  <c r="C6" i="2"/>
  <c r="D6" i="2"/>
  <c r="F6" i="2"/>
  <c r="G6" i="2"/>
  <c r="C7" i="2"/>
  <c r="D7" i="2"/>
  <c r="F7" i="2"/>
  <c r="G7" i="2"/>
  <c r="C2" i="2"/>
  <c r="D2" i="2"/>
  <c r="F2" i="2"/>
  <c r="G2" i="2"/>
  <c r="M15" i="1"/>
  <c r="N15" i="1"/>
  <c r="O15" i="1"/>
  <c r="P16" i="1"/>
  <c r="Q16" i="1"/>
  <c r="R16" i="1"/>
  <c r="S16" i="1"/>
  <c r="M18" i="1"/>
  <c r="N18" i="1"/>
  <c r="O18" i="1"/>
  <c r="P19" i="1"/>
  <c r="Q19" i="1"/>
  <c r="R19" i="1"/>
  <c r="S19" i="1"/>
  <c r="M21" i="1"/>
  <c r="N21" i="1"/>
  <c r="O21" i="1"/>
  <c r="P22" i="1"/>
  <c r="Q22" i="1"/>
  <c r="R22" i="1"/>
  <c r="S22" i="1"/>
  <c r="M24" i="1"/>
  <c r="N24" i="1"/>
  <c r="O24" i="1"/>
  <c r="P25" i="1"/>
  <c r="Q25" i="1"/>
  <c r="R25" i="1"/>
  <c r="S25" i="1"/>
  <c r="M27" i="1"/>
  <c r="N27" i="1"/>
  <c r="O27" i="1"/>
  <c r="P28" i="1"/>
  <c r="Q28" i="1"/>
  <c r="R28" i="1"/>
  <c r="S28" i="1"/>
  <c r="M30" i="1"/>
  <c r="N30" i="1"/>
  <c r="O30" i="1"/>
  <c r="P31" i="1"/>
  <c r="Q31" i="1"/>
  <c r="R31" i="1"/>
  <c r="S31" i="1"/>
  <c r="M33" i="1"/>
  <c r="N33" i="1"/>
  <c r="O33" i="1"/>
  <c r="P34" i="1"/>
  <c r="Q34" i="1"/>
  <c r="R34" i="1"/>
  <c r="S34" i="1"/>
  <c r="M36" i="1"/>
  <c r="N36" i="1"/>
  <c r="O36" i="1"/>
  <c r="P37" i="1"/>
  <c r="Q37" i="1"/>
  <c r="R37" i="1"/>
  <c r="S37" i="1"/>
  <c r="L18" i="1"/>
  <c r="L21" i="1"/>
  <c r="L24" i="1"/>
  <c r="L27" i="1"/>
  <c r="L30" i="1"/>
  <c r="L33" i="1"/>
  <c r="L36" i="1"/>
  <c r="L15" i="1"/>
  <c r="C15" i="1"/>
</calcChain>
</file>

<file path=xl/sharedStrings.xml><?xml version="1.0" encoding="utf-8"?>
<sst xmlns="http://schemas.openxmlformats.org/spreadsheetml/2006/main" count="124" uniqueCount="89">
  <si>
    <t>Internal Mode</t>
  </si>
  <si>
    <t>External Mode</t>
  </si>
  <si>
    <t>Google Compute</t>
  </si>
  <si>
    <t>External: Suspend + Dump</t>
  </si>
  <si>
    <t>Internal: Suspend + Dump Time</t>
  </si>
  <si>
    <t>Internal: Pcopy after suspend</t>
  </si>
  <si>
    <t>Internal: Copy dump file</t>
  </si>
  <si>
    <t>Internal: Undump + Resume</t>
  </si>
  <si>
    <t>External: Pcopy after suspend</t>
  </si>
  <si>
    <t>External: Copy dump file</t>
  </si>
  <si>
    <t>External: Undump + Resume</t>
  </si>
  <si>
    <t>I/O Ops</t>
  </si>
  <si>
    <t>Suspend + Dump Time</t>
  </si>
  <si>
    <t>Pcopy after suspend</t>
  </si>
  <si>
    <t>Copy dump file</t>
  </si>
  <si>
    <t>Undump + Resume</t>
  </si>
  <si>
    <t xml:space="preserve"> Suspend + Dump</t>
  </si>
  <si>
    <t>Internal</t>
  </si>
  <si>
    <t>External</t>
  </si>
  <si>
    <t>PipeSize</t>
  </si>
  <si>
    <t>Delay in Seconds</t>
  </si>
  <si>
    <t>Application</t>
  </si>
  <si>
    <t>Typical request size</t>
  </si>
  <si>
    <t>Bug Type</t>
  </si>
  <si>
    <t>Bug Desc</t>
  </si>
  <si>
    <t>Tool Used</t>
  </si>
  <si>
    <t>Debug Mechanism</t>
  </si>
  <si>
    <t>Slowdown</t>
  </si>
  <si>
    <t>Nodes Cloned</t>
  </si>
  <si>
    <t>Comments/ Bug Caught</t>
  </si>
  <si>
    <t>Performance Bug</t>
  </si>
  <si>
    <t>#15811</t>
  </si>
  <si>
    <t>MySQL</t>
  </si>
  <si>
    <t>iProbe</t>
  </si>
  <si>
    <t>Exec. Trace</t>
  </si>
  <si>
    <t>1.5x</t>
  </si>
  <si>
    <t>Yes</t>
  </si>
  <si>
    <t>#45464</t>
  </si>
  <si>
    <t>Apache</t>
  </si>
  <si>
    <t>1.4x</t>
  </si>
  <si>
    <t>Rho</t>
  </si>
  <si>
    <t>Request Rate(MB/s)</t>
  </si>
  <si>
    <t>Buffer Size(MB)</t>
  </si>
  <si>
    <t>Debug-Window (mins)</t>
  </si>
  <si>
    <t>Overhead</t>
  </si>
  <si>
    <t>Buffer Size</t>
  </si>
  <si>
    <t>#49491</t>
  </si>
  <si>
    <t>1.8x</t>
  </si>
  <si>
    <t>Memory Leak</t>
  </si>
  <si>
    <t>Injected</t>
  </si>
  <si>
    <t>Glassfish</t>
  </si>
  <si>
    <t>VisualVM/ mTrace</t>
  </si>
  <si>
    <t>Memory Profiling</t>
  </si>
  <si>
    <t>3x</t>
  </si>
  <si>
    <t>Valgrind</t>
  </si>
  <si>
    <t>memcheck</t>
  </si>
  <si>
    <t>N.A</t>
  </si>
  <si>
    <t>Yes, with overflows</t>
  </si>
  <si>
    <t>Config. Errors</t>
  </si>
  <si>
    <t>DNS</t>
  </si>
  <si>
    <t>JBOSS</t>
  </si>
  <si>
    <t>DTrace</t>
  </si>
  <si>
    <t>Tracing</t>
  </si>
  <si>
    <t>1.3-4x</t>
  </si>
  <si>
    <t>Max no. of threads</t>
  </si>
  <si>
    <t xml:space="preserve">Input Rate </t>
  </si>
  <si>
    <t xml:space="preserve">Debug Window </t>
  </si>
  <si>
    <t xml:space="preserve">Pipe Size </t>
  </si>
  <si>
    <t xml:space="preserve">Slow- down </t>
  </si>
  <si>
    <t xml:space="preserve">530 bps, 27 rq/s </t>
  </si>
  <si>
    <t xml:space="preserve">1.8x </t>
  </si>
  <si>
    <t xml:space="preserve">8 sec </t>
  </si>
  <si>
    <t xml:space="preserve">3x </t>
  </si>
  <si>
    <t xml:space="preserve">72 sec </t>
  </si>
  <si>
    <r>
      <t xml:space="preserve">Poisson, </t>
    </r>
    <r>
      <rPr>
        <sz val="9"/>
        <color theme="1"/>
        <rFont val="CMMI9"/>
      </rPr>
      <t xml:space="preserve">λ </t>
    </r>
    <r>
      <rPr>
        <sz val="9"/>
        <color theme="1"/>
        <rFont val="CMR9"/>
      </rPr>
      <t xml:space="preserve">= 17 rq/s </t>
    </r>
  </si>
  <si>
    <t xml:space="preserve">16 sec </t>
  </si>
  <si>
    <t xml:space="preserve">8x </t>
  </si>
  <si>
    <t xml:space="preserve">18 sec </t>
  </si>
  <si>
    <t xml:space="preserve">5x </t>
  </si>
  <si>
    <t xml:space="preserve">3.2x </t>
  </si>
  <si>
    <t xml:space="preserve">376 sec </t>
  </si>
  <si>
    <t>Mu</t>
  </si>
  <si>
    <t>lambda</t>
  </si>
  <si>
    <t>rho</t>
  </si>
  <si>
    <t>buffer</t>
  </si>
  <si>
    <t>hitting time</t>
  </si>
  <si>
    <t>mu</t>
  </si>
  <si>
    <t>diff</t>
  </si>
  <si>
    <t>hit/mins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</si>
</sst>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333333"/>
      <name val="Arial"/>
    </font>
    <font>
      <sz val="14"/>
      <color rgb="FF333333"/>
      <name val="Arial"/>
    </font>
    <font>
      <sz val="9"/>
      <color theme="1"/>
      <name val="CMBX9"/>
    </font>
    <font>
      <sz val="9"/>
      <color theme="1"/>
      <name val="CMR9"/>
    </font>
    <font>
      <sz val="9"/>
      <color theme="1"/>
      <name val="CMMI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1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</a:t>
            </a:r>
            <a:r>
              <a:rPr lang="en-US" baseline="0"/>
              <a:t> taken to clone with controlled I/O operations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813766067703075"/>
          <c:y val="0.114143725210527"/>
          <c:w val="0.665010767884783"/>
          <c:h val="0.7779095932962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Sheet1!$C$14</c:f>
              <c:strCache>
                <c:ptCount val="1"/>
                <c:pt idx="0">
                  <c:v>Suspend + Dump Time</c:v>
                </c:pt>
              </c:strCache>
            </c:strRef>
          </c:tx>
          <c:spPr>
            <a:solidFill>
              <a:srgbClr val="000090"/>
            </a:solidFill>
            <a:effectLst/>
          </c:spPr>
          <c:invertIfNegative val="0"/>
          <c:cat>
            <c:numRef>
              <c:f>Sheet1!$B$15:$B$37</c:f>
              <c:numCache>
                <c:formatCode>General</c:formatCode>
                <c:ptCount val="23"/>
                <c:pt idx="0">
                  <c:v>0.0</c:v>
                </c:pt>
                <c:pt idx="3">
                  <c:v>1000.0</c:v>
                </c:pt>
                <c:pt idx="6">
                  <c:v>2000.0</c:v>
                </c:pt>
                <c:pt idx="9">
                  <c:v>4000.0</c:v>
                </c:pt>
                <c:pt idx="12">
                  <c:v>16000.0</c:v>
                </c:pt>
                <c:pt idx="15">
                  <c:v>100000.0</c:v>
                </c:pt>
                <c:pt idx="18">
                  <c:v>250000.0</c:v>
                </c:pt>
                <c:pt idx="21">
                  <c:v>500000.0</c:v>
                </c:pt>
              </c:numCache>
            </c:numRef>
          </c:cat>
          <c:val>
            <c:numRef>
              <c:f>Sheet1!$C$15:$C$37</c:f>
              <c:numCache>
                <c:formatCode>General</c:formatCode>
                <c:ptCount val="23"/>
                <c:pt idx="0">
                  <c:v>0.29</c:v>
                </c:pt>
                <c:pt idx="3">
                  <c:v>0.34</c:v>
                </c:pt>
                <c:pt idx="6">
                  <c:v>0.35</c:v>
                </c:pt>
                <c:pt idx="9">
                  <c:v>0.37</c:v>
                </c:pt>
                <c:pt idx="12">
                  <c:v>0.37</c:v>
                </c:pt>
                <c:pt idx="15">
                  <c:v>0.44</c:v>
                </c:pt>
                <c:pt idx="18">
                  <c:v>0.33</c:v>
                </c:pt>
                <c:pt idx="21">
                  <c:v>0.34</c:v>
                </c:pt>
              </c:numCache>
            </c:numRef>
          </c:val>
        </c:ser>
        <c:ser>
          <c:idx val="1"/>
          <c:order val="1"/>
          <c:tx>
            <c:strRef>
              <c:f>Sheet1!$D$14</c:f>
              <c:strCache>
                <c:ptCount val="1"/>
                <c:pt idx="0">
                  <c:v>Pcopy after suspend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Sheet1!$B$15:$B$37</c:f>
              <c:numCache>
                <c:formatCode>General</c:formatCode>
                <c:ptCount val="23"/>
                <c:pt idx="0">
                  <c:v>0.0</c:v>
                </c:pt>
                <c:pt idx="3">
                  <c:v>1000.0</c:v>
                </c:pt>
                <c:pt idx="6">
                  <c:v>2000.0</c:v>
                </c:pt>
                <c:pt idx="9">
                  <c:v>4000.0</c:v>
                </c:pt>
                <c:pt idx="12">
                  <c:v>16000.0</c:v>
                </c:pt>
                <c:pt idx="15">
                  <c:v>100000.0</c:v>
                </c:pt>
                <c:pt idx="18">
                  <c:v>250000.0</c:v>
                </c:pt>
                <c:pt idx="21">
                  <c:v>500000.0</c:v>
                </c:pt>
              </c:numCache>
            </c:numRef>
          </c:cat>
          <c:val>
            <c:numRef>
              <c:f>Sheet1!$D$15:$D$37</c:f>
              <c:numCache>
                <c:formatCode>General</c:formatCode>
                <c:ptCount val="23"/>
                <c:pt idx="0">
                  <c:v>0.31</c:v>
                </c:pt>
                <c:pt idx="3">
                  <c:v>0.76</c:v>
                </c:pt>
                <c:pt idx="6">
                  <c:v>1.2</c:v>
                </c:pt>
                <c:pt idx="9">
                  <c:v>1.43</c:v>
                </c:pt>
                <c:pt idx="12">
                  <c:v>3.24</c:v>
                </c:pt>
                <c:pt idx="15">
                  <c:v>6.33</c:v>
                </c:pt>
                <c:pt idx="18">
                  <c:v>27.23</c:v>
                </c:pt>
                <c:pt idx="21">
                  <c:v>74.34</c:v>
                </c:pt>
              </c:numCache>
            </c:numRef>
          </c:val>
        </c:ser>
        <c:ser>
          <c:idx val="2"/>
          <c:order val="2"/>
          <c:tx>
            <c:strRef>
              <c:f>Sheet1!$E$14</c:f>
              <c:strCache>
                <c:ptCount val="1"/>
                <c:pt idx="0">
                  <c:v>Copy dump file</c:v>
                </c:pt>
              </c:strCache>
            </c:strRef>
          </c:tx>
          <c:spPr>
            <a:solidFill>
              <a:srgbClr val="008000"/>
            </a:solidFill>
            <a:effectLst/>
          </c:spPr>
          <c:invertIfNegative val="0"/>
          <c:cat>
            <c:numRef>
              <c:f>Sheet1!$B$15:$B$37</c:f>
              <c:numCache>
                <c:formatCode>General</c:formatCode>
                <c:ptCount val="23"/>
                <c:pt idx="0">
                  <c:v>0.0</c:v>
                </c:pt>
                <c:pt idx="3">
                  <c:v>1000.0</c:v>
                </c:pt>
                <c:pt idx="6">
                  <c:v>2000.0</c:v>
                </c:pt>
                <c:pt idx="9">
                  <c:v>4000.0</c:v>
                </c:pt>
                <c:pt idx="12">
                  <c:v>16000.0</c:v>
                </c:pt>
                <c:pt idx="15">
                  <c:v>100000.0</c:v>
                </c:pt>
                <c:pt idx="18">
                  <c:v>250000.0</c:v>
                </c:pt>
                <c:pt idx="21">
                  <c:v>500000.0</c:v>
                </c:pt>
              </c:numCache>
            </c:numRef>
          </c:cat>
          <c:val>
            <c:numRef>
              <c:f>Sheet1!$E$15:$E$37</c:f>
              <c:numCache>
                <c:formatCode>General</c:formatCode>
                <c:ptCount val="23"/>
                <c:pt idx="0">
                  <c:v>0.34</c:v>
                </c:pt>
                <c:pt idx="3">
                  <c:v>0.38</c:v>
                </c:pt>
                <c:pt idx="6">
                  <c:v>0.38</c:v>
                </c:pt>
                <c:pt idx="9">
                  <c:v>0.38</c:v>
                </c:pt>
                <c:pt idx="12">
                  <c:v>0.39</c:v>
                </c:pt>
                <c:pt idx="15">
                  <c:v>0.4</c:v>
                </c:pt>
                <c:pt idx="18">
                  <c:v>0.41</c:v>
                </c:pt>
                <c:pt idx="21">
                  <c:v>0.4</c:v>
                </c:pt>
              </c:numCache>
            </c:numRef>
          </c:val>
        </c:ser>
        <c:ser>
          <c:idx val="3"/>
          <c:order val="3"/>
          <c:tx>
            <c:strRef>
              <c:f>Sheet1!$F$14</c:f>
              <c:strCache>
                <c:ptCount val="1"/>
                <c:pt idx="0">
                  <c:v>Undump + Resume</c:v>
                </c:pt>
              </c:strCache>
            </c:strRef>
          </c:tx>
          <c:spPr>
            <a:solidFill>
              <a:srgbClr val="660066"/>
            </a:solidFill>
            <a:effectLst/>
          </c:spPr>
          <c:invertIfNegative val="0"/>
          <c:cat>
            <c:numRef>
              <c:f>Sheet1!$B$15:$B$37</c:f>
              <c:numCache>
                <c:formatCode>General</c:formatCode>
                <c:ptCount val="23"/>
                <c:pt idx="0">
                  <c:v>0.0</c:v>
                </c:pt>
                <c:pt idx="3">
                  <c:v>1000.0</c:v>
                </c:pt>
                <c:pt idx="6">
                  <c:v>2000.0</c:v>
                </c:pt>
                <c:pt idx="9">
                  <c:v>4000.0</c:v>
                </c:pt>
                <c:pt idx="12">
                  <c:v>16000.0</c:v>
                </c:pt>
                <c:pt idx="15">
                  <c:v>100000.0</c:v>
                </c:pt>
                <c:pt idx="18">
                  <c:v>250000.0</c:v>
                </c:pt>
                <c:pt idx="21">
                  <c:v>500000.0</c:v>
                </c:pt>
              </c:numCache>
            </c:numRef>
          </c:cat>
          <c:val>
            <c:numRef>
              <c:f>Sheet1!$F$15:$F$37</c:f>
              <c:numCache>
                <c:formatCode>General</c:formatCode>
                <c:ptCount val="23"/>
                <c:pt idx="0">
                  <c:v>0.69</c:v>
                </c:pt>
                <c:pt idx="3">
                  <c:v>1.02</c:v>
                </c:pt>
                <c:pt idx="6">
                  <c:v>1.26</c:v>
                </c:pt>
                <c:pt idx="9">
                  <c:v>1.09</c:v>
                </c:pt>
                <c:pt idx="12">
                  <c:v>1.01</c:v>
                </c:pt>
                <c:pt idx="15">
                  <c:v>1.06</c:v>
                </c:pt>
                <c:pt idx="18">
                  <c:v>0.88</c:v>
                </c:pt>
                <c:pt idx="21">
                  <c:v>0.9</c:v>
                </c:pt>
              </c:numCache>
            </c:numRef>
          </c:val>
        </c:ser>
        <c:ser>
          <c:idx val="4"/>
          <c:order val="4"/>
          <c:tx>
            <c:strRef>
              <c:f>Sheet1!$G$14</c:f>
              <c:strCache>
                <c:ptCount val="1"/>
                <c:pt idx="0">
                  <c:v> Suspend + Dump</c:v>
                </c:pt>
              </c:strCache>
            </c:strRef>
          </c:tx>
          <c:invertIfNegative val="0"/>
          <c:cat>
            <c:numRef>
              <c:f>Sheet1!$B$15:$B$37</c:f>
              <c:numCache>
                <c:formatCode>General</c:formatCode>
                <c:ptCount val="23"/>
                <c:pt idx="0">
                  <c:v>0.0</c:v>
                </c:pt>
                <c:pt idx="3">
                  <c:v>1000.0</c:v>
                </c:pt>
                <c:pt idx="6">
                  <c:v>2000.0</c:v>
                </c:pt>
                <c:pt idx="9">
                  <c:v>4000.0</c:v>
                </c:pt>
                <c:pt idx="12">
                  <c:v>16000.0</c:v>
                </c:pt>
                <c:pt idx="15">
                  <c:v>100000.0</c:v>
                </c:pt>
                <c:pt idx="18">
                  <c:v>250000.0</c:v>
                </c:pt>
                <c:pt idx="21">
                  <c:v>500000.0</c:v>
                </c:pt>
              </c:numCache>
            </c:numRef>
          </c:cat>
          <c:val>
            <c:numRef>
              <c:f>Sheet1!$G$15:$G$37</c:f>
              <c:numCache>
                <c:formatCode>General</c:formatCode>
                <c:ptCount val="23"/>
                <c:pt idx="1">
                  <c:v>0.1</c:v>
                </c:pt>
                <c:pt idx="4">
                  <c:v>0.21</c:v>
                </c:pt>
                <c:pt idx="7">
                  <c:v>0.21</c:v>
                </c:pt>
                <c:pt idx="10">
                  <c:v>0.2</c:v>
                </c:pt>
                <c:pt idx="13">
                  <c:v>0.2</c:v>
                </c:pt>
                <c:pt idx="16">
                  <c:v>0.21</c:v>
                </c:pt>
                <c:pt idx="19">
                  <c:v>0.23</c:v>
                </c:pt>
                <c:pt idx="22">
                  <c:v>0.2</c:v>
                </c:pt>
              </c:numCache>
            </c:numRef>
          </c:val>
        </c:ser>
        <c:ser>
          <c:idx val="5"/>
          <c:order val="5"/>
          <c:tx>
            <c:strRef>
              <c:f>Sheet1!$H$14</c:f>
              <c:strCache>
                <c:ptCount val="1"/>
                <c:pt idx="0">
                  <c:v>Pcopy after suspend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effectLst/>
          </c:spPr>
          <c:invertIfNegative val="0"/>
          <c:cat>
            <c:numRef>
              <c:f>Sheet1!$B$15:$B$37</c:f>
              <c:numCache>
                <c:formatCode>General</c:formatCode>
                <c:ptCount val="23"/>
                <c:pt idx="0">
                  <c:v>0.0</c:v>
                </c:pt>
                <c:pt idx="3">
                  <c:v>1000.0</c:v>
                </c:pt>
                <c:pt idx="6">
                  <c:v>2000.0</c:v>
                </c:pt>
                <c:pt idx="9">
                  <c:v>4000.0</c:v>
                </c:pt>
                <c:pt idx="12">
                  <c:v>16000.0</c:v>
                </c:pt>
                <c:pt idx="15">
                  <c:v>100000.0</c:v>
                </c:pt>
                <c:pt idx="18">
                  <c:v>250000.0</c:v>
                </c:pt>
                <c:pt idx="21">
                  <c:v>500000.0</c:v>
                </c:pt>
              </c:numCache>
            </c:numRef>
          </c:cat>
          <c:val>
            <c:numRef>
              <c:f>Sheet1!$H$15:$H$37</c:f>
              <c:numCache>
                <c:formatCode>General</c:formatCode>
                <c:ptCount val="23"/>
                <c:pt idx="1">
                  <c:v>0.44</c:v>
                </c:pt>
                <c:pt idx="4">
                  <c:v>1.23</c:v>
                </c:pt>
                <c:pt idx="7">
                  <c:v>1.65</c:v>
                </c:pt>
                <c:pt idx="10">
                  <c:v>3.11</c:v>
                </c:pt>
                <c:pt idx="13">
                  <c:v>8.51</c:v>
                </c:pt>
                <c:pt idx="16">
                  <c:v>57.58</c:v>
                </c:pt>
                <c:pt idx="19">
                  <c:v>217.98</c:v>
                </c:pt>
                <c:pt idx="22">
                  <c:v>444.34</c:v>
                </c:pt>
              </c:numCache>
            </c:numRef>
          </c:val>
        </c:ser>
        <c:ser>
          <c:idx val="6"/>
          <c:order val="6"/>
          <c:tx>
            <c:strRef>
              <c:f>Sheet1!$I$14</c:f>
              <c:strCache>
                <c:ptCount val="1"/>
                <c:pt idx="0">
                  <c:v>Copy dump file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effectLst/>
          </c:spPr>
          <c:invertIfNegative val="0"/>
          <c:cat>
            <c:numRef>
              <c:f>Sheet1!$B$15:$B$37</c:f>
              <c:numCache>
                <c:formatCode>General</c:formatCode>
                <c:ptCount val="23"/>
                <c:pt idx="0">
                  <c:v>0.0</c:v>
                </c:pt>
                <c:pt idx="3">
                  <c:v>1000.0</c:v>
                </c:pt>
                <c:pt idx="6">
                  <c:v>2000.0</c:v>
                </c:pt>
                <c:pt idx="9">
                  <c:v>4000.0</c:v>
                </c:pt>
                <c:pt idx="12">
                  <c:v>16000.0</c:v>
                </c:pt>
                <c:pt idx="15">
                  <c:v>100000.0</c:v>
                </c:pt>
                <c:pt idx="18">
                  <c:v>250000.0</c:v>
                </c:pt>
                <c:pt idx="21">
                  <c:v>500000.0</c:v>
                </c:pt>
              </c:numCache>
            </c:numRef>
          </c:cat>
          <c:val>
            <c:numRef>
              <c:f>Sheet1!$I$15:$I$37</c:f>
              <c:numCache>
                <c:formatCode>General</c:formatCode>
                <c:ptCount val="23"/>
                <c:pt idx="1">
                  <c:v>0.28</c:v>
                </c:pt>
                <c:pt idx="4">
                  <c:v>0.84</c:v>
                </c:pt>
                <c:pt idx="7">
                  <c:v>0.74</c:v>
                </c:pt>
                <c:pt idx="10">
                  <c:v>0.73</c:v>
                </c:pt>
                <c:pt idx="13">
                  <c:v>0.73</c:v>
                </c:pt>
                <c:pt idx="16">
                  <c:v>0.73</c:v>
                </c:pt>
                <c:pt idx="19">
                  <c:v>0.74</c:v>
                </c:pt>
                <c:pt idx="22">
                  <c:v>0.73</c:v>
                </c:pt>
              </c:numCache>
            </c:numRef>
          </c:val>
        </c:ser>
        <c:ser>
          <c:idx val="7"/>
          <c:order val="7"/>
          <c:tx>
            <c:strRef>
              <c:f>Sheet1!$J$14</c:f>
              <c:strCache>
                <c:ptCount val="1"/>
                <c:pt idx="0">
                  <c:v>Undump + Resume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effectLst/>
          </c:spPr>
          <c:invertIfNegative val="0"/>
          <c:cat>
            <c:numRef>
              <c:f>Sheet1!$B$15:$B$37</c:f>
              <c:numCache>
                <c:formatCode>General</c:formatCode>
                <c:ptCount val="23"/>
                <c:pt idx="0">
                  <c:v>0.0</c:v>
                </c:pt>
                <c:pt idx="3">
                  <c:v>1000.0</c:v>
                </c:pt>
                <c:pt idx="6">
                  <c:v>2000.0</c:v>
                </c:pt>
                <c:pt idx="9">
                  <c:v>4000.0</c:v>
                </c:pt>
                <c:pt idx="12">
                  <c:v>16000.0</c:v>
                </c:pt>
                <c:pt idx="15">
                  <c:v>100000.0</c:v>
                </c:pt>
                <c:pt idx="18">
                  <c:v>250000.0</c:v>
                </c:pt>
                <c:pt idx="21">
                  <c:v>500000.0</c:v>
                </c:pt>
              </c:numCache>
            </c:numRef>
          </c:cat>
          <c:val>
            <c:numRef>
              <c:f>Sheet1!$J$15:$J$37</c:f>
              <c:numCache>
                <c:formatCode>General</c:formatCode>
                <c:ptCount val="23"/>
                <c:pt idx="1">
                  <c:v>0.84</c:v>
                </c:pt>
                <c:pt idx="4">
                  <c:v>1.53</c:v>
                </c:pt>
                <c:pt idx="7">
                  <c:v>0.97</c:v>
                </c:pt>
                <c:pt idx="10">
                  <c:v>1.58</c:v>
                </c:pt>
                <c:pt idx="13">
                  <c:v>1.51</c:v>
                </c:pt>
                <c:pt idx="16">
                  <c:v>1.35</c:v>
                </c:pt>
                <c:pt idx="19">
                  <c:v>1.49</c:v>
                </c:pt>
                <c:pt idx="22">
                  <c:v>1.66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serLines>
          <c:spPr>
            <a:ln>
              <a:noFill/>
            </a:ln>
          </c:spPr>
        </c:serLines>
        <c:axId val="2119811704"/>
        <c:axId val="2119818600"/>
      </c:barChart>
      <c:catAx>
        <c:axId val="2119811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No of I/O operations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400"/>
            </a:pPr>
            <a:endParaRPr lang="en-US"/>
          </a:p>
        </c:txPr>
        <c:crossAx val="2119818600"/>
        <c:crosses val="autoZero"/>
        <c:auto val="1"/>
        <c:lblAlgn val="ctr"/>
        <c:lblOffset val="100"/>
        <c:noMultiLvlLbl val="0"/>
      </c:catAx>
      <c:valAx>
        <c:axId val="2119818600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19811704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833934736523319"/>
          <c:y val="0.180374557538106"/>
          <c:w val="0.158586630998048"/>
          <c:h val="0.71172794914397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Sheet1!$L$14</c:f>
              <c:strCache>
                <c:ptCount val="1"/>
                <c:pt idx="0">
                  <c:v>Internal: Suspend + Dump Time</c:v>
                </c:pt>
              </c:strCache>
            </c:strRef>
          </c:tx>
          <c:spPr>
            <a:effectLst/>
          </c:spPr>
          <c:invertIfNegative val="0"/>
          <c:cat>
            <c:numRef>
              <c:f>Sheet1!$K$15:$K$37</c:f>
              <c:numCache>
                <c:formatCode>General</c:formatCode>
                <c:ptCount val="23"/>
                <c:pt idx="0">
                  <c:v>0.0</c:v>
                </c:pt>
                <c:pt idx="3">
                  <c:v>1000.0</c:v>
                </c:pt>
                <c:pt idx="6">
                  <c:v>2000.0</c:v>
                </c:pt>
                <c:pt idx="9">
                  <c:v>4000.0</c:v>
                </c:pt>
                <c:pt idx="12">
                  <c:v>16000.0</c:v>
                </c:pt>
                <c:pt idx="15">
                  <c:v>100000.0</c:v>
                </c:pt>
                <c:pt idx="18">
                  <c:v>250000.0</c:v>
                </c:pt>
                <c:pt idx="21">
                  <c:v>500000.0</c:v>
                </c:pt>
              </c:numCache>
            </c:numRef>
          </c:cat>
          <c:val>
            <c:numRef>
              <c:f>Sheet1!$L$15:$L$37</c:f>
              <c:numCache>
                <c:formatCode>General</c:formatCode>
                <c:ptCount val="23"/>
                <c:pt idx="0">
                  <c:v>-0.537602002101044</c:v>
                </c:pt>
                <c:pt idx="3">
                  <c:v>-0.468521082957745</c:v>
                </c:pt>
                <c:pt idx="6">
                  <c:v>-0.455931955649724</c:v>
                </c:pt>
                <c:pt idx="9">
                  <c:v>-0.431798275933005</c:v>
                </c:pt>
                <c:pt idx="12">
                  <c:v>-0.431798275933005</c:v>
                </c:pt>
                <c:pt idx="15">
                  <c:v>-0.356547323513812</c:v>
                </c:pt>
                <c:pt idx="18">
                  <c:v>-0.481486060122112</c:v>
                </c:pt>
                <c:pt idx="21">
                  <c:v>-0.468521082957745</c:v>
                </c:pt>
              </c:numCache>
            </c:numRef>
          </c:val>
        </c:ser>
        <c:ser>
          <c:idx val="1"/>
          <c:order val="1"/>
          <c:tx>
            <c:strRef>
              <c:f>Sheet1!$M$14</c:f>
              <c:strCache>
                <c:ptCount val="1"/>
                <c:pt idx="0">
                  <c:v>Internal: Pcopy after suspend</c:v>
                </c:pt>
              </c:strCache>
            </c:strRef>
          </c:tx>
          <c:invertIfNegative val="0"/>
          <c:cat>
            <c:numRef>
              <c:f>Sheet1!$K$15:$K$37</c:f>
              <c:numCache>
                <c:formatCode>General</c:formatCode>
                <c:ptCount val="23"/>
                <c:pt idx="0">
                  <c:v>0.0</c:v>
                </c:pt>
                <c:pt idx="3">
                  <c:v>1000.0</c:v>
                </c:pt>
                <c:pt idx="6">
                  <c:v>2000.0</c:v>
                </c:pt>
                <c:pt idx="9">
                  <c:v>4000.0</c:v>
                </c:pt>
                <c:pt idx="12">
                  <c:v>16000.0</c:v>
                </c:pt>
                <c:pt idx="15">
                  <c:v>100000.0</c:v>
                </c:pt>
                <c:pt idx="18">
                  <c:v>250000.0</c:v>
                </c:pt>
                <c:pt idx="21">
                  <c:v>500000.0</c:v>
                </c:pt>
              </c:numCache>
            </c:numRef>
          </c:cat>
          <c:val>
            <c:numRef>
              <c:f>Sheet1!$M$15:$M$37</c:f>
              <c:numCache>
                <c:formatCode>General</c:formatCode>
                <c:ptCount val="23"/>
                <c:pt idx="0">
                  <c:v>-0.508638306165727</c:v>
                </c:pt>
                <c:pt idx="3">
                  <c:v>-0.119186407719209</c:v>
                </c:pt>
                <c:pt idx="6">
                  <c:v>0.0791812460476248</c:v>
                </c:pt>
                <c:pt idx="9">
                  <c:v>0.155336037465062</c:v>
                </c:pt>
                <c:pt idx="12">
                  <c:v>0.510545010206612</c:v>
                </c:pt>
                <c:pt idx="15">
                  <c:v>0.801403710017355</c:v>
                </c:pt>
                <c:pt idx="18">
                  <c:v>1.435047641339964</c:v>
                </c:pt>
                <c:pt idx="21">
                  <c:v>1.871222556759707</c:v>
                </c:pt>
              </c:numCache>
            </c:numRef>
          </c:val>
        </c:ser>
        <c:ser>
          <c:idx val="2"/>
          <c:order val="2"/>
          <c:tx>
            <c:strRef>
              <c:f>Sheet1!$N$14</c:f>
              <c:strCache>
                <c:ptCount val="1"/>
                <c:pt idx="0">
                  <c:v>Internal: Copy dump file</c:v>
                </c:pt>
              </c:strCache>
            </c:strRef>
          </c:tx>
          <c:invertIfNegative val="0"/>
          <c:cat>
            <c:numRef>
              <c:f>Sheet1!$K$15:$K$37</c:f>
              <c:numCache>
                <c:formatCode>General</c:formatCode>
                <c:ptCount val="23"/>
                <c:pt idx="0">
                  <c:v>0.0</c:v>
                </c:pt>
                <c:pt idx="3">
                  <c:v>1000.0</c:v>
                </c:pt>
                <c:pt idx="6">
                  <c:v>2000.0</c:v>
                </c:pt>
                <c:pt idx="9">
                  <c:v>4000.0</c:v>
                </c:pt>
                <c:pt idx="12">
                  <c:v>16000.0</c:v>
                </c:pt>
                <c:pt idx="15">
                  <c:v>100000.0</c:v>
                </c:pt>
                <c:pt idx="18">
                  <c:v>250000.0</c:v>
                </c:pt>
                <c:pt idx="21">
                  <c:v>500000.0</c:v>
                </c:pt>
              </c:numCache>
            </c:numRef>
          </c:cat>
          <c:val>
            <c:numRef>
              <c:f>Sheet1!$N$15:$N$37</c:f>
              <c:numCache>
                <c:formatCode>General</c:formatCode>
                <c:ptCount val="23"/>
                <c:pt idx="0">
                  <c:v>-0.468521082957745</c:v>
                </c:pt>
                <c:pt idx="3">
                  <c:v>-0.42021640338319</c:v>
                </c:pt>
                <c:pt idx="6">
                  <c:v>-0.42021640338319</c:v>
                </c:pt>
                <c:pt idx="9">
                  <c:v>-0.42021640338319</c:v>
                </c:pt>
                <c:pt idx="12">
                  <c:v>-0.408935392973501</c:v>
                </c:pt>
                <c:pt idx="15">
                  <c:v>-0.397940008672037</c:v>
                </c:pt>
                <c:pt idx="18">
                  <c:v>-0.387216143280264</c:v>
                </c:pt>
                <c:pt idx="21">
                  <c:v>-0.397940008672037</c:v>
                </c:pt>
              </c:numCache>
            </c:numRef>
          </c:val>
        </c:ser>
        <c:ser>
          <c:idx val="3"/>
          <c:order val="3"/>
          <c:tx>
            <c:strRef>
              <c:f>Sheet1!$O$14</c:f>
              <c:strCache>
                <c:ptCount val="1"/>
                <c:pt idx="0">
                  <c:v>Internal: Undump + Resume</c:v>
                </c:pt>
              </c:strCache>
            </c:strRef>
          </c:tx>
          <c:invertIfNegative val="0"/>
          <c:cat>
            <c:numRef>
              <c:f>Sheet1!$K$15:$K$37</c:f>
              <c:numCache>
                <c:formatCode>General</c:formatCode>
                <c:ptCount val="23"/>
                <c:pt idx="0">
                  <c:v>0.0</c:v>
                </c:pt>
                <c:pt idx="3">
                  <c:v>1000.0</c:v>
                </c:pt>
                <c:pt idx="6">
                  <c:v>2000.0</c:v>
                </c:pt>
                <c:pt idx="9">
                  <c:v>4000.0</c:v>
                </c:pt>
                <c:pt idx="12">
                  <c:v>16000.0</c:v>
                </c:pt>
                <c:pt idx="15">
                  <c:v>100000.0</c:v>
                </c:pt>
                <c:pt idx="18">
                  <c:v>250000.0</c:v>
                </c:pt>
                <c:pt idx="21">
                  <c:v>500000.0</c:v>
                </c:pt>
              </c:numCache>
            </c:numRef>
          </c:cat>
          <c:val>
            <c:numRef>
              <c:f>Sheet1!$O$15:$O$37</c:f>
              <c:numCache>
                <c:formatCode>General</c:formatCode>
                <c:ptCount val="23"/>
                <c:pt idx="0">
                  <c:v>-0.161150909262745</c:v>
                </c:pt>
                <c:pt idx="3">
                  <c:v>0.00860017176191757</c:v>
                </c:pt>
                <c:pt idx="6">
                  <c:v>0.100370545117563</c:v>
                </c:pt>
                <c:pt idx="9">
                  <c:v>0.0374264979406237</c:v>
                </c:pt>
                <c:pt idx="12">
                  <c:v>0.00432137378264258</c:v>
                </c:pt>
                <c:pt idx="15">
                  <c:v>0.0253058652647703</c:v>
                </c:pt>
                <c:pt idx="18">
                  <c:v>-0.0555173278498314</c:v>
                </c:pt>
                <c:pt idx="21">
                  <c:v>-0.0457574905606751</c:v>
                </c:pt>
              </c:numCache>
            </c:numRef>
          </c:val>
        </c:ser>
        <c:ser>
          <c:idx val="4"/>
          <c:order val="4"/>
          <c:tx>
            <c:strRef>
              <c:f>Sheet1!$P$14</c:f>
              <c:strCache>
                <c:ptCount val="1"/>
                <c:pt idx="0">
                  <c:v>External: Suspend + Dump</c:v>
                </c:pt>
              </c:strCache>
            </c:strRef>
          </c:tx>
          <c:invertIfNegative val="0"/>
          <c:cat>
            <c:numRef>
              <c:f>Sheet1!$K$15:$K$37</c:f>
              <c:numCache>
                <c:formatCode>General</c:formatCode>
                <c:ptCount val="23"/>
                <c:pt idx="0">
                  <c:v>0.0</c:v>
                </c:pt>
                <c:pt idx="3">
                  <c:v>1000.0</c:v>
                </c:pt>
                <c:pt idx="6">
                  <c:v>2000.0</c:v>
                </c:pt>
                <c:pt idx="9">
                  <c:v>4000.0</c:v>
                </c:pt>
                <c:pt idx="12">
                  <c:v>16000.0</c:v>
                </c:pt>
                <c:pt idx="15">
                  <c:v>100000.0</c:v>
                </c:pt>
                <c:pt idx="18">
                  <c:v>250000.0</c:v>
                </c:pt>
                <c:pt idx="21">
                  <c:v>500000.0</c:v>
                </c:pt>
              </c:numCache>
            </c:numRef>
          </c:cat>
          <c:val>
            <c:numRef>
              <c:f>Sheet1!$P$15:$P$37</c:f>
              <c:numCache>
                <c:formatCode>General</c:formatCode>
                <c:ptCount val="23"/>
                <c:pt idx="1">
                  <c:v>-1</c:v>
                </c:pt>
                <c:pt idx="4">
                  <c:v>-0.677780705266081</c:v>
                </c:pt>
                <c:pt idx="7">
                  <c:v>-0.677780705266081</c:v>
                </c:pt>
                <c:pt idx="10">
                  <c:v>-0.698970004336019</c:v>
                </c:pt>
                <c:pt idx="13">
                  <c:v>-0.698970004336019</c:v>
                </c:pt>
                <c:pt idx="16">
                  <c:v>-0.677780705266081</c:v>
                </c:pt>
                <c:pt idx="19">
                  <c:v>-0.638272163982407</c:v>
                </c:pt>
                <c:pt idx="22">
                  <c:v>-0.698970004336019</c:v>
                </c:pt>
              </c:numCache>
            </c:numRef>
          </c:val>
        </c:ser>
        <c:ser>
          <c:idx val="5"/>
          <c:order val="5"/>
          <c:tx>
            <c:strRef>
              <c:f>Sheet1!$Q$14</c:f>
              <c:strCache>
                <c:ptCount val="1"/>
                <c:pt idx="0">
                  <c:v>External: Pcopy after suspend</c:v>
                </c:pt>
              </c:strCache>
            </c:strRef>
          </c:tx>
          <c:invertIfNegative val="0"/>
          <c:cat>
            <c:numRef>
              <c:f>Sheet1!$K$15:$K$37</c:f>
              <c:numCache>
                <c:formatCode>General</c:formatCode>
                <c:ptCount val="23"/>
                <c:pt idx="0">
                  <c:v>0.0</c:v>
                </c:pt>
                <c:pt idx="3">
                  <c:v>1000.0</c:v>
                </c:pt>
                <c:pt idx="6">
                  <c:v>2000.0</c:v>
                </c:pt>
                <c:pt idx="9">
                  <c:v>4000.0</c:v>
                </c:pt>
                <c:pt idx="12">
                  <c:v>16000.0</c:v>
                </c:pt>
                <c:pt idx="15">
                  <c:v>100000.0</c:v>
                </c:pt>
                <c:pt idx="18">
                  <c:v>250000.0</c:v>
                </c:pt>
                <c:pt idx="21">
                  <c:v>500000.0</c:v>
                </c:pt>
              </c:numCache>
            </c:numRef>
          </c:cat>
          <c:val>
            <c:numRef>
              <c:f>Sheet1!$Q$15:$Q$37</c:f>
              <c:numCache>
                <c:formatCode>General</c:formatCode>
                <c:ptCount val="23"/>
                <c:pt idx="1">
                  <c:v>-0.356547323513812</c:v>
                </c:pt>
                <c:pt idx="4">
                  <c:v>0.0899051114393979</c:v>
                </c:pt>
                <c:pt idx="7">
                  <c:v>0.217483944213906</c:v>
                </c:pt>
                <c:pt idx="10">
                  <c:v>0.492760389026837</c:v>
                </c:pt>
                <c:pt idx="13">
                  <c:v>0.929929560084588</c:v>
                </c:pt>
                <c:pt idx="16">
                  <c:v>1.760271660542063</c:v>
                </c:pt>
                <c:pt idx="19">
                  <c:v>2.338416648246358</c:v>
                </c:pt>
                <c:pt idx="22">
                  <c:v>2.647715410691554</c:v>
                </c:pt>
              </c:numCache>
            </c:numRef>
          </c:val>
        </c:ser>
        <c:ser>
          <c:idx val="6"/>
          <c:order val="6"/>
          <c:tx>
            <c:strRef>
              <c:f>Sheet1!$R$14</c:f>
              <c:strCache>
                <c:ptCount val="1"/>
                <c:pt idx="0">
                  <c:v>External: Copy dump file</c:v>
                </c:pt>
              </c:strCache>
            </c:strRef>
          </c:tx>
          <c:invertIfNegative val="0"/>
          <c:cat>
            <c:numRef>
              <c:f>Sheet1!$K$15:$K$37</c:f>
              <c:numCache>
                <c:formatCode>General</c:formatCode>
                <c:ptCount val="23"/>
                <c:pt idx="0">
                  <c:v>0.0</c:v>
                </c:pt>
                <c:pt idx="3">
                  <c:v>1000.0</c:v>
                </c:pt>
                <c:pt idx="6">
                  <c:v>2000.0</c:v>
                </c:pt>
                <c:pt idx="9">
                  <c:v>4000.0</c:v>
                </c:pt>
                <c:pt idx="12">
                  <c:v>16000.0</c:v>
                </c:pt>
                <c:pt idx="15">
                  <c:v>100000.0</c:v>
                </c:pt>
                <c:pt idx="18">
                  <c:v>250000.0</c:v>
                </c:pt>
                <c:pt idx="21">
                  <c:v>500000.0</c:v>
                </c:pt>
              </c:numCache>
            </c:numRef>
          </c:cat>
          <c:val>
            <c:numRef>
              <c:f>Sheet1!$R$15:$R$37</c:f>
              <c:numCache>
                <c:formatCode>General</c:formatCode>
                <c:ptCount val="23"/>
                <c:pt idx="1">
                  <c:v>-0.552841968657781</c:v>
                </c:pt>
                <c:pt idx="4">
                  <c:v>-0.0757207139381183</c:v>
                </c:pt>
                <c:pt idx="7">
                  <c:v>-0.130768280269024</c:v>
                </c:pt>
                <c:pt idx="10">
                  <c:v>-0.136677139879544</c:v>
                </c:pt>
                <c:pt idx="13">
                  <c:v>-0.136677139879544</c:v>
                </c:pt>
                <c:pt idx="16">
                  <c:v>-0.136677139879544</c:v>
                </c:pt>
                <c:pt idx="19">
                  <c:v>-0.130768280269024</c:v>
                </c:pt>
                <c:pt idx="22">
                  <c:v>-0.136677139879544</c:v>
                </c:pt>
              </c:numCache>
            </c:numRef>
          </c:val>
        </c:ser>
        <c:ser>
          <c:idx val="7"/>
          <c:order val="7"/>
          <c:tx>
            <c:strRef>
              <c:f>Sheet1!$S$14</c:f>
              <c:strCache>
                <c:ptCount val="1"/>
                <c:pt idx="0">
                  <c:v>External: Undump + Resume</c:v>
                </c:pt>
              </c:strCache>
            </c:strRef>
          </c:tx>
          <c:invertIfNegative val="0"/>
          <c:cat>
            <c:numRef>
              <c:f>Sheet1!$K$15:$K$37</c:f>
              <c:numCache>
                <c:formatCode>General</c:formatCode>
                <c:ptCount val="23"/>
                <c:pt idx="0">
                  <c:v>0.0</c:v>
                </c:pt>
                <c:pt idx="3">
                  <c:v>1000.0</c:v>
                </c:pt>
                <c:pt idx="6">
                  <c:v>2000.0</c:v>
                </c:pt>
                <c:pt idx="9">
                  <c:v>4000.0</c:v>
                </c:pt>
                <c:pt idx="12">
                  <c:v>16000.0</c:v>
                </c:pt>
                <c:pt idx="15">
                  <c:v>100000.0</c:v>
                </c:pt>
                <c:pt idx="18">
                  <c:v>250000.0</c:v>
                </c:pt>
                <c:pt idx="21">
                  <c:v>500000.0</c:v>
                </c:pt>
              </c:numCache>
            </c:numRef>
          </c:cat>
          <c:val>
            <c:numRef>
              <c:f>Sheet1!$S$15:$S$37</c:f>
              <c:numCache>
                <c:formatCode>General</c:formatCode>
                <c:ptCount val="23"/>
                <c:pt idx="1">
                  <c:v>-0.0757207139381183</c:v>
                </c:pt>
                <c:pt idx="4">
                  <c:v>0.184691430817599</c:v>
                </c:pt>
                <c:pt idx="7">
                  <c:v>-0.0132282657337552</c:v>
                </c:pt>
                <c:pt idx="10">
                  <c:v>0.198657086954423</c:v>
                </c:pt>
                <c:pt idx="13">
                  <c:v>0.178976947293169</c:v>
                </c:pt>
                <c:pt idx="16">
                  <c:v>0.130333768495006</c:v>
                </c:pt>
                <c:pt idx="19">
                  <c:v>0.173186268412274</c:v>
                </c:pt>
                <c:pt idx="22">
                  <c:v>0.220108088040055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119913416"/>
        <c:axId val="2119919208"/>
      </c:barChart>
      <c:catAx>
        <c:axId val="2119913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Number of I/O</a:t>
                </a:r>
                <a:r>
                  <a:rPr lang="en-US" sz="1400" baseline="0"/>
                  <a:t> Operations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low"/>
        <c:crossAx val="2119919208"/>
        <c:crosses val="autoZero"/>
        <c:auto val="1"/>
        <c:lblAlgn val="ctr"/>
        <c:lblOffset val="100"/>
        <c:noMultiLvlLbl val="0"/>
      </c:catAx>
      <c:valAx>
        <c:axId val="211991920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Log10 Time Axis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9913416"/>
        <c:crosses val="autoZero"/>
        <c:crossBetween val="between"/>
      </c:valAx>
      <c:spPr>
        <a:ln>
          <a:noFill/>
        </a:ln>
      </c:spPr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10% Overhead</c:v>
          </c:tx>
          <c:marker>
            <c:symbol val="none"/>
          </c:marker>
          <c:cat>
            <c:numRef>
              <c:f>Sheet2!$E$26:$E$31</c:f>
              <c:numCache>
                <c:formatCode>General</c:formatCode>
                <c:ptCount val="6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  <c:pt idx="5">
                  <c:v>16384.0</c:v>
                </c:pt>
              </c:numCache>
            </c:numRef>
          </c:cat>
          <c:val>
            <c:numRef>
              <c:f>Sheet2!$F$2:$F$7</c:f>
              <c:numCache>
                <c:formatCode>General</c:formatCode>
                <c:ptCount val="6"/>
                <c:pt idx="0">
                  <c:v>1126.399999999999</c:v>
                </c:pt>
                <c:pt idx="1">
                  <c:v>2252.799999999997</c:v>
                </c:pt>
                <c:pt idx="2">
                  <c:v>4505.599999999995</c:v>
                </c:pt>
                <c:pt idx="3">
                  <c:v>9011.19999999999</c:v>
                </c:pt>
                <c:pt idx="4">
                  <c:v>18022.39999999998</c:v>
                </c:pt>
                <c:pt idx="5">
                  <c:v>36044.79999999996</c:v>
                </c:pt>
              </c:numCache>
            </c:numRef>
          </c:val>
          <c:smooth val="0"/>
        </c:ser>
        <c:ser>
          <c:idx val="1"/>
          <c:order val="1"/>
          <c:tx>
            <c:v>25% Overhead</c:v>
          </c:tx>
          <c:marker>
            <c:symbol val="none"/>
          </c:marker>
          <c:cat>
            <c:numRef>
              <c:f>Sheet2!$E$26:$E$31</c:f>
              <c:numCache>
                <c:formatCode>General</c:formatCode>
                <c:ptCount val="6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  <c:pt idx="5">
                  <c:v>16384.0</c:v>
                </c:pt>
              </c:numCache>
            </c:numRef>
          </c:cat>
          <c:val>
            <c:numRef>
              <c:f>Sheet2!$F$8:$F$13</c:f>
              <c:numCache>
                <c:formatCode>General</c:formatCode>
                <c:ptCount val="6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  <c:pt idx="5">
                  <c:v>16384.0</c:v>
                </c:pt>
              </c:numCache>
            </c:numRef>
          </c:val>
          <c:smooth val="0"/>
        </c:ser>
        <c:ser>
          <c:idx val="2"/>
          <c:order val="2"/>
          <c:tx>
            <c:v>50% Overhead</c:v>
          </c:tx>
          <c:marker>
            <c:symbol val="none"/>
          </c:marker>
          <c:cat>
            <c:numRef>
              <c:f>Sheet2!$E$26:$E$31</c:f>
              <c:numCache>
                <c:formatCode>General</c:formatCode>
                <c:ptCount val="6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  <c:pt idx="5">
                  <c:v>16384.0</c:v>
                </c:pt>
              </c:numCache>
            </c:numRef>
          </c:cat>
          <c:val>
            <c:numRef>
              <c:f>Sheet2!$F$14:$F$19</c:f>
              <c:numCache>
                <c:formatCode>General</c:formatCode>
                <c:ptCount val="6"/>
                <c:pt idx="0">
                  <c:v>307.2</c:v>
                </c:pt>
                <c:pt idx="1">
                  <c:v>614.4000000000001</c:v>
                </c:pt>
                <c:pt idx="2">
                  <c:v>1228.8</c:v>
                </c:pt>
                <c:pt idx="3">
                  <c:v>2457.6</c:v>
                </c:pt>
                <c:pt idx="4">
                  <c:v>4915.200000000001</c:v>
                </c:pt>
                <c:pt idx="5">
                  <c:v>9830.400000000001</c:v>
                </c:pt>
              </c:numCache>
            </c:numRef>
          </c:val>
          <c:smooth val="0"/>
        </c:ser>
        <c:ser>
          <c:idx val="3"/>
          <c:order val="3"/>
          <c:tx>
            <c:v>75% Overhead</c:v>
          </c:tx>
          <c:marker>
            <c:symbol val="none"/>
          </c:marker>
          <c:cat>
            <c:numRef>
              <c:f>Sheet2!$E$26:$E$31</c:f>
              <c:numCache>
                <c:formatCode>General</c:formatCode>
                <c:ptCount val="6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  <c:pt idx="5">
                  <c:v>16384.0</c:v>
                </c:pt>
              </c:numCache>
            </c:numRef>
          </c:cat>
          <c:val>
            <c:numRef>
              <c:f>Sheet2!$F$20:$F$25</c:f>
              <c:numCache>
                <c:formatCode>General</c:formatCode>
                <c:ptCount val="6"/>
                <c:pt idx="0">
                  <c:v>238.9333333333333</c:v>
                </c:pt>
                <c:pt idx="1">
                  <c:v>477.8666666666666</c:v>
                </c:pt>
                <c:pt idx="2">
                  <c:v>955.7333333333333</c:v>
                </c:pt>
                <c:pt idx="3">
                  <c:v>1911.466666666667</c:v>
                </c:pt>
                <c:pt idx="4">
                  <c:v>3822.933333333333</c:v>
                </c:pt>
                <c:pt idx="5">
                  <c:v>7645.866666666666</c:v>
                </c:pt>
              </c:numCache>
            </c:numRef>
          </c:val>
          <c:smooth val="0"/>
        </c:ser>
        <c:ser>
          <c:idx val="4"/>
          <c:order val="4"/>
          <c:tx>
            <c:v>100% Overhead</c:v>
          </c:tx>
          <c:marker>
            <c:symbol val="none"/>
          </c:marker>
          <c:cat>
            <c:numRef>
              <c:f>Sheet2!$E$26:$E$31</c:f>
              <c:numCache>
                <c:formatCode>General</c:formatCode>
                <c:ptCount val="6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  <c:pt idx="5">
                  <c:v>16384.0</c:v>
                </c:pt>
              </c:numCache>
            </c:numRef>
          </c:cat>
          <c:val>
            <c:numRef>
              <c:f>Sheet2!$F$26:$F$31</c:f>
              <c:numCache>
                <c:formatCode>General</c:formatCode>
                <c:ptCount val="6"/>
                <c:pt idx="0">
                  <c:v>204.8</c:v>
                </c:pt>
                <c:pt idx="1">
                  <c:v>409.6</c:v>
                </c:pt>
                <c:pt idx="2">
                  <c:v>819.2</c:v>
                </c:pt>
                <c:pt idx="3">
                  <c:v>1638.4</c:v>
                </c:pt>
                <c:pt idx="4">
                  <c:v>3276.8</c:v>
                </c:pt>
                <c:pt idx="5">
                  <c:v>6553.6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863432"/>
        <c:axId val="2127844328"/>
      </c:lineChart>
      <c:catAx>
        <c:axId val="2127863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7844328"/>
        <c:crosses val="autoZero"/>
        <c:auto val="1"/>
        <c:lblAlgn val="ctr"/>
        <c:lblOffset val="100"/>
        <c:noMultiLvlLbl val="0"/>
      </c:catAx>
      <c:valAx>
        <c:axId val="2127844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86343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10% Overhead</c:v>
          </c:tx>
          <c:marker>
            <c:symbol val="none"/>
          </c:marker>
          <c:cat>
            <c:numRef>
              <c:f>Sheet2!$A$53:$A$57</c:f>
              <c:numCache>
                <c:formatCode>General</c:formatCode>
                <c:ptCount val="5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</c:numCache>
            </c:numRef>
          </c:cat>
          <c:val>
            <c:numRef>
              <c:f>Sheet2!$F$33:$F$37</c:f>
              <c:numCache>
                <c:formatCode>General</c:formatCode>
                <c:ptCount val="5"/>
                <c:pt idx="0">
                  <c:v>36044.79999999996</c:v>
                </c:pt>
                <c:pt idx="1">
                  <c:v>18022.39999999998</c:v>
                </c:pt>
                <c:pt idx="2">
                  <c:v>12014.93333333332</c:v>
                </c:pt>
                <c:pt idx="3">
                  <c:v>9011.19999999999</c:v>
                </c:pt>
                <c:pt idx="4">
                  <c:v>7208.959999999998</c:v>
                </c:pt>
              </c:numCache>
            </c:numRef>
          </c:val>
          <c:smooth val="0"/>
        </c:ser>
        <c:ser>
          <c:idx val="1"/>
          <c:order val="1"/>
          <c:tx>
            <c:v>25% Overhead</c:v>
          </c:tx>
          <c:marker>
            <c:symbol val="none"/>
          </c:marker>
          <c:cat>
            <c:numRef>
              <c:f>Sheet2!$A$53:$A$57</c:f>
              <c:numCache>
                <c:formatCode>General</c:formatCode>
                <c:ptCount val="5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</c:numCache>
            </c:numRef>
          </c:cat>
          <c:val>
            <c:numRef>
              <c:f>Sheet2!$F$38:$F$42</c:f>
              <c:numCache>
                <c:formatCode>General</c:formatCode>
                <c:ptCount val="5"/>
                <c:pt idx="0">
                  <c:v>16384.0</c:v>
                </c:pt>
                <c:pt idx="1">
                  <c:v>8192.0</c:v>
                </c:pt>
                <c:pt idx="2">
                  <c:v>5461.333333333333</c:v>
                </c:pt>
                <c:pt idx="3">
                  <c:v>4096.0</c:v>
                </c:pt>
                <c:pt idx="4">
                  <c:v>3276.8</c:v>
                </c:pt>
              </c:numCache>
            </c:numRef>
          </c:val>
          <c:smooth val="0"/>
        </c:ser>
        <c:ser>
          <c:idx val="2"/>
          <c:order val="2"/>
          <c:tx>
            <c:v>50% Overhead</c:v>
          </c:tx>
          <c:marker>
            <c:symbol val="none"/>
          </c:marker>
          <c:cat>
            <c:numRef>
              <c:f>Sheet2!$A$53:$A$57</c:f>
              <c:numCache>
                <c:formatCode>General</c:formatCode>
                <c:ptCount val="5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</c:numCache>
            </c:numRef>
          </c:cat>
          <c:val>
            <c:numRef>
              <c:f>Sheet2!$F$43:$F$47</c:f>
              <c:numCache>
                <c:formatCode>General</c:formatCode>
                <c:ptCount val="5"/>
                <c:pt idx="0">
                  <c:v>9830.400000000001</c:v>
                </c:pt>
                <c:pt idx="1">
                  <c:v>4915.200000000001</c:v>
                </c:pt>
                <c:pt idx="2">
                  <c:v>3276.8</c:v>
                </c:pt>
                <c:pt idx="3">
                  <c:v>2457.6</c:v>
                </c:pt>
                <c:pt idx="4">
                  <c:v>1966.08</c:v>
                </c:pt>
              </c:numCache>
            </c:numRef>
          </c:val>
          <c:smooth val="0"/>
        </c:ser>
        <c:ser>
          <c:idx val="3"/>
          <c:order val="3"/>
          <c:tx>
            <c:v>75% Overhead</c:v>
          </c:tx>
          <c:marker>
            <c:symbol val="none"/>
          </c:marker>
          <c:cat>
            <c:numRef>
              <c:f>Sheet2!$A$53:$A$57</c:f>
              <c:numCache>
                <c:formatCode>General</c:formatCode>
                <c:ptCount val="5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</c:numCache>
            </c:numRef>
          </c:cat>
          <c:val>
            <c:numRef>
              <c:f>Sheet2!$F$48:$F$52</c:f>
              <c:numCache>
                <c:formatCode>General</c:formatCode>
                <c:ptCount val="5"/>
                <c:pt idx="0">
                  <c:v>7645.866666666666</c:v>
                </c:pt>
                <c:pt idx="1">
                  <c:v>3822.933333333333</c:v>
                </c:pt>
                <c:pt idx="2">
                  <c:v>2548.622222222222</c:v>
                </c:pt>
                <c:pt idx="3">
                  <c:v>1911.466666666667</c:v>
                </c:pt>
                <c:pt idx="4">
                  <c:v>1529.173333333333</c:v>
                </c:pt>
              </c:numCache>
            </c:numRef>
          </c:val>
          <c:smooth val="0"/>
        </c:ser>
        <c:ser>
          <c:idx val="4"/>
          <c:order val="4"/>
          <c:tx>
            <c:v>100% Overhead</c:v>
          </c:tx>
          <c:marker>
            <c:symbol val="none"/>
          </c:marker>
          <c:cat>
            <c:numRef>
              <c:f>Sheet2!$A$53:$A$57</c:f>
              <c:numCache>
                <c:formatCode>General</c:formatCode>
                <c:ptCount val="5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</c:numCache>
            </c:numRef>
          </c:cat>
          <c:val>
            <c:numRef>
              <c:f>Sheet2!$F$53:$F$57</c:f>
              <c:numCache>
                <c:formatCode>General</c:formatCode>
                <c:ptCount val="5"/>
                <c:pt idx="0">
                  <c:v>6553.6</c:v>
                </c:pt>
                <c:pt idx="1">
                  <c:v>3276.8</c:v>
                </c:pt>
                <c:pt idx="2">
                  <c:v>2184.533333333333</c:v>
                </c:pt>
                <c:pt idx="3">
                  <c:v>1638.4</c:v>
                </c:pt>
                <c:pt idx="4">
                  <c:v>1310.72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736920"/>
        <c:axId val="2133129320"/>
      </c:lineChart>
      <c:catAx>
        <c:axId val="2118736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3129320"/>
        <c:crosses val="autoZero"/>
        <c:auto val="1"/>
        <c:lblAlgn val="ctr"/>
        <c:lblOffset val="100"/>
        <c:noMultiLvlLbl val="0"/>
      </c:catAx>
      <c:valAx>
        <c:axId val="2133129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73692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825500</xdr:colOff>
      <xdr:row>2</xdr:row>
      <xdr:rowOff>101600</xdr:rowOff>
    </xdr:from>
    <xdr:to>
      <xdr:col>15</xdr:col>
      <xdr:colOff>660400</xdr:colOff>
      <xdr:row>31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88900</xdr:colOff>
      <xdr:row>1</xdr:row>
      <xdr:rowOff>25400</xdr:rowOff>
    </xdr:from>
    <xdr:to>
      <xdr:col>15</xdr:col>
      <xdr:colOff>393700</xdr:colOff>
      <xdr:row>24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406400</xdr:colOff>
      <xdr:row>3</xdr:row>
      <xdr:rowOff>25400</xdr:rowOff>
    </xdr:from>
    <xdr:to>
      <xdr:col>16</xdr:col>
      <xdr:colOff>101600</xdr:colOff>
      <xdr:row>33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685800</xdr:colOff>
      <xdr:row>3</xdr:row>
      <xdr:rowOff>12700</xdr:rowOff>
    </xdr:from>
    <xdr:to>
      <xdr:col>25</xdr:col>
      <xdr:colOff>190500</xdr:colOff>
      <xdr:row>33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40"/>
  <sheetViews>
    <sheetView topLeftCell="A4" workbookViewId="0">
      <selection activeCell="E41" sqref="E41"/>
    </sheetView>
  </sheetViews>
  <sheetFormatPr baseColWidth="10" defaultRowHeight="15" x14ac:dyDescent="0"/>
  <cols>
    <col min="3" max="3" width="20.1640625" customWidth="1"/>
    <col min="4" max="4" width="13.6640625" customWidth="1"/>
    <col min="5" max="5" width="16" customWidth="1"/>
  </cols>
  <sheetData>
    <row r="2" spans="2:19">
      <c r="C2" t="s">
        <v>0</v>
      </c>
      <c r="D2" t="s">
        <v>1</v>
      </c>
      <c r="E2" t="s">
        <v>2</v>
      </c>
    </row>
    <row r="3" spans="2:19">
      <c r="B3">
        <v>0</v>
      </c>
      <c r="C3">
        <v>1.65</v>
      </c>
    </row>
    <row r="4" spans="2:19">
      <c r="B4">
        <v>1000</v>
      </c>
      <c r="C4">
        <v>2.52</v>
      </c>
    </row>
    <row r="5" spans="2:19">
      <c r="B5">
        <v>2000</v>
      </c>
      <c r="C5">
        <v>3.2</v>
      </c>
    </row>
    <row r="6" spans="2:19">
      <c r="B6">
        <v>4000</v>
      </c>
      <c r="C6">
        <v>3.27</v>
      </c>
    </row>
    <row r="7" spans="2:19">
      <c r="B7">
        <v>16000</v>
      </c>
      <c r="C7">
        <v>5.0999999999999996</v>
      </c>
    </row>
    <row r="8" spans="2:19">
      <c r="B8">
        <v>100000</v>
      </c>
      <c r="C8">
        <v>8.24</v>
      </c>
    </row>
    <row r="9" spans="2:19">
      <c r="B9">
        <v>500000</v>
      </c>
      <c r="C9">
        <v>75.98</v>
      </c>
    </row>
    <row r="10" spans="2:19">
      <c r="B10">
        <v>1000000</v>
      </c>
      <c r="C10">
        <v>200</v>
      </c>
    </row>
    <row r="13" spans="2:19">
      <c r="C13" t="s">
        <v>17</v>
      </c>
      <c r="D13" t="s">
        <v>17</v>
      </c>
      <c r="E13" t="s">
        <v>17</v>
      </c>
      <c r="F13" t="s">
        <v>17</v>
      </c>
      <c r="G13" t="s">
        <v>18</v>
      </c>
      <c r="H13" t="s">
        <v>18</v>
      </c>
      <c r="I13" t="s">
        <v>18</v>
      </c>
      <c r="J13" t="s">
        <v>18</v>
      </c>
    </row>
    <row r="14" spans="2:19">
      <c r="C14" t="s">
        <v>12</v>
      </c>
      <c r="D14" t="s">
        <v>13</v>
      </c>
      <c r="E14" t="s">
        <v>14</v>
      </c>
      <c r="F14" t="s">
        <v>15</v>
      </c>
      <c r="G14" t="s">
        <v>16</v>
      </c>
      <c r="H14" t="s">
        <v>13</v>
      </c>
      <c r="I14" t="s">
        <v>14</v>
      </c>
      <c r="J14" t="s">
        <v>15</v>
      </c>
      <c r="K14" t="s">
        <v>11</v>
      </c>
      <c r="L14" t="s">
        <v>4</v>
      </c>
      <c r="M14" t="s">
        <v>5</v>
      </c>
      <c r="N14" t="s">
        <v>6</v>
      </c>
      <c r="O14" t="s">
        <v>7</v>
      </c>
      <c r="P14" t="s">
        <v>3</v>
      </c>
      <c r="Q14" t="s">
        <v>8</v>
      </c>
      <c r="R14" t="s">
        <v>9</v>
      </c>
      <c r="S14" t="s">
        <v>10</v>
      </c>
    </row>
    <row r="15" spans="2:19">
      <c r="B15">
        <v>0</v>
      </c>
      <c r="C15">
        <f>0.29</f>
        <v>0.28999999999999998</v>
      </c>
      <c r="D15">
        <v>0.31</v>
      </c>
      <c r="E15">
        <v>0.34</v>
      </c>
      <c r="F15">
        <v>0.69</v>
      </c>
      <c r="K15" s="1">
        <v>0</v>
      </c>
      <c r="L15">
        <f>LOG(C15,10)</f>
        <v>-0.53760200210104392</v>
      </c>
      <c r="M15">
        <f t="shared" ref="M15:S30" si="0">LOG(D15,10)</f>
        <v>-0.50863830616572725</v>
      </c>
      <c r="N15">
        <f t="shared" si="0"/>
        <v>-0.46852108295774475</v>
      </c>
      <c r="O15">
        <f t="shared" si="0"/>
        <v>-0.1611509092627447</v>
      </c>
    </row>
    <row r="16" spans="2:19">
      <c r="G16">
        <v>0.1</v>
      </c>
      <c r="H16">
        <v>0.44</v>
      </c>
      <c r="I16">
        <v>0.28000000000000003</v>
      </c>
      <c r="J16">
        <v>0.84</v>
      </c>
      <c r="K16" s="1"/>
      <c r="P16">
        <f t="shared" si="0"/>
        <v>-0.99999999999999978</v>
      </c>
      <c r="Q16">
        <f t="shared" si="0"/>
        <v>-0.35654732351381252</v>
      </c>
      <c r="R16">
        <f t="shared" si="0"/>
        <v>-0.55284196865778068</v>
      </c>
      <c r="S16">
        <f t="shared" si="0"/>
        <v>-7.5720713938118356E-2</v>
      </c>
    </row>
    <row r="17" spans="2:19">
      <c r="K17" s="1"/>
    </row>
    <row r="18" spans="2:19">
      <c r="B18">
        <v>1000</v>
      </c>
      <c r="C18">
        <v>0.34</v>
      </c>
      <c r="D18">
        <v>0.76</v>
      </c>
      <c r="E18">
        <v>0.38</v>
      </c>
      <c r="F18">
        <v>1.02</v>
      </c>
      <c r="K18" s="1">
        <v>1000</v>
      </c>
      <c r="L18">
        <f t="shared" ref="L18:L36" si="1">LOG(C18,10)</f>
        <v>-0.46852108295774475</v>
      </c>
      <c r="M18">
        <f t="shared" si="0"/>
        <v>-0.11918640771920865</v>
      </c>
      <c r="N18">
        <f t="shared" si="0"/>
        <v>-0.42021640338318977</v>
      </c>
      <c r="O18">
        <f t="shared" si="0"/>
        <v>8.6001717619175674E-3</v>
      </c>
    </row>
    <row r="19" spans="2:19">
      <c r="G19">
        <v>0.21</v>
      </c>
      <c r="H19">
        <v>1.23</v>
      </c>
      <c r="I19">
        <v>0.84</v>
      </c>
      <c r="J19">
        <v>1.53</v>
      </c>
      <c r="K19" s="1"/>
      <c r="P19">
        <f t="shared" si="0"/>
        <v>-0.6777807052660807</v>
      </c>
      <c r="Q19">
        <f t="shared" si="0"/>
        <v>8.9905111439397917E-2</v>
      </c>
      <c r="R19">
        <f t="shared" si="0"/>
        <v>-7.5720713938118356E-2</v>
      </c>
      <c r="S19">
        <f t="shared" si="0"/>
        <v>0.18469143081759878</v>
      </c>
    </row>
    <row r="20" spans="2:19">
      <c r="K20" s="1"/>
    </row>
    <row r="21" spans="2:19">
      <c r="B21">
        <v>2000</v>
      </c>
      <c r="C21">
        <v>0.35</v>
      </c>
      <c r="D21">
        <v>1.2</v>
      </c>
      <c r="E21">
        <v>0.38</v>
      </c>
      <c r="F21">
        <v>1.26</v>
      </c>
      <c r="K21" s="1">
        <v>2000</v>
      </c>
      <c r="L21">
        <f t="shared" si="1"/>
        <v>-0.45593195564972439</v>
      </c>
      <c r="M21">
        <f t="shared" si="0"/>
        <v>7.9181246047624804E-2</v>
      </c>
      <c r="N21">
        <f t="shared" si="0"/>
        <v>-0.42021640338318977</v>
      </c>
      <c r="O21">
        <f t="shared" si="0"/>
        <v>0.1003705451175629</v>
      </c>
    </row>
    <row r="22" spans="2:19">
      <c r="G22">
        <v>0.21</v>
      </c>
      <c r="H22">
        <v>1.65</v>
      </c>
      <c r="I22">
        <v>0.74</v>
      </c>
      <c r="J22">
        <v>0.97</v>
      </c>
      <c r="K22" s="1"/>
      <c r="P22">
        <f t="shared" si="0"/>
        <v>-0.6777807052660807</v>
      </c>
      <c r="Q22">
        <f t="shared" si="0"/>
        <v>0.21748394421390621</v>
      </c>
      <c r="R22">
        <f t="shared" si="0"/>
        <v>-0.13076828026902379</v>
      </c>
      <c r="S22">
        <f t="shared" si="0"/>
        <v>-1.3228265733755159E-2</v>
      </c>
    </row>
    <row r="23" spans="2:19">
      <c r="K23" s="1"/>
    </row>
    <row r="24" spans="2:19">
      <c r="B24">
        <v>4000</v>
      </c>
      <c r="C24">
        <v>0.37</v>
      </c>
      <c r="D24">
        <v>1.43</v>
      </c>
      <c r="E24">
        <v>0.38</v>
      </c>
      <c r="F24">
        <v>1.0900000000000001</v>
      </c>
      <c r="K24" s="1">
        <v>4000</v>
      </c>
      <c r="L24">
        <f t="shared" si="1"/>
        <v>-0.43179827593300496</v>
      </c>
      <c r="M24">
        <f t="shared" si="0"/>
        <v>0.15533603746506178</v>
      </c>
      <c r="N24">
        <f t="shared" si="0"/>
        <v>-0.42021640338318977</v>
      </c>
      <c r="O24">
        <f t="shared" si="0"/>
        <v>3.7426497940623665E-2</v>
      </c>
    </row>
    <row r="25" spans="2:19">
      <c r="G25">
        <v>0.2</v>
      </c>
      <c r="H25">
        <v>3.11</v>
      </c>
      <c r="I25">
        <v>0.73</v>
      </c>
      <c r="J25">
        <v>1.58</v>
      </c>
      <c r="K25" s="1"/>
      <c r="P25">
        <f t="shared" si="0"/>
        <v>-0.69897000433601875</v>
      </c>
      <c r="Q25">
        <f t="shared" si="0"/>
        <v>0.4927603890268375</v>
      </c>
      <c r="R25">
        <f t="shared" si="0"/>
        <v>-0.13667713987954408</v>
      </c>
      <c r="S25">
        <f t="shared" si="0"/>
        <v>0.19865708695442263</v>
      </c>
    </row>
    <row r="26" spans="2:19">
      <c r="K26" s="1"/>
    </row>
    <row r="27" spans="2:19">
      <c r="B27">
        <v>16000</v>
      </c>
      <c r="C27">
        <v>0.37</v>
      </c>
      <c r="D27">
        <v>3.24</v>
      </c>
      <c r="E27">
        <v>0.39</v>
      </c>
      <c r="F27">
        <v>1.01</v>
      </c>
      <c r="K27" s="1">
        <v>16000</v>
      </c>
      <c r="L27">
        <f t="shared" si="1"/>
        <v>-0.43179827593300496</v>
      </c>
      <c r="M27">
        <f t="shared" si="0"/>
        <v>0.51054501020661214</v>
      </c>
      <c r="N27">
        <f t="shared" si="0"/>
        <v>-0.40893539297350073</v>
      </c>
      <c r="O27">
        <f t="shared" si="0"/>
        <v>4.3213737826425782E-3</v>
      </c>
    </row>
    <row r="28" spans="2:19">
      <c r="G28">
        <v>0.2</v>
      </c>
      <c r="H28">
        <v>8.51</v>
      </c>
      <c r="I28">
        <v>0.73</v>
      </c>
      <c r="J28">
        <v>1.51</v>
      </c>
      <c r="K28" s="1"/>
      <c r="P28">
        <f t="shared" si="0"/>
        <v>-0.69897000433601875</v>
      </c>
      <c r="Q28">
        <f t="shared" si="0"/>
        <v>0.92992956008458771</v>
      </c>
      <c r="R28">
        <f t="shared" si="0"/>
        <v>-0.13667713987954408</v>
      </c>
      <c r="S28">
        <f t="shared" si="0"/>
        <v>0.17897694729316943</v>
      </c>
    </row>
    <row r="29" spans="2:19">
      <c r="K29" s="1"/>
    </row>
    <row r="30" spans="2:19">
      <c r="B30">
        <v>100000</v>
      </c>
      <c r="C30">
        <v>0.44</v>
      </c>
      <c r="D30">
        <v>6.33</v>
      </c>
      <c r="E30">
        <v>0.4</v>
      </c>
      <c r="F30">
        <v>1.06</v>
      </c>
      <c r="K30" s="1">
        <v>100000</v>
      </c>
      <c r="L30">
        <f t="shared" si="1"/>
        <v>-0.35654732351381252</v>
      </c>
      <c r="M30">
        <f t="shared" si="0"/>
        <v>0.801403710017355</v>
      </c>
      <c r="N30">
        <f t="shared" si="0"/>
        <v>-0.39794000867203755</v>
      </c>
      <c r="O30">
        <f t="shared" si="0"/>
        <v>2.5305865264770258E-2</v>
      </c>
    </row>
    <row r="31" spans="2:19">
      <c r="G31">
        <v>0.21</v>
      </c>
      <c r="H31">
        <v>57.58</v>
      </c>
      <c r="I31">
        <v>0.73</v>
      </c>
      <c r="J31">
        <v>1.35</v>
      </c>
      <c r="K31" s="1"/>
      <c r="P31">
        <f t="shared" ref="P31:P37" si="2">LOG(G31,10)</f>
        <v>-0.6777807052660807</v>
      </c>
      <c r="Q31">
        <f t="shared" ref="Q31:Q37" si="3">LOG(H31,10)</f>
        <v>1.760271660542063</v>
      </c>
      <c r="R31">
        <f t="shared" ref="R31:R37" si="4">LOG(I31,10)</f>
        <v>-0.13667713987954408</v>
      </c>
      <c r="S31">
        <f t="shared" ref="S31:S37" si="5">LOG(J31,10)</f>
        <v>0.13033376849500614</v>
      </c>
    </row>
    <row r="32" spans="2:19">
      <c r="K32" s="1"/>
    </row>
    <row r="33" spans="2:19">
      <c r="B33">
        <v>250000</v>
      </c>
      <c r="C33">
        <v>0.33</v>
      </c>
      <c r="D33">
        <v>27.23</v>
      </c>
      <c r="E33">
        <v>0.41</v>
      </c>
      <c r="F33">
        <v>0.88</v>
      </c>
      <c r="K33" s="1">
        <v>250000</v>
      </c>
      <c r="L33">
        <f t="shared" si="1"/>
        <v>-0.48148606012211248</v>
      </c>
      <c r="M33">
        <f t="shared" ref="M33:M36" si="6">LOG(D33,10)</f>
        <v>1.4350476413399644</v>
      </c>
      <c r="N33">
        <f t="shared" ref="N33:N36" si="7">LOG(E33,10)</f>
        <v>-0.38721614328026449</v>
      </c>
      <c r="O33">
        <f t="shared" ref="O33:O36" si="8">LOG(F33,10)</f>
        <v>-5.5517327849831363E-2</v>
      </c>
    </row>
    <row r="34" spans="2:19">
      <c r="G34">
        <v>0.23</v>
      </c>
      <c r="H34">
        <v>217.98</v>
      </c>
      <c r="I34">
        <v>0.74</v>
      </c>
      <c r="J34">
        <v>1.49</v>
      </c>
      <c r="K34" s="1"/>
      <c r="P34">
        <f t="shared" si="2"/>
        <v>-0.63827216398240705</v>
      </c>
      <c r="Q34">
        <f t="shared" si="3"/>
        <v>2.338416648246358</v>
      </c>
      <c r="R34">
        <f t="shared" si="4"/>
        <v>-0.13076828026902379</v>
      </c>
      <c r="S34">
        <f t="shared" si="5"/>
        <v>0.17318626841227402</v>
      </c>
    </row>
    <row r="35" spans="2:19">
      <c r="K35" s="1"/>
    </row>
    <row r="36" spans="2:19">
      <c r="B36">
        <v>500000</v>
      </c>
      <c r="C36">
        <v>0.34</v>
      </c>
      <c r="D36">
        <v>74.34</v>
      </c>
      <c r="E36">
        <v>0.4</v>
      </c>
      <c r="F36">
        <v>0.9</v>
      </c>
      <c r="K36" s="1">
        <v>500000</v>
      </c>
      <c r="L36">
        <f t="shared" si="1"/>
        <v>-0.46852108295774475</v>
      </c>
      <c r="M36">
        <f t="shared" si="6"/>
        <v>1.8712225567597067</v>
      </c>
      <c r="N36">
        <f t="shared" si="7"/>
        <v>-0.39794000867203755</v>
      </c>
      <c r="O36">
        <f t="shared" si="8"/>
        <v>-4.5757490560675115E-2</v>
      </c>
    </row>
    <row r="37" spans="2:19">
      <c r="G37">
        <v>0.2</v>
      </c>
      <c r="H37">
        <v>444.34</v>
      </c>
      <c r="I37">
        <v>0.73</v>
      </c>
      <c r="J37">
        <v>1.66</v>
      </c>
      <c r="K37" s="1"/>
      <c r="P37">
        <f t="shared" si="2"/>
        <v>-0.69897000433601875</v>
      </c>
      <c r="Q37">
        <f t="shared" si="3"/>
        <v>2.6477154106915544</v>
      </c>
      <c r="R37">
        <f t="shared" si="4"/>
        <v>-0.13667713987954408</v>
      </c>
      <c r="S37">
        <f t="shared" si="5"/>
        <v>0.22010808804005508</v>
      </c>
    </row>
    <row r="40" spans="2:19">
      <c r="B40" t="s">
        <v>19</v>
      </c>
      <c r="C40" t="s">
        <v>20</v>
      </c>
      <c r="D40" t="s">
        <v>21</v>
      </c>
      <c r="E40" t="s">
        <v>22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2"/>
  <sheetViews>
    <sheetView workbookViewId="0">
      <selection activeCell="T12" sqref="T12"/>
    </sheetView>
  </sheetViews>
  <sheetFormatPr baseColWidth="10" defaultRowHeight="15" x14ac:dyDescent="0"/>
  <cols>
    <col min="13" max="13" width="16.5" customWidth="1"/>
    <col min="15" max="15" width="14.5" customWidth="1"/>
    <col min="16" max="16" width="17.5" customWidth="1"/>
  </cols>
  <sheetData>
    <row r="1" spans="1:22">
      <c r="A1" t="s">
        <v>23</v>
      </c>
      <c r="B1" t="s">
        <v>24</v>
      </c>
      <c r="C1" t="s">
        <v>21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22">
      <c r="A2" s="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>
        <v>1</v>
      </c>
      <c r="H2" t="s">
        <v>36</v>
      </c>
    </row>
    <row r="3" spans="1:22" ht="17">
      <c r="A3" s="2"/>
      <c r="B3" t="s">
        <v>37</v>
      </c>
      <c r="C3" t="s">
        <v>38</v>
      </c>
      <c r="D3" t="s">
        <v>33</v>
      </c>
      <c r="E3" t="s">
        <v>34</v>
      </c>
      <c r="F3" t="s">
        <v>39</v>
      </c>
      <c r="G3">
        <v>1</v>
      </c>
      <c r="H3" t="s">
        <v>36</v>
      </c>
      <c r="L3" s="3" t="s">
        <v>40</v>
      </c>
      <c r="N3" s="3" t="s">
        <v>41</v>
      </c>
      <c r="O3" s="3" t="s">
        <v>42</v>
      </c>
      <c r="P3" s="3" t="s">
        <v>43</v>
      </c>
      <c r="S3" s="3" t="s">
        <v>43</v>
      </c>
      <c r="T3" s="3" t="s">
        <v>44</v>
      </c>
      <c r="U3" s="3" t="s">
        <v>45</v>
      </c>
      <c r="V3" s="3" t="s">
        <v>41</v>
      </c>
    </row>
    <row r="4" spans="1:22" ht="17">
      <c r="A4" s="2"/>
      <c r="B4" t="s">
        <v>46</v>
      </c>
      <c r="C4" t="s">
        <v>32</v>
      </c>
      <c r="D4" t="s">
        <v>33</v>
      </c>
      <c r="E4" t="s">
        <v>34</v>
      </c>
      <c r="F4" t="s">
        <v>47</v>
      </c>
      <c r="G4">
        <v>1</v>
      </c>
      <c r="H4" t="s">
        <v>36</v>
      </c>
      <c r="L4" s="4">
        <v>2</v>
      </c>
      <c r="N4" s="4">
        <v>30</v>
      </c>
      <c r="O4" s="4">
        <v>2166</v>
      </c>
      <c r="P4" s="4">
        <v>36.1</v>
      </c>
      <c r="S4" s="4">
        <v>12.327994120755699</v>
      </c>
      <c r="T4" s="4">
        <v>3.8999999999999901</v>
      </c>
      <c r="U4" s="4">
        <v>2145</v>
      </c>
      <c r="V4" s="4">
        <v>36</v>
      </c>
    </row>
    <row r="5" spans="1:22" ht="17">
      <c r="A5" t="s">
        <v>48</v>
      </c>
      <c r="B5" t="s">
        <v>49</v>
      </c>
      <c r="C5" t="s">
        <v>50</v>
      </c>
      <c r="D5" t="s">
        <v>51</v>
      </c>
      <c r="E5" t="s">
        <v>52</v>
      </c>
      <c r="F5" t="s">
        <v>53</v>
      </c>
      <c r="G5">
        <v>1</v>
      </c>
      <c r="H5" t="s">
        <v>36</v>
      </c>
      <c r="L5" s="4">
        <v>2</v>
      </c>
      <c r="N5" s="4">
        <v>34</v>
      </c>
      <c r="O5" s="4">
        <v>2641</v>
      </c>
      <c r="P5" s="4">
        <v>44.016666666666602</v>
      </c>
      <c r="S5" s="4">
        <v>15.798964268755901</v>
      </c>
      <c r="T5" s="4">
        <v>3.4</v>
      </c>
      <c r="U5" s="4">
        <v>2275</v>
      </c>
      <c r="V5" s="4">
        <v>39</v>
      </c>
    </row>
    <row r="6" spans="1:22" ht="17">
      <c r="B6" t="s">
        <v>49</v>
      </c>
      <c r="C6" t="s">
        <v>32</v>
      </c>
      <c r="D6" t="s">
        <v>54</v>
      </c>
      <c r="E6" t="s">
        <v>55</v>
      </c>
      <c r="F6" t="s">
        <v>56</v>
      </c>
      <c r="G6">
        <v>1</v>
      </c>
      <c r="H6" t="s">
        <v>57</v>
      </c>
      <c r="L6" s="4">
        <v>2</v>
      </c>
      <c r="N6" s="4">
        <v>31</v>
      </c>
      <c r="O6" s="4">
        <v>3201</v>
      </c>
      <c r="P6" s="4">
        <v>53.35</v>
      </c>
      <c r="S6" s="4">
        <v>16.395472597818198</v>
      </c>
      <c r="T6" s="4">
        <v>3.69999999999999</v>
      </c>
      <c r="U6" s="4">
        <v>2656</v>
      </c>
      <c r="V6" s="4">
        <v>35</v>
      </c>
    </row>
    <row r="7" spans="1:22" ht="17">
      <c r="A7" t="s">
        <v>58</v>
      </c>
      <c r="B7" t="s">
        <v>59</v>
      </c>
      <c r="C7" t="s">
        <v>60</v>
      </c>
      <c r="D7" t="s">
        <v>61</v>
      </c>
      <c r="E7" t="s">
        <v>62</v>
      </c>
      <c r="F7" t="s">
        <v>63</v>
      </c>
      <c r="G7">
        <v>2</v>
      </c>
      <c r="H7" t="s">
        <v>36</v>
      </c>
      <c r="L7" s="4">
        <v>2</v>
      </c>
      <c r="N7" s="4">
        <v>36</v>
      </c>
      <c r="O7" s="4">
        <v>4242</v>
      </c>
      <c r="P7" s="4">
        <v>70.7</v>
      </c>
      <c r="S7" s="4">
        <v>17.1270256410256</v>
      </c>
      <c r="T7" s="4">
        <v>3.5</v>
      </c>
      <c r="U7" s="4">
        <v>2569</v>
      </c>
      <c r="V7" s="4">
        <v>39</v>
      </c>
    </row>
    <row r="8" spans="1:22" ht="17">
      <c r="B8" t="s">
        <v>64</v>
      </c>
      <c r="C8" t="s">
        <v>32</v>
      </c>
      <c r="D8" t="s">
        <v>61</v>
      </c>
      <c r="E8" t="s">
        <v>62</v>
      </c>
      <c r="F8" t="s">
        <v>35</v>
      </c>
      <c r="G8">
        <v>2</v>
      </c>
      <c r="H8" t="s">
        <v>36</v>
      </c>
      <c r="L8" s="4">
        <v>2</v>
      </c>
      <c r="N8" s="4">
        <v>40</v>
      </c>
      <c r="O8" s="4">
        <v>4619</v>
      </c>
      <c r="P8" s="4">
        <v>76.983333333333306</v>
      </c>
      <c r="S8" s="4">
        <v>17.847627314814801</v>
      </c>
      <c r="T8" s="4">
        <v>3.4</v>
      </c>
      <c r="U8" s="4">
        <v>2570</v>
      </c>
      <c r="V8" s="4">
        <v>34</v>
      </c>
    </row>
    <row r="9" spans="1:22" ht="17">
      <c r="L9" s="4">
        <v>2</v>
      </c>
      <c r="N9" s="4">
        <v>31</v>
      </c>
      <c r="O9" s="4">
        <v>5994</v>
      </c>
      <c r="P9" s="4">
        <v>99.9</v>
      </c>
      <c r="S9" s="4">
        <v>19.673983358358299</v>
      </c>
      <c r="T9" s="4">
        <v>3.4</v>
      </c>
      <c r="U9" s="4">
        <v>2833</v>
      </c>
      <c r="V9" s="4">
        <v>37</v>
      </c>
    </row>
    <row r="10" spans="1:22" ht="17">
      <c r="L10" s="4">
        <v>2</v>
      </c>
      <c r="N10" s="4">
        <v>35</v>
      </c>
      <c r="O10" s="4">
        <v>6060</v>
      </c>
      <c r="P10" s="4">
        <v>101</v>
      </c>
      <c r="S10" s="4">
        <v>20.536087127158499</v>
      </c>
      <c r="T10" s="4">
        <v>3.8</v>
      </c>
      <c r="U10" s="4">
        <v>3450</v>
      </c>
      <c r="V10" s="4">
        <v>39</v>
      </c>
    </row>
    <row r="11" spans="1:22" ht="17">
      <c r="L11" s="4">
        <v>2</v>
      </c>
      <c r="N11" s="4">
        <v>31</v>
      </c>
      <c r="O11" s="4">
        <v>6898</v>
      </c>
      <c r="P11" s="4">
        <v>114.966666666666</v>
      </c>
      <c r="S11" s="4">
        <v>21.477408383413099</v>
      </c>
      <c r="T11" s="4">
        <v>3.9</v>
      </c>
      <c r="U11" s="4">
        <v>3737</v>
      </c>
      <c r="V11" s="4">
        <v>37</v>
      </c>
    </row>
    <row r="12" spans="1:22" ht="17">
      <c r="L12" s="4">
        <v>2</v>
      </c>
      <c r="N12" s="4">
        <v>38</v>
      </c>
      <c r="O12" s="4">
        <v>7241</v>
      </c>
      <c r="P12" s="4">
        <v>120.683333333333</v>
      </c>
      <c r="S12" s="4">
        <v>21.784373571101899</v>
      </c>
      <c r="T12" s="4">
        <v>3.69999999999999</v>
      </c>
      <c r="U12" s="4">
        <v>3529</v>
      </c>
      <c r="V12" s="4">
        <v>34</v>
      </c>
    </row>
    <row r="13" spans="1:22" ht="17">
      <c r="L13" s="4">
        <v>2</v>
      </c>
      <c r="N13" s="4">
        <v>33</v>
      </c>
      <c r="O13" s="4">
        <v>7374</v>
      </c>
      <c r="P13" s="4">
        <v>122.9</v>
      </c>
      <c r="S13" s="4">
        <v>23.017649293169502</v>
      </c>
      <c r="T13" s="4">
        <v>3.8999999999999901</v>
      </c>
      <c r="U13" s="4">
        <v>4005</v>
      </c>
      <c r="V13" s="4">
        <v>36</v>
      </c>
    </row>
    <row r="14" spans="1:22" ht="17">
      <c r="A14" s="5" t="s">
        <v>65</v>
      </c>
      <c r="B14" s="5" t="s">
        <v>66</v>
      </c>
      <c r="C14" s="5" t="s">
        <v>67</v>
      </c>
      <c r="D14" s="5" t="s">
        <v>68</v>
      </c>
      <c r="L14" s="4">
        <v>2</v>
      </c>
      <c r="N14" s="4">
        <v>35</v>
      </c>
      <c r="O14" s="4">
        <v>7770</v>
      </c>
      <c r="P14" s="4">
        <v>129.5</v>
      </c>
      <c r="S14" s="4">
        <v>23.0511000840159</v>
      </c>
      <c r="T14" s="4">
        <v>3.3</v>
      </c>
      <c r="U14" s="4">
        <v>3181</v>
      </c>
      <c r="V14" s="4">
        <v>36</v>
      </c>
    </row>
    <row r="15" spans="1:22" ht="17">
      <c r="A15" s="6"/>
      <c r="B15" s="6"/>
      <c r="C15" s="6"/>
      <c r="D15" s="6"/>
      <c r="L15" s="4">
        <v>3</v>
      </c>
      <c r="N15" s="4">
        <v>35</v>
      </c>
      <c r="O15" s="4">
        <v>2113</v>
      </c>
      <c r="P15" s="4">
        <v>17.6086904761904</v>
      </c>
      <c r="S15" s="4">
        <v>24.045266272189298</v>
      </c>
      <c r="T15" s="4">
        <v>3.6</v>
      </c>
      <c r="U15" s="4">
        <v>3751</v>
      </c>
      <c r="V15" s="4">
        <v>36</v>
      </c>
    </row>
    <row r="16" spans="1:22" ht="15" customHeight="1">
      <c r="A16" s="7" t="s">
        <v>69</v>
      </c>
      <c r="B16" s="8"/>
      <c r="C16" s="7">
        <v>4096</v>
      </c>
      <c r="D16" s="7" t="s">
        <v>70</v>
      </c>
      <c r="L16" s="4">
        <v>3</v>
      </c>
      <c r="N16" s="4">
        <v>36</v>
      </c>
      <c r="O16" s="4">
        <v>3042</v>
      </c>
      <c r="P16" s="4">
        <v>25.350347222222201</v>
      </c>
      <c r="S16" s="4">
        <v>24.238299319727801</v>
      </c>
      <c r="T16" s="4">
        <v>2.4</v>
      </c>
      <c r="U16" s="4">
        <v>2036</v>
      </c>
      <c r="V16" s="4">
        <v>40</v>
      </c>
    </row>
    <row r="17" spans="1:22" ht="17">
      <c r="A17" s="9"/>
      <c r="B17" s="10"/>
      <c r="C17" s="9"/>
      <c r="D17" s="9"/>
      <c r="L17" s="4">
        <v>3</v>
      </c>
      <c r="N17" s="4">
        <v>39</v>
      </c>
      <c r="O17" s="4">
        <v>3274</v>
      </c>
      <c r="P17" s="4">
        <v>27.283653846153801</v>
      </c>
      <c r="S17" s="4">
        <v>24.493129069523199</v>
      </c>
      <c r="T17" s="4">
        <v>3.3</v>
      </c>
      <c r="U17" s="4">
        <v>3380</v>
      </c>
      <c r="V17" s="4">
        <v>36</v>
      </c>
    </row>
    <row r="18" spans="1:22" ht="15" customHeight="1">
      <c r="A18" s="7" t="s">
        <v>69</v>
      </c>
      <c r="B18" s="7" t="s">
        <v>71</v>
      </c>
      <c r="C18" s="7">
        <v>4096</v>
      </c>
      <c r="D18" s="7" t="s">
        <v>72</v>
      </c>
      <c r="L18" s="4">
        <v>3</v>
      </c>
      <c r="N18" s="4">
        <v>33</v>
      </c>
      <c r="O18" s="4">
        <v>3419</v>
      </c>
      <c r="P18" s="4">
        <v>28.492045454545401</v>
      </c>
      <c r="S18" s="4">
        <v>25.000346565847501</v>
      </c>
      <c r="T18" s="4">
        <v>3.3</v>
      </c>
      <c r="U18" s="4">
        <v>3450</v>
      </c>
      <c r="V18" s="4">
        <v>39</v>
      </c>
    </row>
    <row r="19" spans="1:22" ht="17">
      <c r="A19" s="9"/>
      <c r="B19" s="9"/>
      <c r="C19" s="9"/>
      <c r="D19" s="9"/>
      <c r="L19" s="4">
        <v>3</v>
      </c>
      <c r="N19" s="4">
        <v>39</v>
      </c>
      <c r="O19" s="4">
        <v>3516</v>
      </c>
      <c r="P19" s="4">
        <v>29.300320512820502</v>
      </c>
      <c r="S19" s="4">
        <v>25.977419408111999</v>
      </c>
      <c r="T19" s="4">
        <v>3.8999999999999901</v>
      </c>
      <c r="U19" s="4">
        <v>4520</v>
      </c>
      <c r="V19" s="4">
        <v>36</v>
      </c>
    </row>
    <row r="20" spans="1:22" ht="15" customHeight="1">
      <c r="A20" s="7" t="s">
        <v>69</v>
      </c>
      <c r="B20" s="7" t="s">
        <v>73</v>
      </c>
      <c r="C20" s="7">
        <v>16384</v>
      </c>
      <c r="D20" s="7" t="s">
        <v>72</v>
      </c>
      <c r="L20" s="4">
        <v>3</v>
      </c>
      <c r="N20" s="4">
        <v>30</v>
      </c>
      <c r="O20" s="4">
        <v>3626</v>
      </c>
      <c r="P20" s="4">
        <v>30.217083333333299</v>
      </c>
      <c r="S20" s="4">
        <v>27.3336913160325</v>
      </c>
      <c r="T20" s="4">
        <v>3.1</v>
      </c>
      <c r="U20" s="4">
        <v>3444</v>
      </c>
      <c r="V20" s="4">
        <v>36</v>
      </c>
    </row>
    <row r="21" spans="1:22" ht="17">
      <c r="A21" s="9"/>
      <c r="B21" s="9"/>
      <c r="C21" s="9"/>
      <c r="D21" s="9"/>
      <c r="L21" s="4">
        <v>3</v>
      </c>
      <c r="N21" s="4">
        <v>34</v>
      </c>
      <c r="O21" s="4">
        <v>4891</v>
      </c>
      <c r="P21" s="4">
        <v>40.758700980392099</v>
      </c>
      <c r="S21" s="4">
        <v>27.840187376725801</v>
      </c>
      <c r="T21" s="4">
        <v>3.5999999999999899</v>
      </c>
      <c r="U21" s="4">
        <v>4343</v>
      </c>
      <c r="V21" s="4">
        <v>32</v>
      </c>
    </row>
    <row r="22" spans="1:22" ht="15" customHeight="1">
      <c r="A22" s="7" t="s">
        <v>74</v>
      </c>
      <c r="B22" s="7" t="s">
        <v>75</v>
      </c>
      <c r="C22" s="7">
        <v>4096</v>
      </c>
      <c r="D22" s="7" t="s">
        <v>76</v>
      </c>
      <c r="L22" s="4">
        <v>3</v>
      </c>
      <c r="N22" s="4">
        <v>34</v>
      </c>
      <c r="O22" s="4">
        <v>5754</v>
      </c>
      <c r="P22" s="4">
        <v>47.950367647058798</v>
      </c>
      <c r="S22" s="4">
        <v>28.7694052495827</v>
      </c>
      <c r="T22" s="4">
        <v>2.2999999999999998</v>
      </c>
      <c r="U22" s="4">
        <v>2244</v>
      </c>
      <c r="V22" s="4">
        <v>39</v>
      </c>
    </row>
    <row r="23" spans="1:22" ht="17">
      <c r="A23" s="9"/>
      <c r="B23" s="9"/>
      <c r="C23" s="9"/>
      <c r="D23" s="9"/>
      <c r="L23" s="4">
        <v>3</v>
      </c>
      <c r="N23" s="4">
        <v>35</v>
      </c>
      <c r="O23" s="4">
        <v>7664</v>
      </c>
      <c r="P23" s="4">
        <v>63.867023809523801</v>
      </c>
      <c r="S23" s="4">
        <v>29.637575480018899</v>
      </c>
      <c r="T23" s="4">
        <v>2.7</v>
      </c>
      <c r="U23" s="4">
        <v>3023</v>
      </c>
      <c r="V23" s="4">
        <v>34</v>
      </c>
    </row>
    <row r="24" spans="1:22" ht="15" customHeight="1">
      <c r="A24" s="7" t="s">
        <v>74</v>
      </c>
      <c r="B24" s="7" t="s">
        <v>77</v>
      </c>
      <c r="C24" s="7">
        <v>4096</v>
      </c>
      <c r="D24" s="7" t="s">
        <v>78</v>
      </c>
      <c r="L24" s="4">
        <v>3</v>
      </c>
      <c r="N24" s="4">
        <v>33</v>
      </c>
      <c r="O24" s="4">
        <v>7748</v>
      </c>
      <c r="P24" s="4">
        <v>64.567045454545394</v>
      </c>
      <c r="S24" s="4">
        <v>32.089658555729898</v>
      </c>
      <c r="T24" s="4">
        <v>3.8</v>
      </c>
      <c r="U24" s="4">
        <v>5391</v>
      </c>
      <c r="V24" s="4">
        <v>39</v>
      </c>
    </row>
    <row r="25" spans="1:22" ht="17">
      <c r="A25" s="9"/>
      <c r="B25" s="9"/>
      <c r="C25" s="9"/>
      <c r="D25" s="9"/>
      <c r="L25" s="4">
        <v>3</v>
      </c>
      <c r="N25" s="4">
        <v>33</v>
      </c>
      <c r="O25" s="4">
        <v>7868</v>
      </c>
      <c r="P25" s="4">
        <v>65.567045454545394</v>
      </c>
      <c r="S25" s="4">
        <v>34.033723958333297</v>
      </c>
      <c r="T25" s="4">
        <v>3</v>
      </c>
      <c r="U25" s="4">
        <v>4084</v>
      </c>
      <c r="V25" s="4">
        <v>32</v>
      </c>
    </row>
    <row r="26" spans="1:22" ht="15" customHeight="1">
      <c r="A26" s="7" t="s">
        <v>74</v>
      </c>
      <c r="B26" s="8"/>
      <c r="C26" s="7">
        <v>65536</v>
      </c>
      <c r="D26" s="7" t="s">
        <v>79</v>
      </c>
      <c r="L26" s="4">
        <v>3</v>
      </c>
      <c r="N26" s="4">
        <v>38</v>
      </c>
      <c r="O26" s="4">
        <v>7968</v>
      </c>
      <c r="P26" s="4">
        <v>66.400328947368394</v>
      </c>
      <c r="S26" s="4">
        <v>34.528065843621398</v>
      </c>
      <c r="T26" s="4">
        <v>2.8</v>
      </c>
      <c r="U26" s="4">
        <v>3729</v>
      </c>
      <c r="V26" s="4">
        <v>40</v>
      </c>
    </row>
    <row r="27" spans="1:22" ht="17">
      <c r="A27" s="9"/>
      <c r="B27" s="10"/>
      <c r="C27" s="9"/>
      <c r="D27" s="9"/>
      <c r="L27" s="4">
        <v>4</v>
      </c>
      <c r="N27" s="4">
        <v>33</v>
      </c>
      <c r="O27" s="4">
        <v>2728</v>
      </c>
      <c r="P27" s="4">
        <v>15.1560044893378</v>
      </c>
      <c r="S27" s="4">
        <v>38.480411764705799</v>
      </c>
      <c r="T27" s="4">
        <v>3.5</v>
      </c>
      <c r="U27" s="4">
        <v>5772</v>
      </c>
      <c r="V27" s="4">
        <v>34</v>
      </c>
    </row>
    <row r="28" spans="1:22" ht="15" customHeight="1">
      <c r="A28" s="7" t="s">
        <v>74</v>
      </c>
      <c r="B28" s="7" t="s">
        <v>80</v>
      </c>
      <c r="C28" s="7">
        <v>16384</v>
      </c>
      <c r="D28" s="7" t="s">
        <v>79</v>
      </c>
      <c r="L28" s="4">
        <v>4</v>
      </c>
      <c r="N28" s="4">
        <v>36</v>
      </c>
      <c r="O28" s="4">
        <v>2911</v>
      </c>
      <c r="P28" s="4">
        <v>16.172633744855901</v>
      </c>
      <c r="S28" s="4">
        <v>38.865495086923602</v>
      </c>
      <c r="T28" s="4">
        <v>3.1</v>
      </c>
      <c r="U28" s="4">
        <v>4897</v>
      </c>
      <c r="V28" s="4">
        <v>31</v>
      </c>
    </row>
    <row r="29" spans="1:22" ht="17">
      <c r="A29" s="9"/>
      <c r="B29" s="9"/>
      <c r="C29" s="9"/>
      <c r="D29" s="9"/>
      <c r="L29" s="4">
        <v>4</v>
      </c>
      <c r="N29" s="4">
        <v>30</v>
      </c>
      <c r="O29" s="4">
        <v>3491</v>
      </c>
      <c r="P29" s="4">
        <v>19.3949382716049</v>
      </c>
      <c r="S29" s="4">
        <v>39.422991889063297</v>
      </c>
      <c r="T29" s="4">
        <v>3.8</v>
      </c>
      <c r="U29" s="4">
        <v>6623</v>
      </c>
      <c r="V29" s="4">
        <v>39</v>
      </c>
    </row>
    <row r="30" spans="1:22" ht="17">
      <c r="L30" s="4">
        <v>4</v>
      </c>
      <c r="N30" s="4">
        <v>37</v>
      </c>
      <c r="O30" s="4">
        <v>4209</v>
      </c>
      <c r="P30" s="4">
        <v>23.383733733733699</v>
      </c>
      <c r="S30" s="4">
        <v>39.792125771604901</v>
      </c>
      <c r="T30" s="4">
        <v>3.4</v>
      </c>
      <c r="U30" s="4">
        <v>5730</v>
      </c>
      <c r="V30" s="4">
        <v>30</v>
      </c>
    </row>
    <row r="31" spans="1:22" ht="17">
      <c r="L31" s="4">
        <v>4</v>
      </c>
      <c r="N31" s="4">
        <v>34</v>
      </c>
      <c r="O31" s="4">
        <v>4472</v>
      </c>
      <c r="P31" s="4">
        <v>24.844880174291902</v>
      </c>
      <c r="S31" s="4">
        <v>43.436341222879598</v>
      </c>
      <c r="T31" s="4">
        <v>3.5999999999999899</v>
      </c>
      <c r="U31" s="4">
        <v>6776</v>
      </c>
      <c r="V31" s="4">
        <v>32</v>
      </c>
    </row>
    <row r="32" spans="1:22" ht="17">
      <c r="A32" s="3" t="s">
        <v>81</v>
      </c>
      <c r="L32" s="4">
        <v>4</v>
      </c>
      <c r="N32" s="4">
        <v>30</v>
      </c>
      <c r="O32" s="4">
        <v>4580</v>
      </c>
      <c r="P32" s="4">
        <v>25.444938271604901</v>
      </c>
      <c r="S32" s="4">
        <v>43.924028479236803</v>
      </c>
      <c r="T32" s="4">
        <v>3.3999999999999901</v>
      </c>
      <c r="U32" s="4">
        <v>6325</v>
      </c>
      <c r="V32" s="4">
        <v>33</v>
      </c>
    </row>
    <row r="33" spans="1:22" ht="17">
      <c r="A33" s="4">
        <v>11.6666666666666</v>
      </c>
      <c r="L33" s="4">
        <v>4</v>
      </c>
      <c r="N33" s="4">
        <v>40</v>
      </c>
      <c r="O33" s="4">
        <v>4883</v>
      </c>
      <c r="P33" s="4">
        <v>27.128148148148099</v>
      </c>
      <c r="S33" s="4">
        <v>44.530396338754102</v>
      </c>
      <c r="T33" s="4">
        <v>2.1</v>
      </c>
      <c r="U33" s="4">
        <v>2939</v>
      </c>
      <c r="V33" s="4">
        <v>31</v>
      </c>
    </row>
    <row r="34" spans="1:22" ht="17">
      <c r="A34" s="4">
        <v>15</v>
      </c>
      <c r="L34" s="4">
        <v>4</v>
      </c>
      <c r="N34" s="4">
        <v>35</v>
      </c>
      <c r="O34" s="4">
        <v>4961</v>
      </c>
      <c r="P34" s="4">
        <v>27.561534391534298</v>
      </c>
      <c r="S34" s="4">
        <v>45.491028806584303</v>
      </c>
      <c r="T34" s="4">
        <v>2.8</v>
      </c>
      <c r="U34" s="4">
        <v>4913</v>
      </c>
      <c r="V34" s="4">
        <v>40</v>
      </c>
    </row>
    <row r="35" spans="1:22" ht="17">
      <c r="A35" s="4">
        <v>17</v>
      </c>
      <c r="L35" s="4">
        <v>4</v>
      </c>
      <c r="N35" s="4">
        <v>36</v>
      </c>
      <c r="O35" s="4">
        <v>4982</v>
      </c>
      <c r="P35" s="4">
        <v>27.6781893004115</v>
      </c>
      <c r="S35" s="4">
        <v>49.525820097581203</v>
      </c>
      <c r="T35" s="4">
        <v>2.2999999999999998</v>
      </c>
      <c r="U35" s="4">
        <v>3863</v>
      </c>
      <c r="V35" s="4">
        <v>38</v>
      </c>
    </row>
    <row r="36" spans="1:22" ht="17">
      <c r="A36" s="4">
        <v>8.25</v>
      </c>
      <c r="L36" s="4">
        <v>4</v>
      </c>
      <c r="N36" s="4">
        <v>39</v>
      </c>
      <c r="O36" s="4">
        <v>5303</v>
      </c>
      <c r="P36" s="4">
        <v>29.461490978157599</v>
      </c>
      <c r="S36" s="4">
        <v>52.0253205128205</v>
      </c>
      <c r="T36" s="4">
        <v>3</v>
      </c>
      <c r="U36" s="4">
        <v>6243</v>
      </c>
      <c r="V36" s="4">
        <v>39</v>
      </c>
    </row>
    <row r="37" spans="1:22" ht="17">
      <c r="A37" s="4">
        <v>9</v>
      </c>
      <c r="L37" s="4">
        <v>4</v>
      </c>
      <c r="N37" s="4">
        <v>30</v>
      </c>
      <c r="O37" s="4">
        <v>6253</v>
      </c>
      <c r="P37" s="4">
        <v>34.739382716049299</v>
      </c>
      <c r="S37" s="4">
        <v>55.765592286501303</v>
      </c>
      <c r="T37" s="4">
        <v>3.2</v>
      </c>
      <c r="U37" s="4">
        <v>7361</v>
      </c>
      <c r="V37" s="4">
        <v>30</v>
      </c>
    </row>
    <row r="38" spans="1:22" ht="17">
      <c r="A38" s="4">
        <v>12</v>
      </c>
      <c r="L38" s="4">
        <v>4</v>
      </c>
      <c r="N38" s="4">
        <v>35</v>
      </c>
      <c r="O38" s="4">
        <v>6938</v>
      </c>
      <c r="P38" s="4">
        <v>38.5448677248677</v>
      </c>
      <c r="S38" s="4">
        <v>57.121612822439197</v>
      </c>
      <c r="T38" s="4">
        <v>3.2</v>
      </c>
      <c r="U38" s="4">
        <v>7540</v>
      </c>
      <c r="V38" s="4">
        <v>33</v>
      </c>
    </row>
    <row r="39" spans="1:22" ht="17">
      <c r="A39" s="4">
        <v>15.5</v>
      </c>
      <c r="L39" s="4">
        <v>4</v>
      </c>
      <c r="N39" s="4">
        <v>36</v>
      </c>
      <c r="O39" s="4">
        <v>6972</v>
      </c>
      <c r="P39" s="4">
        <v>38.733744855966997</v>
      </c>
      <c r="S39" s="4">
        <v>57.166997112235201</v>
      </c>
      <c r="T39" s="4">
        <v>3.1</v>
      </c>
      <c r="U39" s="4">
        <v>7203</v>
      </c>
      <c r="V39" s="4">
        <v>39</v>
      </c>
    </row>
    <row r="40" spans="1:22" ht="17">
      <c r="A40" s="4">
        <v>13</v>
      </c>
      <c r="L40" s="4">
        <v>4</v>
      </c>
      <c r="N40" s="4">
        <v>34</v>
      </c>
      <c r="O40" s="4">
        <v>7231</v>
      </c>
      <c r="P40" s="4">
        <v>40.172657952069699</v>
      </c>
      <c r="S40" s="4">
        <v>57.217813681474397</v>
      </c>
      <c r="T40" s="4">
        <v>3.3</v>
      </c>
      <c r="U40" s="4">
        <v>7896</v>
      </c>
      <c r="V40" s="4">
        <v>32</v>
      </c>
    </row>
    <row r="41" spans="1:22" ht="17">
      <c r="A41" s="4">
        <v>11</v>
      </c>
      <c r="L41" s="4">
        <v>4</v>
      </c>
      <c r="N41" s="4">
        <v>36</v>
      </c>
      <c r="O41" s="4">
        <v>7267</v>
      </c>
      <c r="P41" s="4">
        <v>40.372633744855897</v>
      </c>
      <c r="S41" s="4">
        <v>58.367057291666598</v>
      </c>
      <c r="T41" s="4">
        <v>3</v>
      </c>
      <c r="U41" s="4">
        <v>7004</v>
      </c>
      <c r="V41" s="4">
        <v>32</v>
      </c>
    </row>
    <row r="42" spans="1:22" ht="17">
      <c r="A42" s="4">
        <v>7.5</v>
      </c>
      <c r="L42" s="4">
        <v>4</v>
      </c>
      <c r="N42" s="4">
        <v>36</v>
      </c>
      <c r="O42" s="4">
        <v>7404</v>
      </c>
      <c r="P42" s="4">
        <v>41.133744855967002</v>
      </c>
      <c r="S42" s="4">
        <v>60.212203856749298</v>
      </c>
      <c r="T42" s="4">
        <v>2.1</v>
      </c>
      <c r="U42" s="4">
        <v>3974</v>
      </c>
      <c r="V42" s="4">
        <v>35</v>
      </c>
    </row>
    <row r="43" spans="1:22" ht="17">
      <c r="A43" s="4">
        <v>13</v>
      </c>
      <c r="L43" s="4">
        <v>4</v>
      </c>
      <c r="N43" s="4">
        <v>33</v>
      </c>
      <c r="O43" s="4">
        <v>7967</v>
      </c>
      <c r="P43" s="4">
        <v>44.261560044893301</v>
      </c>
      <c r="S43" s="4">
        <v>62.991043967944499</v>
      </c>
      <c r="T43" s="4">
        <v>2.8</v>
      </c>
      <c r="U43" s="4">
        <v>6803</v>
      </c>
      <c r="V43" s="4">
        <v>38</v>
      </c>
    </row>
    <row r="44" spans="1:22" ht="17">
      <c r="A44" s="4">
        <v>10</v>
      </c>
      <c r="S44" s="4">
        <v>63.315126237348402</v>
      </c>
      <c r="T44" s="4">
        <v>2.8</v>
      </c>
      <c r="U44" s="4">
        <v>6838</v>
      </c>
      <c r="V44" s="4">
        <v>37</v>
      </c>
    </row>
    <row r="45" spans="1:22" ht="17">
      <c r="A45" s="4">
        <v>9.25</v>
      </c>
      <c r="S45" s="4">
        <v>74.904317111459903</v>
      </c>
      <c r="T45" s="4">
        <v>1.7</v>
      </c>
      <c r="U45" s="4">
        <v>3146</v>
      </c>
      <c r="V45" s="4">
        <v>39</v>
      </c>
    </row>
    <row r="46" spans="1:22" ht="17">
      <c r="A46" s="4">
        <v>18</v>
      </c>
      <c r="S46" s="4">
        <v>78.000219507539597</v>
      </c>
      <c r="T46" s="4">
        <v>2.2999999999999998</v>
      </c>
      <c r="U46" s="4">
        <v>6084</v>
      </c>
      <c r="V46" s="4">
        <v>31</v>
      </c>
    </row>
    <row r="47" spans="1:22" ht="17">
      <c r="A47" s="4">
        <v>8.5</v>
      </c>
      <c r="S47" s="4">
        <v>81.089949793795896</v>
      </c>
      <c r="T47" s="4">
        <v>2.2999999999999998</v>
      </c>
      <c r="U47" s="4">
        <v>6325</v>
      </c>
      <c r="V47" s="4">
        <v>33</v>
      </c>
    </row>
    <row r="48" spans="1:22" ht="17">
      <c r="A48" s="4">
        <v>7.5</v>
      </c>
      <c r="S48" s="4">
        <v>92.9</v>
      </c>
      <c r="T48" s="4">
        <v>2</v>
      </c>
      <c r="U48" s="4">
        <v>5574</v>
      </c>
      <c r="V48" s="4">
        <v>36</v>
      </c>
    </row>
    <row r="49" spans="1:22" ht="17">
      <c r="A49" s="4">
        <v>20</v>
      </c>
      <c r="S49" s="4">
        <v>93.064315212031502</v>
      </c>
      <c r="T49" s="4">
        <v>2.2999999999999998</v>
      </c>
      <c r="U49" s="4">
        <v>7259</v>
      </c>
      <c r="V49" s="4">
        <v>32</v>
      </c>
    </row>
    <row r="50" spans="1:22" ht="17">
      <c r="A50" s="4">
        <v>10</v>
      </c>
      <c r="S50" s="4">
        <v>95.430719832735903</v>
      </c>
      <c r="T50" s="4">
        <v>2.2000000000000002</v>
      </c>
      <c r="U50" s="4">
        <v>6871</v>
      </c>
      <c r="V50" s="4">
        <v>31</v>
      </c>
    </row>
    <row r="51" spans="1:22" ht="17">
      <c r="A51" s="4">
        <v>11.3333333333333</v>
      </c>
      <c r="S51" s="4">
        <v>105.018403534253</v>
      </c>
      <c r="T51" s="4">
        <v>1.9</v>
      </c>
      <c r="U51" s="4">
        <v>5671</v>
      </c>
      <c r="V51" s="4">
        <v>34</v>
      </c>
    </row>
    <row r="52" spans="1:22" ht="17">
      <c r="A52" s="4">
        <v>8.75</v>
      </c>
      <c r="S52" s="4">
        <v>107.90423623995</v>
      </c>
      <c r="T52" s="4">
        <v>1.69999999999999</v>
      </c>
      <c r="U52" s="4">
        <v>4532</v>
      </c>
      <c r="V52" s="4">
        <v>33</v>
      </c>
    </row>
    <row r="53" spans="1:22" ht="17">
      <c r="A53" s="4">
        <v>9</v>
      </c>
      <c r="S53" s="4">
        <v>136.26499999999999</v>
      </c>
      <c r="T53" s="4">
        <v>1.5</v>
      </c>
      <c r="U53" s="4">
        <v>4088</v>
      </c>
      <c r="V53" s="4">
        <v>30</v>
      </c>
    </row>
    <row r="54" spans="1:22" ht="17">
      <c r="A54" s="4">
        <v>9.75</v>
      </c>
      <c r="S54" s="4">
        <v>146.07085034013599</v>
      </c>
      <c r="T54" s="4">
        <v>1.7</v>
      </c>
      <c r="U54" s="4">
        <v>6135</v>
      </c>
      <c r="V54" s="4">
        <v>30</v>
      </c>
    </row>
    <row r="55" spans="1:22" ht="17">
      <c r="A55" s="4">
        <v>11.3333333333333</v>
      </c>
      <c r="S55" s="4">
        <v>1000.28333333333</v>
      </c>
      <c r="T55" s="4">
        <v>1.1000000000000001</v>
      </c>
      <c r="U55" s="4">
        <v>6002</v>
      </c>
      <c r="V55" s="4">
        <v>33</v>
      </c>
    </row>
    <row r="56" spans="1:22" ht="17">
      <c r="A56" s="4">
        <v>15.5</v>
      </c>
    </row>
    <row r="57" spans="1:22" ht="17">
      <c r="A57" s="4">
        <v>17.5</v>
      </c>
    </row>
    <row r="58" spans="1:22" ht="17">
      <c r="A58" s="4">
        <v>7.5</v>
      </c>
    </row>
    <row r="59" spans="1:22" ht="17">
      <c r="A59" s="4">
        <v>15.5</v>
      </c>
    </row>
    <row r="60" spans="1:22" ht="17">
      <c r="A60" s="4">
        <v>8.75</v>
      </c>
    </row>
    <row r="61" spans="1:22" ht="17">
      <c r="A61" s="4">
        <v>9</v>
      </c>
    </row>
    <row r="62" spans="1:22" ht="17">
      <c r="A62" s="4">
        <v>8.5</v>
      </c>
    </row>
    <row r="63" spans="1:22" ht="17">
      <c r="A63" s="4">
        <v>19</v>
      </c>
    </row>
    <row r="64" spans="1:22" ht="17">
      <c r="A64" s="4">
        <v>9</v>
      </c>
    </row>
    <row r="65" spans="1:1" ht="17">
      <c r="A65" s="4">
        <v>16.5</v>
      </c>
    </row>
    <row r="66" spans="1:1" ht="17">
      <c r="A66" s="4">
        <v>9</v>
      </c>
    </row>
    <row r="67" spans="1:1" ht="17">
      <c r="A67" s="4">
        <v>11.6666666666666</v>
      </c>
    </row>
    <row r="68" spans="1:1" ht="17">
      <c r="A68" s="4">
        <v>11</v>
      </c>
    </row>
    <row r="69" spans="1:1" ht="17">
      <c r="A69" s="4">
        <v>17.5</v>
      </c>
    </row>
    <row r="70" spans="1:1" ht="17">
      <c r="A70" s="4">
        <v>11</v>
      </c>
    </row>
    <row r="71" spans="1:1" ht="17">
      <c r="A71" s="4">
        <v>8.25</v>
      </c>
    </row>
    <row r="72" spans="1:1" ht="17">
      <c r="A72" s="4">
        <v>12.6666666666666</v>
      </c>
    </row>
  </sheetData>
  <mergeCells count="33">
    <mergeCell ref="A26:A27"/>
    <mergeCell ref="B26:B27"/>
    <mergeCell ref="C26:C27"/>
    <mergeCell ref="D26:D27"/>
    <mergeCell ref="A28:A29"/>
    <mergeCell ref="B28:B29"/>
    <mergeCell ref="C28:C29"/>
    <mergeCell ref="D28:D29"/>
    <mergeCell ref="A22:A23"/>
    <mergeCell ref="B22:B23"/>
    <mergeCell ref="C22:C23"/>
    <mergeCell ref="D22:D23"/>
    <mergeCell ref="A24:A25"/>
    <mergeCell ref="B24:B25"/>
    <mergeCell ref="C24:C25"/>
    <mergeCell ref="D24:D25"/>
    <mergeCell ref="A18:A19"/>
    <mergeCell ref="B18:B19"/>
    <mergeCell ref="C18:C19"/>
    <mergeCell ref="D18:D19"/>
    <mergeCell ref="A20:A21"/>
    <mergeCell ref="B20:B21"/>
    <mergeCell ref="C20:C21"/>
    <mergeCell ref="D20:D21"/>
    <mergeCell ref="A2:A4"/>
    <mergeCell ref="A14:A15"/>
    <mergeCell ref="B14:B15"/>
    <mergeCell ref="C14:C15"/>
    <mergeCell ref="D14:D15"/>
    <mergeCell ref="A16:A17"/>
    <mergeCell ref="B16:B17"/>
    <mergeCell ref="C16:C17"/>
    <mergeCell ref="D16:D1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tabSelected="1" workbookViewId="0">
      <selection activeCell="Q37" sqref="Q37"/>
    </sheetView>
  </sheetViews>
  <sheetFormatPr baseColWidth="10" defaultRowHeight="15" x14ac:dyDescent="0"/>
  <sheetData>
    <row r="1" spans="1:7">
      <c r="A1" t="s">
        <v>82</v>
      </c>
      <c r="B1" t="s">
        <v>83</v>
      </c>
      <c r="C1" t="s">
        <v>86</v>
      </c>
      <c r="D1" t="s">
        <v>87</v>
      </c>
      <c r="E1" t="s">
        <v>84</v>
      </c>
      <c r="F1" t="s">
        <v>85</v>
      </c>
      <c r="G1" t="s">
        <v>88</v>
      </c>
    </row>
    <row r="2" spans="1:7">
      <c r="A2">
        <v>5</v>
      </c>
      <c r="B2">
        <v>1.1000000000000001</v>
      </c>
      <c r="C2">
        <f>A2/B2</f>
        <v>4.545454545454545</v>
      </c>
      <c r="D2">
        <f>A2 - C2</f>
        <v>0.45454545454545503</v>
      </c>
      <c r="E2">
        <v>512</v>
      </c>
      <c r="F2">
        <f>E2/D2</f>
        <v>1126.3999999999987</v>
      </c>
      <c r="G2">
        <f>F2/60</f>
        <v>18.773333333333312</v>
      </c>
    </row>
    <row r="3" spans="1:7">
      <c r="A3">
        <v>5</v>
      </c>
      <c r="B3">
        <v>1.1000000000000001</v>
      </c>
      <c r="C3">
        <f t="shared" ref="C3:C57" si="0">A3/B3</f>
        <v>4.545454545454545</v>
      </c>
      <c r="D3">
        <f t="shared" ref="D3:D57" si="1">A3 - C3</f>
        <v>0.45454545454545503</v>
      </c>
      <c r="E3">
        <v>1024</v>
      </c>
      <c r="F3">
        <f t="shared" ref="F3:F57" si="2">E3/D3</f>
        <v>2252.7999999999975</v>
      </c>
      <c r="G3">
        <f t="shared" ref="G3:G57" si="3">F3/60</f>
        <v>37.546666666666624</v>
      </c>
    </row>
    <row r="4" spans="1:7">
      <c r="A4">
        <v>5</v>
      </c>
      <c r="B4">
        <v>1.1000000000000001</v>
      </c>
      <c r="C4">
        <f t="shared" si="0"/>
        <v>4.545454545454545</v>
      </c>
      <c r="D4">
        <f t="shared" si="1"/>
        <v>0.45454545454545503</v>
      </c>
      <c r="E4">
        <v>2048</v>
      </c>
      <c r="F4">
        <f t="shared" si="2"/>
        <v>4505.5999999999949</v>
      </c>
      <c r="G4">
        <f t="shared" si="3"/>
        <v>75.093333333333248</v>
      </c>
    </row>
    <row r="5" spans="1:7">
      <c r="A5">
        <v>5</v>
      </c>
      <c r="B5">
        <v>1.1000000000000001</v>
      </c>
      <c r="C5">
        <f t="shared" si="0"/>
        <v>4.545454545454545</v>
      </c>
      <c r="D5">
        <f t="shared" si="1"/>
        <v>0.45454545454545503</v>
      </c>
      <c r="E5">
        <v>4096</v>
      </c>
      <c r="F5">
        <f t="shared" si="2"/>
        <v>9011.1999999999898</v>
      </c>
      <c r="G5">
        <f t="shared" si="3"/>
        <v>150.1866666666665</v>
      </c>
    </row>
    <row r="6" spans="1:7">
      <c r="A6">
        <v>5</v>
      </c>
      <c r="B6">
        <v>1.1000000000000001</v>
      </c>
      <c r="C6">
        <f t="shared" si="0"/>
        <v>4.545454545454545</v>
      </c>
      <c r="D6">
        <f t="shared" si="1"/>
        <v>0.45454545454545503</v>
      </c>
      <c r="E6">
        <v>8192</v>
      </c>
      <c r="F6">
        <f t="shared" si="2"/>
        <v>18022.39999999998</v>
      </c>
      <c r="G6">
        <f t="shared" si="3"/>
        <v>300.37333333333299</v>
      </c>
    </row>
    <row r="7" spans="1:7">
      <c r="A7">
        <v>5</v>
      </c>
      <c r="B7">
        <v>1.1000000000000001</v>
      </c>
      <c r="C7">
        <f t="shared" si="0"/>
        <v>4.545454545454545</v>
      </c>
      <c r="D7">
        <f t="shared" si="1"/>
        <v>0.45454545454545503</v>
      </c>
      <c r="E7">
        <v>16384</v>
      </c>
      <c r="F7">
        <f t="shared" si="2"/>
        <v>36044.799999999959</v>
      </c>
      <c r="G7">
        <f t="shared" si="3"/>
        <v>600.74666666666599</v>
      </c>
    </row>
    <row r="8" spans="1:7">
      <c r="A8">
        <v>5</v>
      </c>
      <c r="B8">
        <v>1.25</v>
      </c>
      <c r="C8">
        <f t="shared" si="0"/>
        <v>4</v>
      </c>
      <c r="D8">
        <f t="shared" si="1"/>
        <v>1</v>
      </c>
      <c r="E8">
        <v>512</v>
      </c>
      <c r="F8">
        <f t="shared" si="2"/>
        <v>512</v>
      </c>
      <c r="G8">
        <f t="shared" si="3"/>
        <v>8.5333333333333332</v>
      </c>
    </row>
    <row r="9" spans="1:7">
      <c r="A9">
        <v>5</v>
      </c>
      <c r="B9">
        <v>1.25</v>
      </c>
      <c r="C9">
        <f t="shared" si="0"/>
        <v>4</v>
      </c>
      <c r="D9">
        <f t="shared" si="1"/>
        <v>1</v>
      </c>
      <c r="E9">
        <v>1024</v>
      </c>
      <c r="F9">
        <f t="shared" si="2"/>
        <v>1024</v>
      </c>
      <c r="G9">
        <f t="shared" si="3"/>
        <v>17.066666666666666</v>
      </c>
    </row>
    <row r="10" spans="1:7">
      <c r="A10">
        <v>5</v>
      </c>
      <c r="B10">
        <v>1.25</v>
      </c>
      <c r="C10">
        <f t="shared" si="0"/>
        <v>4</v>
      </c>
      <c r="D10">
        <f t="shared" si="1"/>
        <v>1</v>
      </c>
      <c r="E10">
        <v>2048</v>
      </c>
      <c r="F10">
        <f t="shared" si="2"/>
        <v>2048</v>
      </c>
      <c r="G10">
        <f t="shared" si="3"/>
        <v>34.133333333333333</v>
      </c>
    </row>
    <row r="11" spans="1:7">
      <c r="A11">
        <v>5</v>
      </c>
      <c r="B11">
        <v>1.25</v>
      </c>
      <c r="C11">
        <f t="shared" si="0"/>
        <v>4</v>
      </c>
      <c r="D11">
        <f t="shared" si="1"/>
        <v>1</v>
      </c>
      <c r="E11">
        <v>4096</v>
      </c>
      <c r="F11">
        <f t="shared" si="2"/>
        <v>4096</v>
      </c>
      <c r="G11">
        <f t="shared" si="3"/>
        <v>68.266666666666666</v>
      </c>
    </row>
    <row r="12" spans="1:7">
      <c r="A12">
        <v>5</v>
      </c>
      <c r="B12">
        <v>1.25</v>
      </c>
      <c r="C12">
        <f t="shared" si="0"/>
        <v>4</v>
      </c>
      <c r="D12">
        <f t="shared" si="1"/>
        <v>1</v>
      </c>
      <c r="E12">
        <v>8192</v>
      </c>
      <c r="F12">
        <f t="shared" si="2"/>
        <v>8192</v>
      </c>
      <c r="G12">
        <f t="shared" si="3"/>
        <v>136.53333333333333</v>
      </c>
    </row>
    <row r="13" spans="1:7">
      <c r="A13">
        <v>5</v>
      </c>
      <c r="B13">
        <v>1.25</v>
      </c>
      <c r="C13">
        <f t="shared" si="0"/>
        <v>4</v>
      </c>
      <c r="D13">
        <f t="shared" si="1"/>
        <v>1</v>
      </c>
      <c r="E13">
        <v>16384</v>
      </c>
      <c r="F13">
        <f t="shared" si="2"/>
        <v>16384</v>
      </c>
      <c r="G13">
        <f t="shared" si="3"/>
        <v>273.06666666666666</v>
      </c>
    </row>
    <row r="14" spans="1:7">
      <c r="A14">
        <v>5</v>
      </c>
      <c r="B14">
        <v>1.5</v>
      </c>
      <c r="C14">
        <f t="shared" si="0"/>
        <v>3.3333333333333335</v>
      </c>
      <c r="D14">
        <f t="shared" si="1"/>
        <v>1.6666666666666665</v>
      </c>
      <c r="E14" s="1">
        <v>512</v>
      </c>
      <c r="F14">
        <f t="shared" si="2"/>
        <v>307.20000000000005</v>
      </c>
      <c r="G14">
        <f t="shared" si="3"/>
        <v>5.120000000000001</v>
      </c>
    </row>
    <row r="15" spans="1:7">
      <c r="A15">
        <v>5</v>
      </c>
      <c r="B15">
        <v>1.5</v>
      </c>
      <c r="C15">
        <f t="shared" si="0"/>
        <v>3.3333333333333335</v>
      </c>
      <c r="D15">
        <f t="shared" si="1"/>
        <v>1.6666666666666665</v>
      </c>
      <c r="E15" s="1">
        <v>1024</v>
      </c>
      <c r="F15">
        <f t="shared" si="2"/>
        <v>614.40000000000009</v>
      </c>
      <c r="G15">
        <f t="shared" si="3"/>
        <v>10.240000000000002</v>
      </c>
    </row>
    <row r="16" spans="1:7">
      <c r="A16">
        <v>5</v>
      </c>
      <c r="B16">
        <v>1.5</v>
      </c>
      <c r="C16">
        <f t="shared" si="0"/>
        <v>3.3333333333333335</v>
      </c>
      <c r="D16">
        <f t="shared" si="1"/>
        <v>1.6666666666666665</v>
      </c>
      <c r="E16" s="1">
        <v>2048</v>
      </c>
      <c r="F16">
        <f t="shared" si="2"/>
        <v>1228.8000000000002</v>
      </c>
      <c r="G16">
        <f t="shared" si="3"/>
        <v>20.480000000000004</v>
      </c>
    </row>
    <row r="17" spans="1:7">
      <c r="A17">
        <v>5</v>
      </c>
      <c r="B17">
        <v>1.5</v>
      </c>
      <c r="C17">
        <f t="shared" si="0"/>
        <v>3.3333333333333335</v>
      </c>
      <c r="D17">
        <f t="shared" si="1"/>
        <v>1.6666666666666665</v>
      </c>
      <c r="E17" s="1">
        <v>4096</v>
      </c>
      <c r="F17">
        <f t="shared" si="2"/>
        <v>2457.6000000000004</v>
      </c>
      <c r="G17">
        <f t="shared" si="3"/>
        <v>40.960000000000008</v>
      </c>
    </row>
    <row r="18" spans="1:7">
      <c r="A18">
        <v>5</v>
      </c>
      <c r="B18">
        <v>1.5</v>
      </c>
      <c r="C18">
        <f t="shared" si="0"/>
        <v>3.3333333333333335</v>
      </c>
      <c r="D18">
        <f t="shared" si="1"/>
        <v>1.6666666666666665</v>
      </c>
      <c r="E18" s="1">
        <v>8192</v>
      </c>
      <c r="F18">
        <f t="shared" si="2"/>
        <v>4915.2000000000007</v>
      </c>
      <c r="G18">
        <f t="shared" si="3"/>
        <v>81.920000000000016</v>
      </c>
    </row>
    <row r="19" spans="1:7">
      <c r="A19">
        <v>5</v>
      </c>
      <c r="B19">
        <v>1.5</v>
      </c>
      <c r="C19">
        <f t="shared" si="0"/>
        <v>3.3333333333333335</v>
      </c>
      <c r="D19">
        <f t="shared" si="1"/>
        <v>1.6666666666666665</v>
      </c>
      <c r="E19" s="1">
        <v>16384</v>
      </c>
      <c r="F19">
        <f t="shared" si="2"/>
        <v>9830.4000000000015</v>
      </c>
      <c r="G19">
        <f t="shared" si="3"/>
        <v>163.84000000000003</v>
      </c>
    </row>
    <row r="20" spans="1:7">
      <c r="A20">
        <v>5</v>
      </c>
      <c r="B20">
        <v>1.75</v>
      </c>
      <c r="C20">
        <f t="shared" si="0"/>
        <v>2.8571428571428572</v>
      </c>
      <c r="D20">
        <f t="shared" si="1"/>
        <v>2.1428571428571428</v>
      </c>
      <c r="E20" s="1">
        <v>512</v>
      </c>
      <c r="F20">
        <f t="shared" si="2"/>
        <v>238.93333333333334</v>
      </c>
      <c r="G20">
        <f t="shared" si="3"/>
        <v>3.9822222222222221</v>
      </c>
    </row>
    <row r="21" spans="1:7">
      <c r="A21">
        <v>5</v>
      </c>
      <c r="B21">
        <v>1.75</v>
      </c>
      <c r="C21">
        <f t="shared" si="0"/>
        <v>2.8571428571428572</v>
      </c>
      <c r="D21">
        <f t="shared" si="1"/>
        <v>2.1428571428571428</v>
      </c>
      <c r="E21" s="1">
        <v>1024</v>
      </c>
      <c r="F21">
        <f t="shared" si="2"/>
        <v>477.86666666666667</v>
      </c>
      <c r="G21">
        <f t="shared" si="3"/>
        <v>7.9644444444444442</v>
      </c>
    </row>
    <row r="22" spans="1:7">
      <c r="A22">
        <v>5</v>
      </c>
      <c r="B22">
        <v>1.75</v>
      </c>
      <c r="C22">
        <f t="shared" si="0"/>
        <v>2.8571428571428572</v>
      </c>
      <c r="D22">
        <f t="shared" si="1"/>
        <v>2.1428571428571428</v>
      </c>
      <c r="E22" s="1">
        <v>2048</v>
      </c>
      <c r="F22">
        <f t="shared" si="2"/>
        <v>955.73333333333335</v>
      </c>
      <c r="G22">
        <f t="shared" si="3"/>
        <v>15.928888888888888</v>
      </c>
    </row>
    <row r="23" spans="1:7">
      <c r="A23">
        <v>5</v>
      </c>
      <c r="B23">
        <v>1.75</v>
      </c>
      <c r="C23">
        <f t="shared" si="0"/>
        <v>2.8571428571428572</v>
      </c>
      <c r="D23">
        <f t="shared" si="1"/>
        <v>2.1428571428571428</v>
      </c>
      <c r="E23" s="1">
        <v>4096</v>
      </c>
      <c r="F23">
        <f t="shared" si="2"/>
        <v>1911.4666666666667</v>
      </c>
      <c r="G23">
        <f t="shared" si="3"/>
        <v>31.857777777777777</v>
      </c>
    </row>
    <row r="24" spans="1:7">
      <c r="A24">
        <v>5</v>
      </c>
      <c r="B24">
        <v>1.75</v>
      </c>
      <c r="C24">
        <f t="shared" si="0"/>
        <v>2.8571428571428572</v>
      </c>
      <c r="D24">
        <f t="shared" si="1"/>
        <v>2.1428571428571428</v>
      </c>
      <c r="E24" s="1">
        <v>8192</v>
      </c>
      <c r="F24">
        <f t="shared" si="2"/>
        <v>3822.9333333333334</v>
      </c>
      <c r="G24">
        <f t="shared" si="3"/>
        <v>63.715555555555554</v>
      </c>
    </row>
    <row r="25" spans="1:7">
      <c r="A25">
        <v>5</v>
      </c>
      <c r="B25">
        <v>1.75</v>
      </c>
      <c r="C25">
        <f t="shared" si="0"/>
        <v>2.8571428571428572</v>
      </c>
      <c r="D25">
        <f t="shared" si="1"/>
        <v>2.1428571428571428</v>
      </c>
      <c r="E25" s="1">
        <v>16384</v>
      </c>
      <c r="F25">
        <f t="shared" si="2"/>
        <v>7645.8666666666668</v>
      </c>
      <c r="G25">
        <f t="shared" si="3"/>
        <v>127.43111111111111</v>
      </c>
    </row>
    <row r="26" spans="1:7">
      <c r="A26">
        <v>5</v>
      </c>
      <c r="B26">
        <v>2</v>
      </c>
      <c r="C26">
        <f t="shared" si="0"/>
        <v>2.5</v>
      </c>
      <c r="D26">
        <f t="shared" si="1"/>
        <v>2.5</v>
      </c>
      <c r="E26" s="1">
        <v>512</v>
      </c>
      <c r="F26">
        <f t="shared" si="2"/>
        <v>204.8</v>
      </c>
      <c r="G26">
        <f t="shared" si="3"/>
        <v>3.4133333333333336</v>
      </c>
    </row>
    <row r="27" spans="1:7">
      <c r="A27">
        <v>5</v>
      </c>
      <c r="B27">
        <v>2</v>
      </c>
      <c r="C27">
        <f t="shared" si="0"/>
        <v>2.5</v>
      </c>
      <c r="D27">
        <f t="shared" si="1"/>
        <v>2.5</v>
      </c>
      <c r="E27" s="1">
        <v>1024</v>
      </c>
      <c r="F27">
        <f t="shared" si="2"/>
        <v>409.6</v>
      </c>
      <c r="G27">
        <f t="shared" si="3"/>
        <v>6.8266666666666671</v>
      </c>
    </row>
    <row r="28" spans="1:7">
      <c r="A28">
        <v>5</v>
      </c>
      <c r="B28">
        <v>2</v>
      </c>
      <c r="C28">
        <f t="shared" si="0"/>
        <v>2.5</v>
      </c>
      <c r="D28">
        <f t="shared" si="1"/>
        <v>2.5</v>
      </c>
      <c r="E28" s="1">
        <v>2048</v>
      </c>
      <c r="F28">
        <f t="shared" si="2"/>
        <v>819.2</v>
      </c>
      <c r="G28">
        <f t="shared" si="3"/>
        <v>13.653333333333334</v>
      </c>
    </row>
    <row r="29" spans="1:7">
      <c r="A29">
        <v>5</v>
      </c>
      <c r="B29">
        <v>2</v>
      </c>
      <c r="C29">
        <f t="shared" si="0"/>
        <v>2.5</v>
      </c>
      <c r="D29">
        <f t="shared" si="1"/>
        <v>2.5</v>
      </c>
      <c r="E29" s="1">
        <v>4096</v>
      </c>
      <c r="F29">
        <f t="shared" si="2"/>
        <v>1638.4</v>
      </c>
      <c r="G29">
        <f t="shared" si="3"/>
        <v>27.306666666666668</v>
      </c>
    </row>
    <row r="30" spans="1:7">
      <c r="A30">
        <v>5</v>
      </c>
      <c r="B30">
        <v>2</v>
      </c>
      <c r="C30">
        <f t="shared" si="0"/>
        <v>2.5</v>
      </c>
      <c r="D30">
        <f t="shared" si="1"/>
        <v>2.5</v>
      </c>
      <c r="E30" s="1">
        <v>8192</v>
      </c>
      <c r="F30">
        <f t="shared" si="2"/>
        <v>3276.8</v>
      </c>
      <c r="G30">
        <f t="shared" si="3"/>
        <v>54.613333333333337</v>
      </c>
    </row>
    <row r="31" spans="1:7">
      <c r="A31">
        <v>5</v>
      </c>
      <c r="B31">
        <v>2</v>
      </c>
      <c r="C31">
        <f t="shared" si="0"/>
        <v>2.5</v>
      </c>
      <c r="D31">
        <f t="shared" si="1"/>
        <v>2.5</v>
      </c>
      <c r="E31" s="1">
        <v>16384</v>
      </c>
      <c r="F31">
        <f t="shared" si="2"/>
        <v>6553.6</v>
      </c>
      <c r="G31">
        <f t="shared" si="3"/>
        <v>109.22666666666667</v>
      </c>
    </row>
    <row r="32" spans="1:7">
      <c r="C32" t="e">
        <f t="shared" si="0"/>
        <v>#DIV/0!</v>
      </c>
      <c r="D32" t="e">
        <f t="shared" si="1"/>
        <v>#DIV/0!</v>
      </c>
      <c r="F32" t="e">
        <f t="shared" si="2"/>
        <v>#DIV/0!</v>
      </c>
      <c r="G32" t="e">
        <f t="shared" si="3"/>
        <v>#DIV/0!</v>
      </c>
    </row>
    <row r="33" spans="1:7">
      <c r="A33">
        <v>5</v>
      </c>
      <c r="B33">
        <v>1.1000000000000001</v>
      </c>
      <c r="C33">
        <f t="shared" si="0"/>
        <v>4.545454545454545</v>
      </c>
      <c r="D33">
        <f t="shared" si="1"/>
        <v>0.45454545454545503</v>
      </c>
      <c r="E33" s="1">
        <v>16384</v>
      </c>
      <c r="F33">
        <f t="shared" si="2"/>
        <v>36044.799999999959</v>
      </c>
      <c r="G33">
        <f t="shared" si="3"/>
        <v>600.74666666666599</v>
      </c>
    </row>
    <row r="34" spans="1:7">
      <c r="A34">
        <v>10</v>
      </c>
      <c r="B34">
        <v>1.1000000000000001</v>
      </c>
      <c r="C34">
        <f t="shared" si="0"/>
        <v>9.0909090909090899</v>
      </c>
      <c r="D34">
        <f t="shared" si="1"/>
        <v>0.90909090909091006</v>
      </c>
      <c r="E34" s="1">
        <v>16384</v>
      </c>
      <c r="F34">
        <f t="shared" si="2"/>
        <v>18022.39999999998</v>
      </c>
      <c r="G34">
        <f t="shared" si="3"/>
        <v>300.37333333333299</v>
      </c>
    </row>
    <row r="35" spans="1:7">
      <c r="A35">
        <v>15</v>
      </c>
      <c r="B35">
        <v>1.1000000000000001</v>
      </c>
      <c r="C35">
        <f t="shared" si="0"/>
        <v>13.636363636363635</v>
      </c>
      <c r="D35">
        <f t="shared" si="1"/>
        <v>1.3636363636363651</v>
      </c>
      <c r="E35" s="1">
        <v>16384</v>
      </c>
      <c r="F35">
        <f t="shared" si="2"/>
        <v>12014.93333333332</v>
      </c>
      <c r="G35">
        <f t="shared" si="3"/>
        <v>200.24888888888867</v>
      </c>
    </row>
    <row r="36" spans="1:7">
      <c r="A36">
        <v>20</v>
      </c>
      <c r="B36">
        <v>1.1000000000000001</v>
      </c>
      <c r="C36">
        <f t="shared" si="0"/>
        <v>18.18181818181818</v>
      </c>
      <c r="D36">
        <f t="shared" si="1"/>
        <v>1.8181818181818201</v>
      </c>
      <c r="E36" s="1">
        <v>16384</v>
      </c>
      <c r="F36">
        <f t="shared" si="2"/>
        <v>9011.1999999999898</v>
      </c>
      <c r="G36">
        <f t="shared" si="3"/>
        <v>150.1866666666665</v>
      </c>
    </row>
    <row r="37" spans="1:7">
      <c r="A37">
        <v>25</v>
      </c>
      <c r="B37">
        <v>1.1000000000000001</v>
      </c>
      <c r="C37">
        <f t="shared" si="0"/>
        <v>22.727272727272727</v>
      </c>
      <c r="D37">
        <f t="shared" si="1"/>
        <v>2.2727272727272734</v>
      </c>
      <c r="E37" s="1">
        <v>16384</v>
      </c>
      <c r="F37">
        <f t="shared" si="2"/>
        <v>7208.9599999999982</v>
      </c>
      <c r="G37">
        <f t="shared" si="3"/>
        <v>120.1493333333333</v>
      </c>
    </row>
    <row r="38" spans="1:7">
      <c r="A38">
        <v>5</v>
      </c>
      <c r="B38">
        <v>1.25</v>
      </c>
      <c r="C38">
        <f t="shared" si="0"/>
        <v>4</v>
      </c>
      <c r="D38">
        <f t="shared" si="1"/>
        <v>1</v>
      </c>
      <c r="E38" s="1">
        <v>16384</v>
      </c>
      <c r="F38">
        <f t="shared" si="2"/>
        <v>16384</v>
      </c>
      <c r="G38">
        <f t="shared" si="3"/>
        <v>273.06666666666666</v>
      </c>
    </row>
    <row r="39" spans="1:7">
      <c r="A39">
        <v>10</v>
      </c>
      <c r="B39">
        <v>1.25</v>
      </c>
      <c r="C39">
        <f t="shared" si="0"/>
        <v>8</v>
      </c>
      <c r="D39">
        <f t="shared" si="1"/>
        <v>2</v>
      </c>
      <c r="E39" s="1">
        <v>16384</v>
      </c>
      <c r="F39">
        <f t="shared" si="2"/>
        <v>8192</v>
      </c>
      <c r="G39">
        <f t="shared" si="3"/>
        <v>136.53333333333333</v>
      </c>
    </row>
    <row r="40" spans="1:7">
      <c r="A40">
        <v>15</v>
      </c>
      <c r="B40">
        <v>1.25</v>
      </c>
      <c r="C40">
        <f t="shared" si="0"/>
        <v>12</v>
      </c>
      <c r="D40">
        <f t="shared" si="1"/>
        <v>3</v>
      </c>
      <c r="E40" s="1">
        <v>16384</v>
      </c>
      <c r="F40">
        <f t="shared" si="2"/>
        <v>5461.333333333333</v>
      </c>
      <c r="G40">
        <f t="shared" si="3"/>
        <v>91.022222222222211</v>
      </c>
    </row>
    <row r="41" spans="1:7">
      <c r="A41">
        <v>20</v>
      </c>
      <c r="B41">
        <v>1.25</v>
      </c>
      <c r="C41">
        <f t="shared" si="0"/>
        <v>16</v>
      </c>
      <c r="D41">
        <f t="shared" si="1"/>
        <v>4</v>
      </c>
      <c r="E41" s="1">
        <v>16384</v>
      </c>
      <c r="F41">
        <f t="shared" si="2"/>
        <v>4096</v>
      </c>
      <c r="G41">
        <f t="shared" si="3"/>
        <v>68.266666666666666</v>
      </c>
    </row>
    <row r="42" spans="1:7">
      <c r="A42">
        <v>25</v>
      </c>
      <c r="B42">
        <v>1.25</v>
      </c>
      <c r="C42">
        <f t="shared" si="0"/>
        <v>20</v>
      </c>
      <c r="D42">
        <f t="shared" si="1"/>
        <v>5</v>
      </c>
      <c r="E42" s="1">
        <v>16384</v>
      </c>
      <c r="F42">
        <f t="shared" si="2"/>
        <v>3276.8</v>
      </c>
      <c r="G42">
        <f t="shared" si="3"/>
        <v>54.613333333333337</v>
      </c>
    </row>
    <row r="43" spans="1:7">
      <c r="A43">
        <v>5</v>
      </c>
      <c r="B43">
        <v>1.5</v>
      </c>
      <c r="C43">
        <f t="shared" si="0"/>
        <v>3.3333333333333335</v>
      </c>
      <c r="D43">
        <f t="shared" si="1"/>
        <v>1.6666666666666665</v>
      </c>
      <c r="E43" s="1">
        <v>16384</v>
      </c>
      <c r="F43">
        <f t="shared" si="2"/>
        <v>9830.4000000000015</v>
      </c>
      <c r="G43">
        <f t="shared" si="3"/>
        <v>163.84000000000003</v>
      </c>
    </row>
    <row r="44" spans="1:7">
      <c r="A44">
        <v>10</v>
      </c>
      <c r="B44">
        <v>1.5</v>
      </c>
      <c r="C44">
        <f t="shared" si="0"/>
        <v>6.666666666666667</v>
      </c>
      <c r="D44">
        <f t="shared" si="1"/>
        <v>3.333333333333333</v>
      </c>
      <c r="E44" s="1">
        <v>16384</v>
      </c>
      <c r="F44">
        <f t="shared" si="2"/>
        <v>4915.2000000000007</v>
      </c>
      <c r="G44">
        <f t="shared" si="3"/>
        <v>81.920000000000016</v>
      </c>
    </row>
    <row r="45" spans="1:7">
      <c r="A45">
        <v>15</v>
      </c>
      <c r="B45">
        <v>1.5</v>
      </c>
      <c r="C45">
        <f t="shared" si="0"/>
        <v>10</v>
      </c>
      <c r="D45">
        <f t="shared" si="1"/>
        <v>5</v>
      </c>
      <c r="E45" s="1">
        <v>16384</v>
      </c>
      <c r="F45">
        <f t="shared" si="2"/>
        <v>3276.8</v>
      </c>
      <c r="G45">
        <f t="shared" si="3"/>
        <v>54.613333333333337</v>
      </c>
    </row>
    <row r="46" spans="1:7">
      <c r="A46">
        <v>20</v>
      </c>
      <c r="B46">
        <v>1.5</v>
      </c>
      <c r="C46">
        <f t="shared" si="0"/>
        <v>13.333333333333334</v>
      </c>
      <c r="D46">
        <f t="shared" si="1"/>
        <v>6.6666666666666661</v>
      </c>
      <c r="E46" s="1">
        <v>16384</v>
      </c>
      <c r="F46">
        <f t="shared" si="2"/>
        <v>2457.6000000000004</v>
      </c>
      <c r="G46">
        <f t="shared" si="3"/>
        <v>40.960000000000008</v>
      </c>
    </row>
    <row r="47" spans="1:7">
      <c r="A47">
        <v>25</v>
      </c>
      <c r="B47">
        <v>1.5</v>
      </c>
      <c r="C47">
        <f t="shared" si="0"/>
        <v>16.666666666666668</v>
      </c>
      <c r="D47">
        <f t="shared" si="1"/>
        <v>8.3333333333333321</v>
      </c>
      <c r="E47" s="1">
        <v>16384</v>
      </c>
      <c r="F47">
        <f t="shared" si="2"/>
        <v>1966.0800000000004</v>
      </c>
      <c r="G47">
        <f t="shared" si="3"/>
        <v>32.768000000000008</v>
      </c>
    </row>
    <row r="48" spans="1:7">
      <c r="A48">
        <v>5</v>
      </c>
      <c r="B48">
        <v>1.75</v>
      </c>
      <c r="C48">
        <f t="shared" si="0"/>
        <v>2.8571428571428572</v>
      </c>
      <c r="D48">
        <f t="shared" si="1"/>
        <v>2.1428571428571428</v>
      </c>
      <c r="E48" s="1">
        <v>16384</v>
      </c>
      <c r="F48">
        <f t="shared" si="2"/>
        <v>7645.8666666666668</v>
      </c>
      <c r="G48">
        <f t="shared" si="3"/>
        <v>127.43111111111111</v>
      </c>
    </row>
    <row r="49" spans="1:7">
      <c r="A49">
        <v>10</v>
      </c>
      <c r="B49">
        <v>1.75</v>
      </c>
      <c r="C49">
        <f t="shared" si="0"/>
        <v>5.7142857142857144</v>
      </c>
      <c r="D49">
        <f t="shared" si="1"/>
        <v>4.2857142857142856</v>
      </c>
      <c r="E49" s="1">
        <v>16384</v>
      </c>
      <c r="F49">
        <f t="shared" si="2"/>
        <v>3822.9333333333334</v>
      </c>
      <c r="G49">
        <f t="shared" si="3"/>
        <v>63.715555555555554</v>
      </c>
    </row>
    <row r="50" spans="1:7">
      <c r="A50">
        <v>15</v>
      </c>
      <c r="B50">
        <v>1.75</v>
      </c>
      <c r="C50">
        <f t="shared" si="0"/>
        <v>8.5714285714285712</v>
      </c>
      <c r="D50">
        <f t="shared" si="1"/>
        <v>6.4285714285714288</v>
      </c>
      <c r="E50" s="1">
        <v>16384</v>
      </c>
      <c r="F50">
        <f t="shared" si="2"/>
        <v>2548.6222222222223</v>
      </c>
      <c r="G50">
        <f t="shared" si="3"/>
        <v>42.477037037037036</v>
      </c>
    </row>
    <row r="51" spans="1:7">
      <c r="A51">
        <v>20</v>
      </c>
      <c r="B51">
        <v>1.75</v>
      </c>
      <c r="C51">
        <f t="shared" si="0"/>
        <v>11.428571428571429</v>
      </c>
      <c r="D51">
        <f t="shared" si="1"/>
        <v>8.5714285714285712</v>
      </c>
      <c r="E51" s="1">
        <v>16384</v>
      </c>
      <c r="F51">
        <f t="shared" si="2"/>
        <v>1911.4666666666667</v>
      </c>
      <c r="G51">
        <f t="shared" si="3"/>
        <v>31.857777777777777</v>
      </c>
    </row>
    <row r="52" spans="1:7">
      <c r="A52">
        <v>25</v>
      </c>
      <c r="B52">
        <v>1.75</v>
      </c>
      <c r="C52">
        <f t="shared" si="0"/>
        <v>14.285714285714286</v>
      </c>
      <c r="D52">
        <f t="shared" si="1"/>
        <v>10.714285714285714</v>
      </c>
      <c r="E52" s="1">
        <v>16384</v>
      </c>
      <c r="F52">
        <f t="shared" si="2"/>
        <v>1529.1733333333334</v>
      </c>
      <c r="G52">
        <f t="shared" si="3"/>
        <v>25.486222222222224</v>
      </c>
    </row>
    <row r="53" spans="1:7">
      <c r="A53">
        <v>5</v>
      </c>
      <c r="B53">
        <v>2</v>
      </c>
      <c r="C53">
        <f t="shared" si="0"/>
        <v>2.5</v>
      </c>
      <c r="D53">
        <f t="shared" si="1"/>
        <v>2.5</v>
      </c>
      <c r="E53" s="1">
        <v>16384</v>
      </c>
      <c r="F53">
        <f t="shared" si="2"/>
        <v>6553.6</v>
      </c>
      <c r="G53">
        <f t="shared" si="3"/>
        <v>109.22666666666667</v>
      </c>
    </row>
    <row r="54" spans="1:7">
      <c r="A54">
        <v>10</v>
      </c>
      <c r="B54">
        <v>2</v>
      </c>
      <c r="C54">
        <f t="shared" si="0"/>
        <v>5</v>
      </c>
      <c r="D54">
        <f t="shared" si="1"/>
        <v>5</v>
      </c>
      <c r="E54" s="1">
        <v>16384</v>
      </c>
      <c r="F54">
        <f t="shared" si="2"/>
        <v>3276.8</v>
      </c>
      <c r="G54">
        <f t="shared" si="3"/>
        <v>54.613333333333337</v>
      </c>
    </row>
    <row r="55" spans="1:7">
      <c r="A55">
        <v>15</v>
      </c>
      <c r="B55">
        <v>2</v>
      </c>
      <c r="C55">
        <f t="shared" si="0"/>
        <v>7.5</v>
      </c>
      <c r="D55">
        <f t="shared" si="1"/>
        <v>7.5</v>
      </c>
      <c r="E55" s="1">
        <v>16384</v>
      </c>
      <c r="F55">
        <f t="shared" si="2"/>
        <v>2184.5333333333333</v>
      </c>
      <c r="G55">
        <f t="shared" si="3"/>
        <v>36.408888888888889</v>
      </c>
    </row>
    <row r="56" spans="1:7">
      <c r="A56">
        <v>20</v>
      </c>
      <c r="B56">
        <v>2</v>
      </c>
      <c r="C56">
        <f t="shared" si="0"/>
        <v>10</v>
      </c>
      <c r="D56">
        <f t="shared" si="1"/>
        <v>10</v>
      </c>
      <c r="E56" s="1">
        <v>16384</v>
      </c>
      <c r="F56">
        <f t="shared" si="2"/>
        <v>1638.4</v>
      </c>
      <c r="G56">
        <f t="shared" si="3"/>
        <v>27.306666666666668</v>
      </c>
    </row>
    <row r="57" spans="1:7">
      <c r="A57">
        <v>25</v>
      </c>
      <c r="B57">
        <v>2</v>
      </c>
      <c r="C57">
        <f t="shared" si="0"/>
        <v>12.5</v>
      </c>
      <c r="D57">
        <f t="shared" si="1"/>
        <v>12.5</v>
      </c>
      <c r="E57" s="1">
        <v>16384</v>
      </c>
      <c r="F57">
        <f t="shared" si="2"/>
        <v>1310.72</v>
      </c>
      <c r="G57">
        <f t="shared" si="3"/>
        <v>21.845333333333333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Sheet2</vt:lpstr>
    </vt:vector>
  </TitlesOfParts>
  <Company>Columbia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Nipun Arora</dc:creator>
  <cp:lastModifiedBy>Nipun Arora</cp:lastModifiedBy>
  <dcterms:created xsi:type="dcterms:W3CDTF">2014-09-26T17:27:22Z</dcterms:created>
  <dcterms:modified xsi:type="dcterms:W3CDTF">2015-08-23T19:20:02Z</dcterms:modified>
</cp:coreProperties>
</file>