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puni\Downloads\"/>
    </mc:Choice>
  </mc:AlternateContent>
  <xr:revisionPtr revIDLastSave="0" documentId="8_{B0D50B8C-D2C2-4784-A2FF-5C04D8A7C72B}" xr6:coauthVersionLast="47" xr6:coauthVersionMax="47" xr10:uidLastSave="{00000000-0000-0000-0000-000000000000}"/>
  <bookViews>
    <workbookView xWindow="-120" yWindow="-120" windowWidth="20730" windowHeight="11160" xr2:uid="{507D42B4-1E86-4170-B288-91363FBAD03B}"/>
  </bookViews>
  <sheets>
    <sheet name="booking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C12" i="2"/>
  <c r="D12" i="2"/>
  <c r="E12" i="2"/>
  <c r="F12" i="2"/>
  <c r="C11" i="2"/>
  <c r="D11" i="2"/>
  <c r="E11" i="2"/>
  <c r="F11" i="2"/>
  <c r="G4" i="2"/>
  <c r="D10" i="2"/>
  <c r="E10" i="2"/>
  <c r="F10" i="2"/>
  <c r="C10" i="2"/>
  <c r="B12" i="2"/>
  <c r="B11" i="2"/>
  <c r="B10" i="2"/>
  <c r="F9" i="2"/>
  <c r="D9" i="2"/>
  <c r="E9" i="2"/>
  <c r="C9" i="2"/>
  <c r="B9" i="2"/>
  <c r="G7" i="1"/>
  <c r="J4" i="1"/>
  <c r="J5" i="1"/>
  <c r="J6" i="1"/>
  <c r="J3" i="1"/>
  <c r="J2" i="1"/>
  <c r="H3" i="1"/>
  <c r="H4" i="1"/>
  <c r="H5" i="1"/>
  <c r="H6" i="1"/>
  <c r="H2" i="1"/>
  <c r="G12" i="2" l="1"/>
  <c r="G11" i="2"/>
  <c r="G10" i="2"/>
</calcChain>
</file>

<file path=xl/sharedStrings.xml><?xml version="1.0" encoding="utf-8"?>
<sst xmlns="http://schemas.openxmlformats.org/spreadsheetml/2006/main" count="58" uniqueCount="55">
  <si>
    <t xml:space="preserve">Surname </t>
  </si>
  <si>
    <t xml:space="preserve">Villa </t>
  </si>
  <si>
    <t xml:space="preserve">Max. Number </t>
  </si>
  <si>
    <t xml:space="preserve">Price </t>
  </si>
  <si>
    <t xml:space="preserve">Deposit </t>
  </si>
  <si>
    <t xml:space="preserve">Balance Due </t>
  </si>
  <si>
    <t xml:space="preserve">Feb-02 </t>
  </si>
  <si>
    <t xml:space="preserve">Billings </t>
  </si>
  <si>
    <t xml:space="preserve">Winslow </t>
  </si>
  <si>
    <t xml:space="preserve">Harris </t>
  </si>
  <si>
    <t xml:space="preserve">Poole </t>
  </si>
  <si>
    <t>Derbyshire</t>
  </si>
  <si>
    <t>Caprise</t>
  </si>
  <si>
    <t>Miramar</t>
  </si>
  <si>
    <t xml:space="preserve">Capri </t>
  </si>
  <si>
    <t xml:space="preserve">Nuit </t>
  </si>
  <si>
    <t xml:space="preserve">Spleil </t>
  </si>
  <si>
    <t xml:space="preserve">Jun-01 </t>
  </si>
  <si>
    <t xml:space="preserve">Jun-15 </t>
  </si>
  <si>
    <t xml:space="preserve">May-18 </t>
  </si>
  <si>
    <t xml:space="preserve">Jun-08 </t>
  </si>
  <si>
    <t xml:space="preserve">Jun-22 </t>
  </si>
  <si>
    <t xml:space="preserve">Jun-25 </t>
  </si>
  <si>
    <t xml:space="preserve">5 </t>
  </si>
  <si>
    <t>4</t>
  </si>
  <si>
    <t>6</t>
  </si>
  <si>
    <t>3</t>
  </si>
  <si>
    <t xml:space="preserve">4 </t>
  </si>
  <si>
    <t>Feb-25</t>
  </si>
  <si>
    <t>Mae-03</t>
  </si>
  <si>
    <t xml:space="preserve">May-25 </t>
  </si>
  <si>
    <t xml:space="preserve">Date of booking </t>
  </si>
  <si>
    <t xml:space="preserve">Price per Person </t>
  </si>
  <si>
    <t xml:space="preserve">End Date </t>
  </si>
  <si>
    <t xml:space="preserve">Start Date </t>
  </si>
  <si>
    <t>Apr-15</t>
  </si>
  <si>
    <t>Apr-16</t>
  </si>
  <si>
    <t xml:space="preserve">Total 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</si>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</sst>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€-2]\ #,##0.00"/>
    <numFmt numFmtId="165" formatCode="[$€-2]\ #,##0_);\([$€-2]\ #,##0\)"/>
    <numFmt numFmtId="166" formatCode="[$€-2]\ #,##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3" borderId="1" xfId="0" applyFont="1" applyFill="1" applyBorder="1" applyAlignment="1">
      <alignment horizontal="center" vertical="top"/>
    </xf>
    <xf numFmtId="49" fontId="5" fillId="0" borderId="1" xfId="0" applyNumberFormat="1" applyFont="1" applyBorder="1"/>
    <xf numFmtId="0" fontId="5" fillId="0" borderId="1" xfId="0" applyFont="1" applyBorder="1"/>
    <xf numFmtId="165" fontId="0" fillId="0" borderId="1" xfId="1" applyNumberFormat="1" applyFont="1" applyBorder="1"/>
    <xf numFmtId="164" fontId="0" fillId="0" borderId="1" xfId="0" applyNumberFormat="1" applyBorder="1"/>
    <xf numFmtId="166" fontId="0" fillId="0" borderId="1" xfId="1" applyNumberFormat="1" applyFont="1" applyBorder="1"/>
    <xf numFmtId="164" fontId="2" fillId="2" borderId="1" xfId="0" applyNumberFormat="1" applyFont="1" applyFill="1" applyBorder="1"/>
    <xf numFmtId="165" fontId="0" fillId="0" borderId="1" xfId="0" applyNumberFormat="1" applyBorder="1"/>
    <xf numFmtId="0" fontId="0" fillId="0" borderId="1" xfId="0" applyBorder="1"/>
    <xf numFmtId="0" fontId="3" fillId="0" borderId="0" xfId="0" applyFont="1"/>
    <xf numFmtId="167" fontId="0" fillId="0" borderId="0" xfId="2" applyNumberFormat="1" applyFont="1"/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1" defaultTableStyle="TableStyleMedium2" defaultPivotStyle="PivotStyleLight16">
    <tableStyle name="Table Style 1" pivot="0" count="0" xr9:uid="{C6382A14-3206-47FE-ADAF-807E88F5FB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Summary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_(* #,##0_);_(* \(#,##0\);_(* "-"??_);_(@_)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40A1-8628-C7A89966FED1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_(* #,##0_);_(* \(#,##0\);_(* "-"??_);_(@_)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40A1-8628-C7A89966FED1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_(* #,##0_);_(* \(#,##0\);_(* "-"??_);_(@_)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40A1-8628-C7A89966FED1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_(* #,##0_);_(* \(#,##0\);_(* "-"??_);_(@_)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1-40A1-8628-C7A89966FED1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_(* #,##0_);_(* \(#,##0\);_(* "-"??_);_(@_)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1-40A1-8628-C7A89966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41391"/>
        <c:axId val="1174535631"/>
      </c:lineChart>
      <c:catAx>
        <c:axId val="11745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35631"/>
        <c:crosses val="autoZero"/>
        <c:auto val="1"/>
        <c:lblAlgn val="ctr"/>
        <c:lblOffset val="100"/>
        <c:noMultiLvlLbl val="0"/>
      </c:catAx>
      <c:valAx>
        <c:axId val="11745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152401</xdr:colOff>
      <xdr:row>0</xdr:row>
      <xdr:rowOff>85725</xdr:rowOff>
    </xdr:from>
    <xdr:to>
      <xdr:col>15</xdr:col>
      <xdr:colOff>19051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51B83-6CB4-055B-1CC5-63D618BC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30F7-58D9-48B6-BC58-E592CD09F9D3}">
  <dimension ref="A1:J7"/>
  <sheetViews>
    <sheetView tabSelected="1" zoomScaleNormal="100" workbookViewId="0">
      <selection activeCell="F9" sqref="F9"/>
    </sheetView>
  </sheetViews>
  <sheetFormatPr defaultRowHeight="15" x14ac:dyDescent="0.25"/>
  <cols>
    <col min="1" max="1" width="17.85546875" customWidth="1"/>
    <col min="2" max="2" width="17.5703125" customWidth="1"/>
    <col min="3" max="4" width="17.7109375" customWidth="1"/>
    <col min="5" max="5" width="18" customWidth="1"/>
    <col min="6" max="6" width="17.5703125" customWidth="1"/>
    <col min="7" max="8" width="17.7109375" customWidth="1"/>
    <col min="9" max="9" width="17.5703125" customWidth="1"/>
    <col min="10" max="10" width="17.7109375" customWidth="1"/>
  </cols>
  <sheetData>
    <row r="1" spans="1:10" ht="31.15" customHeight="1" x14ac:dyDescent="0.25">
      <c r="A1" s="1" t="s">
        <v>31</v>
      </c>
      <c r="B1" s="1" t="s">
        <v>0</v>
      </c>
      <c r="C1" s="1" t="s">
        <v>1</v>
      </c>
      <c r="D1" s="1" t="s">
        <v>34</v>
      </c>
      <c r="E1" s="1" t="s">
        <v>33</v>
      </c>
      <c r="F1" s="1" t="s">
        <v>2</v>
      </c>
      <c r="G1" s="1" t="s">
        <v>3</v>
      </c>
      <c r="H1" s="1" t="s">
        <v>32</v>
      </c>
      <c r="I1" s="1" t="s">
        <v>4</v>
      </c>
      <c r="J1" s="1" t="s">
        <v>5</v>
      </c>
    </row>
    <row r="2" spans="1:10" ht="15.75" x14ac:dyDescent="0.25">
      <c r="A2" s="2" t="s">
        <v>6</v>
      </c>
      <c r="B2" s="3" t="s">
        <v>7</v>
      </c>
      <c r="C2" s="3" t="s">
        <v>12</v>
      </c>
      <c r="D2" s="2" t="s">
        <v>17</v>
      </c>
      <c r="E2" s="2" t="s">
        <v>20</v>
      </c>
      <c r="F2" s="2" t="s">
        <v>23</v>
      </c>
      <c r="G2" s="4">
        <v>209</v>
      </c>
      <c r="H2" s="5">
        <f>(G2/F2)</f>
        <v>41.8</v>
      </c>
      <c r="I2" s="6">
        <v>209</v>
      </c>
      <c r="J2" s="5">
        <f>(G2-I2)</f>
        <v>0</v>
      </c>
    </row>
    <row r="3" spans="1:10" ht="15.75" x14ac:dyDescent="0.25">
      <c r="A3" s="2" t="s">
        <v>28</v>
      </c>
      <c r="B3" s="3" t="s">
        <v>11</v>
      </c>
      <c r="C3" s="3" t="s">
        <v>13</v>
      </c>
      <c r="D3" s="2" t="s">
        <v>18</v>
      </c>
      <c r="E3" s="2" t="s">
        <v>21</v>
      </c>
      <c r="F3" s="2" t="s">
        <v>24</v>
      </c>
      <c r="G3" s="4">
        <v>354</v>
      </c>
      <c r="H3" s="5">
        <f>(G3/F3)</f>
        <v>88.5</v>
      </c>
      <c r="I3" s="6">
        <v>100</v>
      </c>
      <c r="J3" s="7">
        <f t="shared" ref="J3:J6" si="0">(G3-I3)</f>
        <v>254</v>
      </c>
    </row>
    <row r="4" spans="1:10" ht="15.75" x14ac:dyDescent="0.25">
      <c r="A4" s="2" t="s">
        <v>29</v>
      </c>
      <c r="B4" s="3" t="s">
        <v>8</v>
      </c>
      <c r="C4" s="3" t="s">
        <v>14</v>
      </c>
      <c r="D4" s="2" t="s">
        <v>30</v>
      </c>
      <c r="E4" s="2" t="s">
        <v>17</v>
      </c>
      <c r="F4" s="2" t="s">
        <v>25</v>
      </c>
      <c r="G4" s="4">
        <v>567</v>
      </c>
      <c r="H4" s="5">
        <f t="shared" ref="H4:H6" si="1">(G4/F4)</f>
        <v>94.5</v>
      </c>
      <c r="I4" s="6">
        <v>250</v>
      </c>
      <c r="J4" s="7">
        <f t="shared" si="0"/>
        <v>317</v>
      </c>
    </row>
    <row r="5" spans="1:10" ht="15.75" x14ac:dyDescent="0.25">
      <c r="A5" s="2" t="s">
        <v>35</v>
      </c>
      <c r="B5" s="3" t="s">
        <v>9</v>
      </c>
      <c r="C5" s="3" t="s">
        <v>15</v>
      </c>
      <c r="D5" s="2" t="s">
        <v>18</v>
      </c>
      <c r="E5" s="2" t="s">
        <v>21</v>
      </c>
      <c r="F5" s="2" t="s">
        <v>26</v>
      </c>
      <c r="G5" s="4">
        <v>295</v>
      </c>
      <c r="H5" s="5">
        <f t="shared" si="1"/>
        <v>98.333333333333329</v>
      </c>
      <c r="I5" s="6">
        <v>248</v>
      </c>
      <c r="J5" s="7">
        <f t="shared" si="0"/>
        <v>47</v>
      </c>
    </row>
    <row r="6" spans="1:10" ht="15.75" x14ac:dyDescent="0.25">
      <c r="A6" s="2" t="s">
        <v>36</v>
      </c>
      <c r="B6" s="3" t="s">
        <v>10</v>
      </c>
      <c r="C6" s="3" t="s">
        <v>16</v>
      </c>
      <c r="D6" s="2" t="s">
        <v>19</v>
      </c>
      <c r="E6" s="2" t="s">
        <v>22</v>
      </c>
      <c r="F6" s="2" t="s">
        <v>27</v>
      </c>
      <c r="G6" s="4">
        <v>680</v>
      </c>
      <c r="H6" s="5">
        <f t="shared" si="1"/>
        <v>170</v>
      </c>
      <c r="I6" s="6">
        <v>300</v>
      </c>
      <c r="J6" s="7">
        <f t="shared" si="0"/>
        <v>380</v>
      </c>
    </row>
    <row r="7" spans="1:10" ht="15.75" x14ac:dyDescent="0.25">
      <c r="A7" s="12" t="s">
        <v>37</v>
      </c>
      <c r="B7" s="12"/>
      <c r="C7" s="12"/>
      <c r="D7" s="12"/>
      <c r="E7" s="12"/>
      <c r="F7" s="12"/>
      <c r="G7" s="8">
        <f>SUM(G2:G6)</f>
        <v>2105</v>
      </c>
      <c r="H7" s="9"/>
      <c r="I7" s="9"/>
      <c r="J7" s="9"/>
    </row>
  </sheetData>
  <mergeCells count="1">
    <mergeCell ref="A7:F7"/>
  </mergeCells>
  <phoneticPr fontId="6" type="noConversion"/>
  <pageMargins left="0.7" right="0.7" top="0.75" bottom="0.75" header="0.3" footer="0.3"/>
  <pageSetup orientation="portrait" r:id="rId1"/>
  <rowBreaks count="1" manualBreakCount="1">
    <brk id="7" max="16383" man="1"/>
  </rowBreaks>
  <colBreaks count="2" manualBreakCount="2">
    <brk id="1" max="1048575" man="1"/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735F-B5DE-4984-A8D6-71EE85CC8E0B}">
  <dimension ref="A1:G12"/>
  <sheetViews>
    <sheetView workbookViewId="0">
      <selection activeCell="F17" sqref="F17"/>
    </sheetView>
  </sheetViews>
  <sheetFormatPr defaultRowHeight="15" x14ac:dyDescent="0.25"/>
  <cols>
    <col min="1" max="1" width="12.85546875" customWidth="1"/>
    <col min="2" max="6" width="10.7109375" customWidth="1"/>
    <col min="7" max="7" width="13" customWidth="1"/>
  </cols>
  <sheetData>
    <row r="1" spans="1:7" ht="18" x14ac:dyDescent="0.25">
      <c r="A1" s="13" t="s">
        <v>38</v>
      </c>
      <c r="B1" s="13"/>
      <c r="C1" s="13"/>
      <c r="D1" s="13"/>
      <c r="E1" s="13"/>
      <c r="F1" s="13"/>
      <c r="G1" s="13"/>
    </row>
    <row r="2" spans="1:7" x14ac:dyDescent="0.25">
      <c r="A2" s="14" t="s">
        <v>39</v>
      </c>
      <c r="B2" s="14"/>
      <c r="C2" s="14"/>
      <c r="D2" s="14"/>
      <c r="E2" s="14"/>
      <c r="F2" s="14"/>
      <c r="G2" s="14"/>
    </row>
    <row r="3" spans="1:7" x14ac:dyDescent="0.25">
      <c r="B3" s="10" t="s">
        <v>40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</row>
    <row r="4" spans="1:7" x14ac:dyDescent="0.25">
      <c r="A4" s="10" t="s">
        <v>46</v>
      </c>
      <c r="B4" s="11">
        <v>213554</v>
      </c>
      <c r="C4" s="11">
        <v>655487</v>
      </c>
      <c r="D4" s="11">
        <v>754665</v>
      </c>
      <c r="E4" s="11">
        <v>884657</v>
      </c>
      <c r="F4" s="11">
        <v>922354</v>
      </c>
      <c r="G4" s="11">
        <f>SUM(B4:F4)</f>
        <v>3430717</v>
      </c>
    </row>
    <row r="5" spans="1:7" x14ac:dyDescent="0.25">
      <c r="A5" s="10" t="s">
        <v>47</v>
      </c>
      <c r="B5" s="11">
        <v>323154</v>
      </c>
      <c r="C5" s="11">
        <v>421325</v>
      </c>
      <c r="D5" s="11">
        <v>512312</v>
      </c>
      <c r="E5" s="11">
        <v>554654</v>
      </c>
      <c r="F5" s="11">
        <v>864458</v>
      </c>
      <c r="G5" s="11">
        <f t="shared" ref="G5:G8" si="0">SUM(B5:F5)</f>
        <v>2675903</v>
      </c>
    </row>
    <row r="6" spans="1:7" x14ac:dyDescent="0.25">
      <c r="A6" s="10" t="s">
        <v>48</v>
      </c>
      <c r="B6" s="11">
        <v>402513</v>
      </c>
      <c r="C6" s="11">
        <v>521325</v>
      </c>
      <c r="D6" s="11">
        <v>521145</v>
      </c>
      <c r="E6" s="11">
        <v>564879</v>
      </c>
      <c r="F6" s="11">
        <v>587546</v>
      </c>
      <c r="G6" s="11">
        <f t="shared" si="0"/>
        <v>2597408</v>
      </c>
    </row>
    <row r="7" spans="1:7" x14ac:dyDescent="0.25">
      <c r="A7" s="10" t="s">
        <v>49</v>
      </c>
      <c r="B7" s="11">
        <v>186545</v>
      </c>
      <c r="C7" s="11">
        <v>199844</v>
      </c>
      <c r="D7" s="11">
        <v>256455</v>
      </c>
      <c r="E7" s="11">
        <v>384564</v>
      </c>
      <c r="F7" s="11">
        <v>584654</v>
      </c>
      <c r="G7" s="11">
        <f t="shared" si="0"/>
        <v>1612062</v>
      </c>
    </row>
    <row r="8" spans="1:7" x14ac:dyDescent="0.25">
      <c r="A8" s="10" t="s">
        <v>50</v>
      </c>
      <c r="B8" s="11">
        <v>152231</v>
      </c>
      <c r="C8" s="11">
        <v>251325</v>
      </c>
      <c r="D8" s="11">
        <v>321123</v>
      </c>
      <c r="E8" s="11">
        <v>564458</v>
      </c>
      <c r="F8" s="11">
        <v>654854</v>
      </c>
      <c r="G8" s="11">
        <f t="shared" si="0"/>
        <v>1943991</v>
      </c>
    </row>
    <row r="9" spans="1:7" x14ac:dyDescent="0.25">
      <c r="A9" s="10" t="s">
        <v>51</v>
      </c>
      <c r="B9">
        <f>B4+B5+B6+B7+B8</f>
        <v>1277997</v>
      </c>
      <c r="C9">
        <f>SUM(C4:C8)</f>
        <v>2049306</v>
      </c>
      <c r="D9">
        <f t="shared" ref="D9:E9" si="1">SUM(D4:D8)</f>
        <v>2365700</v>
      </c>
      <c r="E9">
        <f t="shared" si="1"/>
        <v>2953212</v>
      </c>
      <c r="F9">
        <f>SUM(F4:F8)</f>
        <v>3613866</v>
      </c>
    </row>
    <row r="10" spans="1:7" x14ac:dyDescent="0.25">
      <c r="A10" s="10" t="s">
        <v>52</v>
      </c>
      <c r="B10">
        <f>MAX(B4:B8)</f>
        <v>402513</v>
      </c>
      <c r="C10">
        <f>MAX(C4:C8)</f>
        <v>655487</v>
      </c>
      <c r="D10">
        <f t="shared" ref="D10:G10" si="2">MAX(D4:D8)</f>
        <v>754665</v>
      </c>
      <c r="E10">
        <f t="shared" si="2"/>
        <v>884657</v>
      </c>
      <c r="F10">
        <f t="shared" si="2"/>
        <v>922354</v>
      </c>
      <c r="G10">
        <f t="shared" si="2"/>
        <v>3430717</v>
      </c>
    </row>
    <row r="11" spans="1:7" x14ac:dyDescent="0.25">
      <c r="A11" s="10" t="s">
        <v>53</v>
      </c>
      <c r="B11">
        <f>MIN(B4:B8)</f>
        <v>152231</v>
      </c>
      <c r="C11">
        <f t="shared" ref="C11:F11" si="3">MIN(C4:C8)</f>
        <v>199844</v>
      </c>
      <c r="D11">
        <f t="shared" si="3"/>
        <v>256455</v>
      </c>
      <c r="E11">
        <f t="shared" si="3"/>
        <v>384564</v>
      </c>
      <c r="F11">
        <f t="shared" si="3"/>
        <v>584654</v>
      </c>
      <c r="G11">
        <f>MIN(G4:G8)</f>
        <v>1612062</v>
      </c>
    </row>
    <row r="12" spans="1:7" x14ac:dyDescent="0.25">
      <c r="A12" s="10" t="s">
        <v>54</v>
      </c>
      <c r="B12">
        <f>AVERAGE(B4:B8)</f>
        <v>255599.4</v>
      </c>
      <c r="C12">
        <f t="shared" ref="C12:F12" si="4">AVERAGE(C4:C8)</f>
        <v>409861.2</v>
      </c>
      <c r="D12">
        <f t="shared" si="4"/>
        <v>473140</v>
      </c>
      <c r="E12">
        <f t="shared" si="4"/>
        <v>590642.4</v>
      </c>
      <c r="F12">
        <f t="shared" si="4"/>
        <v>722773.2</v>
      </c>
      <c r="G12">
        <f>AVERAGE(G4:G8)</f>
        <v>2452016.2000000002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malshanidd16@gmail.com</dc:creator>
  <cp:lastModifiedBy>Kebelhitiyawa K.G.N.P. HS24510209</cp:lastModifiedBy>
  <dcterms:created xsi:type="dcterms:W3CDTF">2024-08-30T11:27:15Z</dcterms:created>
  <dcterms:modified xsi:type="dcterms:W3CDTF">2024-08-31T05:26:45Z</dcterms:modified>
</cp:coreProperties>
</file>