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esktop\NY 5m Sweep N Reverse\"/>
    </mc:Choice>
  </mc:AlternateContent>
  <bookViews>
    <workbookView xWindow="0" yWindow="0" windowWidth="23040" windowHeight="9192"/>
  </bookViews>
  <sheets>
    <sheet name="Backtest log" sheetId="1" r:id="rId1"/>
    <sheet name="Cumulative P&amp;L" sheetId="2" r:id="rId2"/>
    <sheet name="Equity Curv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F3" i="3"/>
  <c r="E3" i="3"/>
  <c r="D3" i="3"/>
  <c r="D4" i="3"/>
  <c r="E4" i="3" s="1"/>
  <c r="C4" i="3"/>
  <c r="F4" i="3" s="1"/>
  <c r="C5" i="3" s="1"/>
  <c r="C3" i="3"/>
  <c r="F2" i="3"/>
  <c r="E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5" i="2"/>
  <c r="C6" i="2" s="1"/>
  <c r="C4" i="2"/>
  <c r="C3" i="2"/>
  <c r="E59" i="1"/>
  <c r="D5" i="3" l="1"/>
  <c r="E5" i="3" s="1"/>
  <c r="F5" i="3"/>
  <c r="C6" i="3" s="1"/>
  <c r="D6" i="3" l="1"/>
  <c r="E6" i="3" s="1"/>
  <c r="F6" i="3"/>
  <c r="C7" i="3" s="1"/>
  <c r="D7" i="3" l="1"/>
  <c r="E7" i="3" s="1"/>
  <c r="F7" i="3"/>
  <c r="C8" i="3" s="1"/>
  <c r="D8" i="3" l="1"/>
  <c r="E8" i="3" s="1"/>
  <c r="F8" i="3"/>
  <c r="C9" i="3" s="1"/>
  <c r="D9" i="3" l="1"/>
  <c r="E9" i="3" s="1"/>
  <c r="F9" i="3"/>
  <c r="C10" i="3" s="1"/>
  <c r="D10" i="3" l="1"/>
  <c r="E10" i="3" s="1"/>
  <c r="F10" i="3"/>
  <c r="C11" i="3" s="1"/>
  <c r="D11" i="3" l="1"/>
  <c r="E11" i="3" s="1"/>
  <c r="F11" i="3"/>
  <c r="C12" i="3" s="1"/>
  <c r="D12" i="3" l="1"/>
  <c r="E12" i="3" s="1"/>
  <c r="F12" i="3" s="1"/>
  <c r="C13" i="3" s="1"/>
  <c r="D13" i="3" l="1"/>
  <c r="E13" i="3" s="1"/>
  <c r="F13" i="3"/>
  <c r="C14" i="3" s="1"/>
  <c r="D14" i="3" l="1"/>
  <c r="E14" i="3" s="1"/>
  <c r="F14" i="3"/>
  <c r="C15" i="3" s="1"/>
  <c r="D15" i="3" l="1"/>
  <c r="E15" i="3" s="1"/>
  <c r="F15" i="3"/>
  <c r="C16" i="3" s="1"/>
  <c r="D16" i="3" l="1"/>
  <c r="E16" i="3" s="1"/>
  <c r="F16" i="3" s="1"/>
  <c r="C17" i="3" s="1"/>
  <c r="D17" i="3" l="1"/>
  <c r="E17" i="3" s="1"/>
  <c r="F17" i="3" s="1"/>
  <c r="C18" i="3" s="1"/>
  <c r="D18" i="3" l="1"/>
  <c r="E18" i="3" s="1"/>
  <c r="F18" i="3"/>
  <c r="C19" i="3" s="1"/>
  <c r="D19" i="3" l="1"/>
  <c r="E19" i="3" s="1"/>
  <c r="F19" i="3" s="1"/>
  <c r="C20" i="3" s="1"/>
  <c r="D20" i="3" l="1"/>
  <c r="E20" i="3" s="1"/>
  <c r="F20" i="3" s="1"/>
  <c r="C21" i="3" s="1"/>
  <c r="D21" i="3" l="1"/>
  <c r="E21" i="3" s="1"/>
  <c r="F21" i="3"/>
  <c r="C22" i="3" s="1"/>
  <c r="D22" i="3" l="1"/>
  <c r="E22" i="3" s="1"/>
  <c r="F22" i="3"/>
  <c r="C23" i="3" s="1"/>
  <c r="D23" i="3" l="1"/>
  <c r="E23" i="3" s="1"/>
  <c r="F23" i="3"/>
  <c r="C24" i="3" s="1"/>
  <c r="D24" i="3" l="1"/>
  <c r="E24" i="3" s="1"/>
  <c r="F24" i="3"/>
  <c r="C25" i="3" s="1"/>
  <c r="D25" i="3" l="1"/>
  <c r="E25" i="3" s="1"/>
  <c r="F25" i="3"/>
  <c r="C26" i="3" s="1"/>
  <c r="D26" i="3" l="1"/>
  <c r="E26" i="3" s="1"/>
  <c r="F26" i="3" s="1"/>
  <c r="C27" i="3" s="1"/>
  <c r="D27" i="3" l="1"/>
  <c r="E27" i="3" s="1"/>
  <c r="F27" i="3" s="1"/>
  <c r="C28" i="3" s="1"/>
  <c r="D28" i="3" l="1"/>
  <c r="E28" i="3" s="1"/>
  <c r="F28" i="3"/>
  <c r="C29" i="3" s="1"/>
  <c r="D29" i="3" l="1"/>
  <c r="E29" i="3" s="1"/>
  <c r="F29" i="3" s="1"/>
  <c r="C30" i="3" s="1"/>
  <c r="D30" i="3" l="1"/>
  <c r="E30" i="3" s="1"/>
  <c r="F30" i="3"/>
  <c r="C31" i="3" s="1"/>
  <c r="D31" i="3" l="1"/>
  <c r="E31" i="3" s="1"/>
  <c r="F31" i="3" s="1"/>
  <c r="C32" i="3" s="1"/>
  <c r="D32" i="3" l="1"/>
  <c r="E32" i="3" s="1"/>
  <c r="F32" i="3"/>
  <c r="C33" i="3" s="1"/>
  <c r="D33" i="3" l="1"/>
  <c r="E33" i="3" s="1"/>
  <c r="F33" i="3"/>
</calcChain>
</file>

<file path=xl/sharedStrings.xml><?xml version="1.0" encoding="utf-8"?>
<sst xmlns="http://schemas.openxmlformats.org/spreadsheetml/2006/main" count="129" uniqueCount="47">
  <si>
    <t>Date</t>
  </si>
  <si>
    <t>Result</t>
  </si>
  <si>
    <t>RR planned</t>
  </si>
  <si>
    <t>RR actual</t>
  </si>
  <si>
    <t>Max RR went</t>
  </si>
  <si>
    <t>TP</t>
  </si>
  <si>
    <t>3R</t>
  </si>
  <si>
    <t>29.7R</t>
  </si>
  <si>
    <t>0.88R</t>
  </si>
  <si>
    <t>18.7R</t>
  </si>
  <si>
    <t>11.9R</t>
  </si>
  <si>
    <t>1.44R</t>
  </si>
  <si>
    <t>19.18R</t>
  </si>
  <si>
    <t>SL</t>
  </si>
  <si>
    <t>10.35R</t>
  </si>
  <si>
    <t>2.09R</t>
  </si>
  <si>
    <t>No Trade</t>
  </si>
  <si>
    <t>4.93R</t>
  </si>
  <si>
    <t>4.48R</t>
  </si>
  <si>
    <t>3.16R</t>
  </si>
  <si>
    <t>2.17R</t>
  </si>
  <si>
    <t>1.67R</t>
  </si>
  <si>
    <t>8.85R</t>
  </si>
  <si>
    <t>13.85R</t>
  </si>
  <si>
    <t>14.13R</t>
  </si>
  <si>
    <t>1.7R</t>
  </si>
  <si>
    <t>12R</t>
  </si>
  <si>
    <t>4.42R</t>
  </si>
  <si>
    <t>3.92R</t>
  </si>
  <si>
    <t>9.55R</t>
  </si>
  <si>
    <t>3.17R</t>
  </si>
  <si>
    <t>10.58R</t>
  </si>
  <si>
    <t>Partial</t>
  </si>
  <si>
    <t>Total</t>
  </si>
  <si>
    <t>% of profitable trades</t>
  </si>
  <si>
    <t>RR cumulative</t>
  </si>
  <si>
    <t>Sum</t>
  </si>
  <si>
    <t>Average</t>
  </si>
  <si>
    <t>Running Total</t>
  </si>
  <si>
    <t>Count</t>
  </si>
  <si>
    <t>Cumulative P&amp;L</t>
  </si>
  <si>
    <t>Trade Number</t>
  </si>
  <si>
    <t>RR Actual</t>
  </si>
  <si>
    <t>Account Balance</t>
  </si>
  <si>
    <t>Risk per Trade</t>
  </si>
  <si>
    <t>P&amp;L for Trade</t>
  </si>
  <si>
    <t>Updated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</si>
</sst>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6" formatCode="[$-F800]dddd\,\ mmmm\ dd\,\ yyyy"/>
    <numFmt numFmtId="168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6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41">
    <xf numFmtId="0" fontId="0" fillId="0" borderId="0" xfId="0"/>
    <xf numFmtId="166" fontId="0" fillId="0" borderId="0" xfId="0" applyNumberFormat="1"/>
    <xf numFmtId="0" fontId="2" fillId="2" borderId="0" xfId="2"/>
    <xf numFmtId="0" fontId="3" fillId="3" borderId="0" xfId="3"/>
    <xf numFmtId="0" fontId="0" fillId="0" borderId="0" xfId="0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9" xfId="0" applyNumberFormat="1" applyBorder="1" applyAlignment="1">
      <alignment horizontal="center"/>
    </xf>
    <xf numFmtId="0" fontId="2" fillId="2" borderId="10" xfId="2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5" fillId="5" borderId="12" xfId="5" applyBorder="1" applyAlignment="1">
      <alignment horizontal="center"/>
    </xf>
    <xf numFmtId="166" fontId="6" fillId="6" borderId="13" xfId="6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6" fontId="6" fillId="6" borderId="14" xfId="6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3" fillId="3" borderId="4" xfId="3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quotePrefix="1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2" fillId="2" borderId="7" xfId="2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10" xfId="3" applyBorder="1" applyAlignment="1">
      <alignment horizontal="center"/>
    </xf>
    <xf numFmtId="0" fontId="0" fillId="0" borderId="5" xfId="0" applyBorder="1" applyAlignment="1">
      <alignment horizontal="center"/>
    </xf>
    <xf numFmtId="0" fontId="5" fillId="5" borderId="15" xfId="5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3" fillId="3" borderId="0" xfId="3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4" fillId="4" borderId="10" xfId="4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8" fontId="0" fillId="0" borderId="0" xfId="0" applyNumberFormat="1"/>
    <xf numFmtId="0" fontId="7" fillId="0" borderId="18" xfId="0" applyFont="1" applyBorder="1" applyAlignment="1">
      <alignment vertical="center" wrapText="1"/>
    </xf>
    <xf numFmtId="168" fontId="7" fillId="0" borderId="18" xfId="1" applyNumberFormat="1" applyFont="1" applyBorder="1" applyAlignment="1">
      <alignment vertical="center" wrapText="1"/>
    </xf>
    <xf numFmtId="168" fontId="0" fillId="0" borderId="0" xfId="1" applyNumberFormat="1" applyFont="1"/>
    <xf numFmtId="168" fontId="7" fillId="0" borderId="18" xfId="0" applyNumberFormat="1" applyFont="1" applyBorder="1" applyAlignment="1">
      <alignment vertical="center" wrapText="1"/>
    </xf>
  </cellXfs>
  <cellStyles count="7">
    <cellStyle name="Bad" xfId="3" builtinId="27"/>
    <cellStyle name="Calculation" xfId="5" builtinId="22"/>
    <cellStyle name="Check Cell" xfId="6" builtinId="23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P&amp;L'!$D$1</c:f>
              <c:strCache>
                <c:ptCount val="1"/>
                <c:pt idx="0">
                  <c:v>Cumulative P&amp;L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'Cumulative P&amp;L'!$A$2:$A$33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'Cumulative P&amp;L'!$D$2:$D$33</c:f>
              <c:numCache>
                <c:formatCode>_-[$$-409]* #,##0.00_ ;_-[$$-409]* \-#,##0.00\ ;_-[$$-409]* "-"??_ ;_-@_ </c:formatCode>
                <c:ptCount val="32"/>
                <c:pt idx="0">
                  <c:v>3000</c:v>
                </c:pt>
                <c:pt idx="1">
                  <c:v>3880</c:v>
                </c:pt>
                <c:pt idx="2">
                  <c:v>6880</c:v>
                </c:pt>
                <c:pt idx="3">
                  <c:v>9879.9999999999982</c:v>
                </c:pt>
                <c:pt idx="4">
                  <c:v>10169.999999999998</c:v>
                </c:pt>
                <c:pt idx="5">
                  <c:v>13169.999999999998</c:v>
                </c:pt>
                <c:pt idx="6">
                  <c:v>12169.999999999998</c:v>
                </c:pt>
                <c:pt idx="7">
                  <c:v>15169.999999999998</c:v>
                </c:pt>
                <c:pt idx="8">
                  <c:v>17040</c:v>
                </c:pt>
                <c:pt idx="9">
                  <c:v>20040</c:v>
                </c:pt>
                <c:pt idx="10">
                  <c:v>23040</c:v>
                </c:pt>
                <c:pt idx="11">
                  <c:v>26040</c:v>
                </c:pt>
                <c:pt idx="12">
                  <c:v>28140</c:v>
                </c:pt>
                <c:pt idx="13">
                  <c:v>27140</c:v>
                </c:pt>
                <c:pt idx="14">
                  <c:v>28390</c:v>
                </c:pt>
                <c:pt idx="15">
                  <c:v>31390</c:v>
                </c:pt>
                <c:pt idx="16">
                  <c:v>34390</c:v>
                </c:pt>
                <c:pt idx="17">
                  <c:v>33390</c:v>
                </c:pt>
                <c:pt idx="18">
                  <c:v>36390</c:v>
                </c:pt>
                <c:pt idx="19">
                  <c:v>35390</c:v>
                </c:pt>
                <c:pt idx="20">
                  <c:v>36670</c:v>
                </c:pt>
                <c:pt idx="21">
                  <c:v>35670</c:v>
                </c:pt>
                <c:pt idx="22">
                  <c:v>34670</c:v>
                </c:pt>
                <c:pt idx="23">
                  <c:v>37670</c:v>
                </c:pt>
                <c:pt idx="24">
                  <c:v>36670</c:v>
                </c:pt>
                <c:pt idx="25">
                  <c:v>39670</c:v>
                </c:pt>
                <c:pt idx="26">
                  <c:v>42670</c:v>
                </c:pt>
                <c:pt idx="27">
                  <c:v>41670</c:v>
                </c:pt>
                <c:pt idx="28">
                  <c:v>40670</c:v>
                </c:pt>
                <c:pt idx="29">
                  <c:v>43670</c:v>
                </c:pt>
                <c:pt idx="30">
                  <c:v>46670</c:v>
                </c:pt>
                <c:pt idx="31">
                  <c:v>49670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0-4D48-8A76-BE4BAE3F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19104"/>
        <c:axId val="2085628672"/>
      </c:lineChart>
      <c:catAx>
        <c:axId val="208561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28672"/>
        <c:crosses val="autoZero"/>
        <c:auto val="1"/>
        <c:lblAlgn val="ctr"/>
        <c:lblOffset val="100"/>
        <c:noMultiLvlLbl val="0"/>
      </c:catAx>
      <c:valAx>
        <c:axId val="2085628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Equity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'Equity Curve'!$F$2:$F$33</c:f>
              <c:numCache>
                <c:formatCode>_-[$$-409]* #,##0.00_ ;_-[$$-409]* \-#,##0.00\ ;_-[$$-409]* "-"??_ ;_-@_ </c:formatCode>
                <c:ptCount val="32"/>
                <c:pt idx="0">
                  <c:v>106000</c:v>
                </c:pt>
                <c:pt idx="1">
                  <c:v>107865.60000000001</c:v>
                </c:pt>
                <c:pt idx="2">
                  <c:v>114337.53600000001</c:v>
                </c:pt>
                <c:pt idx="3">
                  <c:v>121197.78816000001</c:v>
                </c:pt>
                <c:pt idx="4">
                  <c:v>121900.735331328</c:v>
                </c:pt>
                <c:pt idx="5">
                  <c:v>129214.77945120768</c:v>
                </c:pt>
                <c:pt idx="6">
                  <c:v>126630.48386218352</c:v>
                </c:pt>
                <c:pt idx="7">
                  <c:v>134228.31289391452</c:v>
                </c:pt>
                <c:pt idx="8">
                  <c:v>139248.45179614692</c:v>
                </c:pt>
                <c:pt idx="9">
                  <c:v>147603.35890391574</c:v>
                </c:pt>
                <c:pt idx="10">
                  <c:v>156459.56043815069</c:v>
                </c:pt>
                <c:pt idx="11">
                  <c:v>165847.13406443974</c:v>
                </c:pt>
                <c:pt idx="12">
                  <c:v>172812.7136951462</c:v>
                </c:pt>
                <c:pt idx="13">
                  <c:v>169356.45942124329</c:v>
                </c:pt>
                <c:pt idx="14">
                  <c:v>173590.37090677436</c:v>
                </c:pt>
                <c:pt idx="15">
                  <c:v>184005.79316118083</c:v>
                </c:pt>
                <c:pt idx="16">
                  <c:v>195046.14075085169</c:v>
                </c:pt>
                <c:pt idx="17">
                  <c:v>191145.21793583466</c:v>
                </c:pt>
                <c:pt idx="18">
                  <c:v>202613.93101198474</c:v>
                </c:pt>
                <c:pt idx="19">
                  <c:v>198561.65239174504</c:v>
                </c:pt>
                <c:pt idx="20">
                  <c:v>203644.83069297372</c:v>
                </c:pt>
                <c:pt idx="21">
                  <c:v>199571.93407911423</c:v>
                </c:pt>
                <c:pt idx="22">
                  <c:v>195580.49539753195</c:v>
                </c:pt>
                <c:pt idx="23">
                  <c:v>207315.32512138388</c:v>
                </c:pt>
                <c:pt idx="24">
                  <c:v>203169.01861895621</c:v>
                </c:pt>
                <c:pt idx="25">
                  <c:v>215359.15973609357</c:v>
                </c:pt>
                <c:pt idx="26">
                  <c:v>228280.70932025919</c:v>
                </c:pt>
                <c:pt idx="27">
                  <c:v>223715.09513385402</c:v>
                </c:pt>
                <c:pt idx="28">
                  <c:v>219240.79323117694</c:v>
                </c:pt>
                <c:pt idx="29">
                  <c:v>232395.24082504754</c:v>
                </c:pt>
                <c:pt idx="30">
                  <c:v>246338.95527455039</c:v>
                </c:pt>
                <c:pt idx="31">
                  <c:v>261119.2925910234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0-4C1F-A8B7-56262667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419440"/>
        <c:axId val="2086428176"/>
      </c:lineChart>
      <c:catAx>
        <c:axId val="2086419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28176"/>
        <c:crosses val="autoZero"/>
        <c:auto val="1"/>
        <c:lblAlgn val="ctr"/>
        <c:lblOffset val="100"/>
        <c:noMultiLvlLbl val="0"/>
      </c:catAx>
      <c:valAx>
        <c:axId val="208642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68580</xdr:rowOff>
    </xdr:from>
    <xdr:to>
      <xdr:col>20</xdr:col>
      <xdr:colOff>7620</xdr:colOff>
      <xdr:row>27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7</xdr:row>
      <xdr:rowOff>152400</xdr:rowOff>
    </xdr:from>
    <xdr:to>
      <xdr:col>19</xdr:col>
      <xdr:colOff>434340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16" workbookViewId="0">
      <selection activeCell="D12" sqref="D12"/>
    </sheetView>
  </sheetViews>
  <sheetFormatPr defaultRowHeight="14.4" x14ac:dyDescent="0.3"/>
  <cols>
    <col min="1" max="1" width="11.77734375" style="1" bestFit="1" customWidth="1"/>
    <col min="3" max="3" width="10.5546875" customWidth="1"/>
    <col min="4" max="4" width="20.33203125" customWidth="1"/>
    <col min="5" max="5" width="12.21875" customWidth="1"/>
    <col min="11" max="11" width="15.44140625" customWidth="1"/>
  </cols>
  <sheetData>
    <row r="1" spans="1: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7">
        <v>45831</v>
      </c>
      <c r="B2" s="8" t="s">
        <v>5</v>
      </c>
      <c r="C2" s="9" t="s">
        <v>6</v>
      </c>
      <c r="D2" s="9">
        <v>3</v>
      </c>
      <c r="E2" s="10" t="s">
        <v>7</v>
      </c>
    </row>
    <row r="3" spans="1:5" x14ac:dyDescent="0.3">
      <c r="A3" s="7">
        <v>45832</v>
      </c>
      <c r="B3" s="11" t="s">
        <v>32</v>
      </c>
      <c r="C3" s="9" t="s">
        <v>6</v>
      </c>
      <c r="D3" s="9">
        <v>0.88</v>
      </c>
      <c r="E3" s="10" t="s">
        <v>8</v>
      </c>
    </row>
    <row r="4" spans="1:5" x14ac:dyDescent="0.3">
      <c r="A4" s="7">
        <v>45833</v>
      </c>
      <c r="B4" s="8" t="s">
        <v>5</v>
      </c>
      <c r="C4" s="9" t="s">
        <v>6</v>
      </c>
      <c r="D4" s="9">
        <v>3</v>
      </c>
      <c r="E4" s="10" t="s">
        <v>9</v>
      </c>
    </row>
    <row r="5" spans="1:5" x14ac:dyDescent="0.3">
      <c r="A5" s="7">
        <v>45834</v>
      </c>
      <c r="B5" s="8" t="s">
        <v>5</v>
      </c>
      <c r="C5" s="9" t="s">
        <v>6</v>
      </c>
      <c r="D5" s="9">
        <v>3</v>
      </c>
      <c r="E5" s="10" t="s">
        <v>10</v>
      </c>
    </row>
    <row r="6" spans="1:5" x14ac:dyDescent="0.3">
      <c r="A6" s="7">
        <v>45835</v>
      </c>
      <c r="B6" s="11" t="s">
        <v>32</v>
      </c>
      <c r="C6" s="9" t="s">
        <v>6</v>
      </c>
      <c r="D6" s="9">
        <v>0.28999999999999998</v>
      </c>
      <c r="E6" s="10" t="s">
        <v>11</v>
      </c>
    </row>
    <row r="7" spans="1:5" ht="15" thickBot="1" x14ac:dyDescent="0.35">
      <c r="A7" s="12">
        <v>45836</v>
      </c>
      <c r="B7" s="6"/>
      <c r="C7" s="13" t="s">
        <v>6</v>
      </c>
      <c r="D7" s="6"/>
      <c r="E7" s="6"/>
    </row>
    <row r="8" spans="1:5" ht="15" thickTop="1" x14ac:dyDescent="0.3">
      <c r="A8" s="14">
        <v>45837</v>
      </c>
      <c r="B8" s="6"/>
      <c r="C8" s="13" t="s">
        <v>6</v>
      </c>
      <c r="D8" s="6"/>
      <c r="E8" s="6"/>
    </row>
    <row r="9" spans="1:5" x14ac:dyDescent="0.3">
      <c r="A9" s="7">
        <v>45838</v>
      </c>
      <c r="B9" s="8" t="s">
        <v>5</v>
      </c>
      <c r="C9" s="9" t="s">
        <v>6</v>
      </c>
      <c r="D9" s="9">
        <v>3</v>
      </c>
      <c r="E9" s="10" t="s">
        <v>12</v>
      </c>
    </row>
    <row r="10" spans="1:5" x14ac:dyDescent="0.3">
      <c r="A10" s="15">
        <v>45839</v>
      </c>
      <c r="B10" s="16" t="s">
        <v>13</v>
      </c>
      <c r="C10" s="17" t="s">
        <v>6</v>
      </c>
      <c r="D10" s="18">
        <v>-1</v>
      </c>
      <c r="E10" s="19"/>
    </row>
    <row r="11" spans="1:5" x14ac:dyDescent="0.3">
      <c r="A11" s="20"/>
      <c r="B11" s="21" t="s">
        <v>5</v>
      </c>
      <c r="C11" s="22" t="s">
        <v>6</v>
      </c>
      <c r="D11" s="22">
        <v>3</v>
      </c>
      <c r="E11" s="23" t="s">
        <v>14</v>
      </c>
    </row>
    <row r="12" spans="1:5" x14ac:dyDescent="0.3">
      <c r="A12" s="7">
        <v>45840</v>
      </c>
      <c r="B12" s="11" t="s">
        <v>32</v>
      </c>
      <c r="C12" s="9" t="s">
        <v>6</v>
      </c>
      <c r="D12" s="9">
        <v>1.87</v>
      </c>
      <c r="E12" s="24" t="s">
        <v>15</v>
      </c>
    </row>
    <row r="13" spans="1:5" x14ac:dyDescent="0.3">
      <c r="A13" s="7">
        <v>45841</v>
      </c>
      <c r="B13" s="25" t="s">
        <v>16</v>
      </c>
      <c r="C13" s="9" t="s">
        <v>6</v>
      </c>
      <c r="D13" s="25"/>
      <c r="E13" s="24"/>
    </row>
    <row r="14" spans="1:5" x14ac:dyDescent="0.3">
      <c r="A14" s="7">
        <v>45842</v>
      </c>
      <c r="B14" s="8" t="s">
        <v>5</v>
      </c>
      <c r="C14" s="9" t="s">
        <v>6</v>
      </c>
      <c r="D14" s="9">
        <v>3</v>
      </c>
      <c r="E14" s="10" t="s">
        <v>17</v>
      </c>
    </row>
    <row r="15" spans="1:5" ht="15" thickBot="1" x14ac:dyDescent="0.35">
      <c r="A15" s="12">
        <v>45843</v>
      </c>
      <c r="B15" s="6"/>
      <c r="C15" s="13" t="s">
        <v>6</v>
      </c>
      <c r="D15" s="6"/>
      <c r="E15" s="6"/>
    </row>
    <row r="16" spans="1:5" ht="15" thickTop="1" x14ac:dyDescent="0.3">
      <c r="A16" s="14">
        <v>45844</v>
      </c>
      <c r="B16" s="6"/>
      <c r="C16" s="13" t="s">
        <v>6</v>
      </c>
      <c r="D16" s="6"/>
      <c r="E16" s="6"/>
    </row>
    <row r="17" spans="1:5" x14ac:dyDescent="0.3">
      <c r="A17" s="7">
        <v>45845</v>
      </c>
      <c r="B17" s="8" t="s">
        <v>5</v>
      </c>
      <c r="C17" s="9" t="s">
        <v>6</v>
      </c>
      <c r="D17" s="9">
        <v>3</v>
      </c>
      <c r="E17" s="10" t="s">
        <v>18</v>
      </c>
    </row>
    <row r="18" spans="1:5" x14ac:dyDescent="0.3">
      <c r="A18" s="7">
        <v>45846</v>
      </c>
      <c r="B18" s="8" t="s">
        <v>5</v>
      </c>
      <c r="C18" s="9" t="s">
        <v>6</v>
      </c>
      <c r="D18" s="9">
        <v>3</v>
      </c>
      <c r="E18" s="24" t="s">
        <v>19</v>
      </c>
    </row>
    <row r="19" spans="1:5" x14ac:dyDescent="0.3">
      <c r="A19" s="7">
        <v>45847</v>
      </c>
      <c r="B19" s="11" t="s">
        <v>32</v>
      </c>
      <c r="C19" s="9" t="s">
        <v>6</v>
      </c>
      <c r="D19" s="9">
        <v>2.1</v>
      </c>
      <c r="E19" s="24" t="s">
        <v>20</v>
      </c>
    </row>
    <row r="20" spans="1:5" x14ac:dyDescent="0.3">
      <c r="A20" s="7">
        <v>45848</v>
      </c>
      <c r="B20" s="26" t="s">
        <v>13</v>
      </c>
      <c r="C20" s="9" t="s">
        <v>6</v>
      </c>
      <c r="D20" s="18">
        <v>-1</v>
      </c>
      <c r="E20" s="24"/>
    </row>
    <row r="21" spans="1:5" x14ac:dyDescent="0.3">
      <c r="A21" s="7">
        <v>45849</v>
      </c>
      <c r="B21" s="11" t="s">
        <v>32</v>
      </c>
      <c r="C21" s="9" t="s">
        <v>6</v>
      </c>
      <c r="D21" s="9">
        <v>1.25</v>
      </c>
      <c r="E21" s="24" t="s">
        <v>21</v>
      </c>
    </row>
    <row r="22" spans="1:5" ht="15" thickBot="1" x14ac:dyDescent="0.35">
      <c r="A22" s="12">
        <v>45850</v>
      </c>
      <c r="B22" s="6"/>
      <c r="C22" s="13" t="s">
        <v>6</v>
      </c>
      <c r="D22" s="6"/>
      <c r="E22" s="6"/>
    </row>
    <row r="23" spans="1:5" ht="15" thickTop="1" x14ac:dyDescent="0.3">
      <c r="A23" s="14">
        <v>45851</v>
      </c>
      <c r="B23" s="6"/>
      <c r="C23" s="13" t="s">
        <v>6</v>
      </c>
      <c r="D23" s="6"/>
      <c r="E23" s="6"/>
    </row>
    <row r="24" spans="1:5" x14ac:dyDescent="0.3">
      <c r="A24" s="7">
        <v>45852</v>
      </c>
      <c r="B24" s="8" t="s">
        <v>5</v>
      </c>
      <c r="C24" s="9" t="s">
        <v>6</v>
      </c>
      <c r="D24" s="9">
        <v>3</v>
      </c>
      <c r="E24" s="24" t="s">
        <v>22</v>
      </c>
    </row>
    <row r="25" spans="1:5" x14ac:dyDescent="0.3">
      <c r="A25" s="7">
        <v>45853</v>
      </c>
      <c r="B25" s="8" t="s">
        <v>5</v>
      </c>
      <c r="C25" s="9" t="s">
        <v>6</v>
      </c>
      <c r="D25" s="9">
        <v>3</v>
      </c>
      <c r="E25" s="24" t="s">
        <v>23</v>
      </c>
    </row>
    <row r="26" spans="1:5" x14ac:dyDescent="0.3">
      <c r="A26" s="15">
        <v>45854</v>
      </c>
      <c r="B26" s="16" t="s">
        <v>13</v>
      </c>
      <c r="C26" s="17" t="s">
        <v>6</v>
      </c>
      <c r="D26" s="18">
        <v>-1</v>
      </c>
      <c r="E26" s="27"/>
    </row>
    <row r="27" spans="1:5" x14ac:dyDescent="0.3">
      <c r="A27" s="20"/>
      <c r="B27" s="21" t="s">
        <v>5</v>
      </c>
      <c r="C27" s="22" t="s">
        <v>6</v>
      </c>
      <c r="D27" s="22">
        <v>3</v>
      </c>
      <c r="E27" s="23" t="s">
        <v>24</v>
      </c>
    </row>
    <row r="28" spans="1:5" x14ac:dyDescent="0.3">
      <c r="A28" s="15">
        <v>45855</v>
      </c>
      <c r="B28" s="16" t="s">
        <v>13</v>
      </c>
      <c r="C28" s="17" t="s">
        <v>6</v>
      </c>
      <c r="D28" s="18">
        <v>-1</v>
      </c>
      <c r="E28" s="19"/>
    </row>
    <row r="29" spans="1:5" x14ac:dyDescent="0.3">
      <c r="A29" s="20"/>
      <c r="B29" s="28" t="s">
        <v>32</v>
      </c>
      <c r="C29" s="22" t="s">
        <v>6</v>
      </c>
      <c r="D29" s="22">
        <v>1.28</v>
      </c>
      <c r="E29" s="23" t="s">
        <v>25</v>
      </c>
    </row>
    <row r="30" spans="1:5" x14ac:dyDescent="0.3">
      <c r="A30" s="15">
        <v>45856</v>
      </c>
      <c r="B30" s="16" t="s">
        <v>13</v>
      </c>
      <c r="C30" s="17" t="s">
        <v>6</v>
      </c>
      <c r="D30" s="18">
        <v>-1</v>
      </c>
      <c r="E30" s="19"/>
    </row>
    <row r="31" spans="1:5" x14ac:dyDescent="0.3">
      <c r="A31" s="29"/>
      <c r="B31" s="30" t="s">
        <v>13</v>
      </c>
      <c r="C31" s="31" t="s">
        <v>6</v>
      </c>
      <c r="D31" s="18">
        <v>-1</v>
      </c>
      <c r="E31" s="32"/>
    </row>
    <row r="32" spans="1:5" x14ac:dyDescent="0.3">
      <c r="A32" s="20"/>
      <c r="B32" s="21" t="s">
        <v>5</v>
      </c>
      <c r="C32" s="22" t="s">
        <v>6</v>
      </c>
      <c r="D32" s="22">
        <v>3</v>
      </c>
      <c r="E32" s="23" t="s">
        <v>26</v>
      </c>
    </row>
    <row r="33" spans="1:5" ht="15" thickBot="1" x14ac:dyDescent="0.35">
      <c r="A33" s="12">
        <v>45857</v>
      </c>
      <c r="B33" s="6"/>
      <c r="C33" s="13" t="s">
        <v>6</v>
      </c>
      <c r="D33" s="6"/>
      <c r="E33" s="6"/>
    </row>
    <row r="34" spans="1:5" ht="15" thickTop="1" x14ac:dyDescent="0.3">
      <c r="A34" s="14">
        <v>45858</v>
      </c>
      <c r="B34" s="6"/>
      <c r="C34" s="13" t="s">
        <v>6</v>
      </c>
      <c r="D34" s="6"/>
      <c r="E34" s="6"/>
    </row>
    <row r="35" spans="1:5" x14ac:dyDescent="0.3">
      <c r="A35" s="7">
        <v>45859</v>
      </c>
      <c r="B35" s="33" t="s">
        <v>16</v>
      </c>
      <c r="C35" s="9" t="s">
        <v>6</v>
      </c>
      <c r="D35" s="25"/>
      <c r="E35" s="24"/>
    </row>
    <row r="36" spans="1:5" x14ac:dyDescent="0.3">
      <c r="A36" s="7">
        <v>45860</v>
      </c>
      <c r="B36" s="33" t="s">
        <v>16</v>
      </c>
      <c r="C36" s="9" t="s">
        <v>6</v>
      </c>
      <c r="D36" s="25"/>
      <c r="E36" s="24"/>
    </row>
    <row r="37" spans="1:5" x14ac:dyDescent="0.3">
      <c r="A37" s="15">
        <v>45861</v>
      </c>
      <c r="B37" s="16" t="s">
        <v>13</v>
      </c>
      <c r="C37" s="17" t="s">
        <v>6</v>
      </c>
      <c r="D37" s="18">
        <v>-1</v>
      </c>
      <c r="E37" s="27"/>
    </row>
    <row r="38" spans="1:5" x14ac:dyDescent="0.3">
      <c r="A38" s="20"/>
      <c r="B38" s="21" t="s">
        <v>5</v>
      </c>
      <c r="C38" s="22" t="s">
        <v>6</v>
      </c>
      <c r="D38" s="34">
        <v>3</v>
      </c>
      <c r="E38" s="35" t="s">
        <v>27</v>
      </c>
    </row>
    <row r="39" spans="1:5" x14ac:dyDescent="0.3">
      <c r="A39" s="7">
        <v>45862</v>
      </c>
      <c r="B39" s="33" t="s">
        <v>16</v>
      </c>
      <c r="C39" s="9" t="s">
        <v>6</v>
      </c>
      <c r="D39" s="25"/>
      <c r="E39" s="24"/>
    </row>
    <row r="40" spans="1:5" x14ac:dyDescent="0.3">
      <c r="A40" s="7">
        <v>45863</v>
      </c>
      <c r="B40" s="8" t="s">
        <v>5</v>
      </c>
      <c r="C40" s="9" t="s">
        <v>6</v>
      </c>
      <c r="D40" s="25">
        <v>3</v>
      </c>
      <c r="E40" s="24" t="s">
        <v>28</v>
      </c>
    </row>
    <row r="41" spans="1:5" ht="15" thickBot="1" x14ac:dyDescent="0.35">
      <c r="A41" s="12">
        <v>45864</v>
      </c>
      <c r="B41" s="6"/>
      <c r="C41" s="13" t="s">
        <v>6</v>
      </c>
      <c r="D41" s="6"/>
      <c r="E41" s="6"/>
    </row>
    <row r="42" spans="1:5" ht="15" thickTop="1" x14ac:dyDescent="0.3">
      <c r="A42" s="14">
        <v>45865</v>
      </c>
      <c r="B42" s="6"/>
      <c r="C42" s="13" t="s">
        <v>6</v>
      </c>
      <c r="D42" s="6"/>
      <c r="E42" s="6"/>
    </row>
    <row r="43" spans="1:5" x14ac:dyDescent="0.3">
      <c r="A43" s="7">
        <v>45866</v>
      </c>
      <c r="B43" s="26" t="s">
        <v>13</v>
      </c>
      <c r="C43" s="9" t="s">
        <v>6</v>
      </c>
      <c r="D43" s="18">
        <v>-1</v>
      </c>
      <c r="E43" s="24"/>
    </row>
    <row r="44" spans="1:5" x14ac:dyDescent="0.3">
      <c r="A44" s="15">
        <v>45867</v>
      </c>
      <c r="B44" s="16" t="s">
        <v>13</v>
      </c>
      <c r="C44" s="17" t="s">
        <v>6</v>
      </c>
      <c r="D44" s="18">
        <v>-1</v>
      </c>
      <c r="E44" s="27"/>
    </row>
    <row r="45" spans="1:5" x14ac:dyDescent="0.3">
      <c r="A45" s="20"/>
      <c r="B45" s="21" t="s">
        <v>5</v>
      </c>
      <c r="C45" s="22" t="s">
        <v>6</v>
      </c>
      <c r="D45" s="22">
        <v>3</v>
      </c>
      <c r="E45" s="23" t="s">
        <v>29</v>
      </c>
    </row>
    <row r="46" spans="1:5" x14ac:dyDescent="0.3">
      <c r="A46" s="7">
        <v>45868</v>
      </c>
      <c r="B46" s="8" t="s">
        <v>5</v>
      </c>
      <c r="C46" s="9" t="s">
        <v>6</v>
      </c>
      <c r="D46" s="9">
        <v>3</v>
      </c>
      <c r="E46" s="24" t="s">
        <v>30</v>
      </c>
    </row>
    <row r="47" spans="1:5" x14ac:dyDescent="0.3">
      <c r="A47" s="7">
        <v>45869</v>
      </c>
      <c r="B47" s="8" t="s">
        <v>5</v>
      </c>
      <c r="C47" s="9" t="s">
        <v>6</v>
      </c>
      <c r="D47" s="9">
        <v>3</v>
      </c>
      <c r="E47" s="24" t="s">
        <v>31</v>
      </c>
    </row>
    <row r="49" spans="4:12" x14ac:dyDescent="0.3">
      <c r="D49" s="6"/>
    </row>
    <row r="51" spans="4:12" x14ac:dyDescent="0.3">
      <c r="K51" s="4"/>
      <c r="L51" s="4"/>
    </row>
    <row r="52" spans="4:12" x14ac:dyDescent="0.3">
      <c r="K52" s="4"/>
      <c r="L52" s="4"/>
    </row>
    <row r="53" spans="4:12" x14ac:dyDescent="0.3">
      <c r="D53" s="2" t="s">
        <v>5</v>
      </c>
      <c r="E53">
        <v>17</v>
      </c>
      <c r="K53" s="4"/>
      <c r="L53" s="4"/>
    </row>
    <row r="54" spans="4:12" x14ac:dyDescent="0.3">
      <c r="D54" s="3" t="s">
        <v>13</v>
      </c>
      <c r="E54">
        <v>9</v>
      </c>
      <c r="K54" s="4"/>
      <c r="L54" s="4"/>
    </row>
    <row r="55" spans="4:12" x14ac:dyDescent="0.3">
      <c r="D55" t="s">
        <v>32</v>
      </c>
      <c r="E55">
        <v>6</v>
      </c>
    </row>
    <row r="56" spans="4:12" x14ac:dyDescent="0.3">
      <c r="D56" t="s">
        <v>16</v>
      </c>
      <c r="E56">
        <v>3</v>
      </c>
    </row>
    <row r="57" spans="4:12" x14ac:dyDescent="0.3">
      <c r="D57" t="s">
        <v>33</v>
      </c>
      <c r="E57">
        <v>32</v>
      </c>
    </row>
    <row r="59" spans="4:12" x14ac:dyDescent="0.3">
      <c r="D59" t="s">
        <v>34</v>
      </c>
      <c r="E59">
        <f>(E53+E55)*100/E57</f>
        <v>71.875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0" sqref="B10"/>
    </sheetView>
  </sheetViews>
  <sheetFormatPr defaultRowHeight="14.4" x14ac:dyDescent="0.3"/>
  <cols>
    <col min="2" max="2" width="20.33203125" customWidth="1"/>
    <col min="3" max="3" width="13.5546875" customWidth="1"/>
    <col min="4" max="4" width="16.5546875" style="36" customWidth="1"/>
  </cols>
  <sheetData>
    <row r="1" spans="1:4" x14ac:dyDescent="0.3">
      <c r="A1" s="6"/>
      <c r="B1" s="6" t="s">
        <v>3</v>
      </c>
      <c r="C1" s="6" t="s">
        <v>35</v>
      </c>
      <c r="D1" s="36" t="s">
        <v>40</v>
      </c>
    </row>
    <row r="2" spans="1:4" x14ac:dyDescent="0.3">
      <c r="A2" s="6">
        <v>1</v>
      </c>
      <c r="B2" s="9">
        <v>3</v>
      </c>
      <c r="C2" s="9">
        <v>3</v>
      </c>
      <c r="D2" s="36">
        <f>C2*1000</f>
        <v>3000</v>
      </c>
    </row>
    <row r="3" spans="1:4" x14ac:dyDescent="0.3">
      <c r="A3" s="6">
        <v>2</v>
      </c>
      <c r="B3" s="9">
        <v>0.88</v>
      </c>
      <c r="C3" s="6">
        <f>C2+B3</f>
        <v>3.88</v>
      </c>
      <c r="D3" s="36">
        <f t="shared" ref="D3:D33" si="0">C3*1000</f>
        <v>3880</v>
      </c>
    </row>
    <row r="4" spans="1:4" x14ac:dyDescent="0.3">
      <c r="A4" s="6">
        <v>3</v>
      </c>
      <c r="B4" s="9">
        <v>3</v>
      </c>
      <c r="C4" s="6">
        <f>C3+B4</f>
        <v>6.88</v>
      </c>
      <c r="D4" s="36">
        <f t="shared" si="0"/>
        <v>6880</v>
      </c>
    </row>
    <row r="5" spans="1:4" x14ac:dyDescent="0.3">
      <c r="A5" s="6">
        <v>4</v>
      </c>
      <c r="B5" s="9">
        <v>3</v>
      </c>
      <c r="C5" s="6">
        <f>C4+B5</f>
        <v>9.879999999999999</v>
      </c>
      <c r="D5" s="36">
        <f t="shared" si="0"/>
        <v>9879.9999999999982</v>
      </c>
    </row>
    <row r="6" spans="1:4" x14ac:dyDescent="0.3">
      <c r="A6" s="6">
        <v>5</v>
      </c>
      <c r="B6" s="9">
        <v>0.28999999999999998</v>
      </c>
      <c r="C6" s="6">
        <f>C5+B6</f>
        <v>10.169999999999998</v>
      </c>
      <c r="D6" s="36">
        <f t="shared" si="0"/>
        <v>10169.999999999998</v>
      </c>
    </row>
    <row r="7" spans="1:4" x14ac:dyDescent="0.3">
      <c r="A7" s="6">
        <v>6</v>
      </c>
      <c r="B7" s="9">
        <v>3</v>
      </c>
      <c r="C7" s="6">
        <f t="shared" ref="C7:C33" si="1">C6+B7</f>
        <v>13.169999999999998</v>
      </c>
      <c r="D7" s="36">
        <f t="shared" si="0"/>
        <v>13169.999999999998</v>
      </c>
    </row>
    <row r="8" spans="1:4" x14ac:dyDescent="0.3">
      <c r="A8" s="6">
        <v>7</v>
      </c>
      <c r="B8" s="18">
        <v>-1</v>
      </c>
      <c r="C8" s="6">
        <f t="shared" si="1"/>
        <v>12.169999999999998</v>
      </c>
      <c r="D8" s="36">
        <f t="shared" si="0"/>
        <v>12169.999999999998</v>
      </c>
    </row>
    <row r="9" spans="1:4" x14ac:dyDescent="0.3">
      <c r="A9" s="6">
        <v>8</v>
      </c>
      <c r="B9" s="22">
        <v>3</v>
      </c>
      <c r="C9" s="6">
        <f t="shared" si="1"/>
        <v>15.169999999999998</v>
      </c>
      <c r="D9" s="36">
        <f t="shared" si="0"/>
        <v>15169.999999999998</v>
      </c>
    </row>
    <row r="10" spans="1:4" x14ac:dyDescent="0.3">
      <c r="A10" s="6">
        <v>9</v>
      </c>
      <c r="B10" s="9">
        <v>1.87</v>
      </c>
      <c r="C10" s="6">
        <f t="shared" si="1"/>
        <v>17.04</v>
      </c>
      <c r="D10" s="36">
        <f t="shared" si="0"/>
        <v>17040</v>
      </c>
    </row>
    <row r="11" spans="1:4" x14ac:dyDescent="0.3">
      <c r="A11" s="6">
        <v>10</v>
      </c>
      <c r="B11" s="9">
        <v>3</v>
      </c>
      <c r="C11" s="6">
        <f t="shared" si="1"/>
        <v>20.04</v>
      </c>
      <c r="D11" s="36">
        <f t="shared" si="0"/>
        <v>20040</v>
      </c>
    </row>
    <row r="12" spans="1:4" x14ac:dyDescent="0.3">
      <c r="A12" s="6">
        <v>11</v>
      </c>
      <c r="B12" s="9">
        <v>3</v>
      </c>
      <c r="C12" s="6">
        <f t="shared" si="1"/>
        <v>23.04</v>
      </c>
      <c r="D12" s="36">
        <f t="shared" si="0"/>
        <v>23040</v>
      </c>
    </row>
    <row r="13" spans="1:4" x14ac:dyDescent="0.3">
      <c r="A13" s="6">
        <v>12</v>
      </c>
      <c r="B13" s="9">
        <v>3</v>
      </c>
      <c r="C13" s="6">
        <f t="shared" si="1"/>
        <v>26.04</v>
      </c>
      <c r="D13" s="36">
        <f t="shared" si="0"/>
        <v>26040</v>
      </c>
    </row>
    <row r="14" spans="1:4" x14ac:dyDescent="0.3">
      <c r="A14" s="6">
        <v>13</v>
      </c>
      <c r="B14" s="9">
        <v>2.1</v>
      </c>
      <c r="C14" s="6">
        <f t="shared" si="1"/>
        <v>28.14</v>
      </c>
      <c r="D14" s="36">
        <f t="shared" si="0"/>
        <v>28140</v>
      </c>
    </row>
    <row r="15" spans="1:4" x14ac:dyDescent="0.3">
      <c r="A15" s="6">
        <v>14</v>
      </c>
      <c r="B15" s="18">
        <v>-1</v>
      </c>
      <c r="C15" s="6">
        <f t="shared" si="1"/>
        <v>27.14</v>
      </c>
      <c r="D15" s="36">
        <f t="shared" si="0"/>
        <v>27140</v>
      </c>
    </row>
    <row r="16" spans="1:4" x14ac:dyDescent="0.3">
      <c r="A16" s="6">
        <v>15</v>
      </c>
      <c r="B16" s="9">
        <v>1.25</v>
      </c>
      <c r="C16" s="6">
        <f t="shared" si="1"/>
        <v>28.39</v>
      </c>
      <c r="D16" s="36">
        <f t="shared" si="0"/>
        <v>28390</v>
      </c>
    </row>
    <row r="17" spans="1:4" x14ac:dyDescent="0.3">
      <c r="A17" s="6">
        <v>16</v>
      </c>
      <c r="B17" s="9">
        <v>3</v>
      </c>
      <c r="C17" s="6">
        <f t="shared" si="1"/>
        <v>31.39</v>
      </c>
      <c r="D17" s="36">
        <f t="shared" si="0"/>
        <v>31390</v>
      </c>
    </row>
    <row r="18" spans="1:4" x14ac:dyDescent="0.3">
      <c r="A18" s="6">
        <v>17</v>
      </c>
      <c r="B18" s="9">
        <v>3</v>
      </c>
      <c r="C18" s="6">
        <f t="shared" si="1"/>
        <v>34.39</v>
      </c>
      <c r="D18" s="36">
        <f t="shared" si="0"/>
        <v>34390</v>
      </c>
    </row>
    <row r="19" spans="1:4" x14ac:dyDescent="0.3">
      <c r="A19" s="6">
        <v>18</v>
      </c>
      <c r="B19" s="18">
        <v>-1</v>
      </c>
      <c r="C19" s="6">
        <f t="shared" si="1"/>
        <v>33.39</v>
      </c>
      <c r="D19" s="36">
        <f t="shared" si="0"/>
        <v>33390</v>
      </c>
    </row>
    <row r="20" spans="1:4" x14ac:dyDescent="0.3">
      <c r="A20" s="6">
        <v>19</v>
      </c>
      <c r="B20" s="22">
        <v>3</v>
      </c>
      <c r="C20" s="6">
        <f t="shared" si="1"/>
        <v>36.39</v>
      </c>
      <c r="D20" s="36">
        <f t="shared" si="0"/>
        <v>36390</v>
      </c>
    </row>
    <row r="21" spans="1:4" x14ac:dyDescent="0.3">
      <c r="A21" s="6">
        <v>20</v>
      </c>
      <c r="B21" s="18">
        <v>-1</v>
      </c>
      <c r="C21" s="6">
        <f t="shared" si="1"/>
        <v>35.39</v>
      </c>
      <c r="D21" s="36">
        <f t="shared" si="0"/>
        <v>35390</v>
      </c>
    </row>
    <row r="22" spans="1:4" x14ac:dyDescent="0.3">
      <c r="A22" s="6">
        <v>21</v>
      </c>
      <c r="B22" s="22">
        <v>1.28</v>
      </c>
      <c r="C22" s="6">
        <f t="shared" si="1"/>
        <v>36.67</v>
      </c>
      <c r="D22" s="36">
        <f t="shared" si="0"/>
        <v>36670</v>
      </c>
    </row>
    <row r="23" spans="1:4" x14ac:dyDescent="0.3">
      <c r="A23" s="6">
        <v>22</v>
      </c>
      <c r="B23" s="18">
        <v>-1</v>
      </c>
      <c r="C23" s="6">
        <f t="shared" si="1"/>
        <v>35.67</v>
      </c>
      <c r="D23" s="36">
        <f t="shared" si="0"/>
        <v>35670</v>
      </c>
    </row>
    <row r="24" spans="1:4" x14ac:dyDescent="0.3">
      <c r="A24" s="6">
        <v>23</v>
      </c>
      <c r="B24" s="18">
        <v>-1</v>
      </c>
      <c r="C24" s="6">
        <f t="shared" si="1"/>
        <v>34.67</v>
      </c>
      <c r="D24" s="36">
        <f t="shared" si="0"/>
        <v>34670</v>
      </c>
    </row>
    <row r="25" spans="1:4" x14ac:dyDescent="0.3">
      <c r="A25" s="6">
        <v>24</v>
      </c>
      <c r="B25" s="22">
        <v>3</v>
      </c>
      <c r="C25" s="6">
        <f t="shared" si="1"/>
        <v>37.67</v>
      </c>
      <c r="D25" s="36">
        <f t="shared" si="0"/>
        <v>37670</v>
      </c>
    </row>
    <row r="26" spans="1:4" x14ac:dyDescent="0.3">
      <c r="A26" s="6">
        <v>25</v>
      </c>
      <c r="B26" s="18">
        <v>-1</v>
      </c>
      <c r="C26" s="6">
        <f t="shared" si="1"/>
        <v>36.67</v>
      </c>
      <c r="D26" s="36">
        <f t="shared" si="0"/>
        <v>36670</v>
      </c>
    </row>
    <row r="27" spans="1:4" x14ac:dyDescent="0.3">
      <c r="A27" s="6">
        <v>26</v>
      </c>
      <c r="B27" s="34">
        <v>3</v>
      </c>
      <c r="C27" s="6">
        <f t="shared" si="1"/>
        <v>39.67</v>
      </c>
      <c r="D27" s="36">
        <f t="shared" si="0"/>
        <v>39670</v>
      </c>
    </row>
    <row r="28" spans="1:4" x14ac:dyDescent="0.3">
      <c r="A28" s="6">
        <v>27</v>
      </c>
      <c r="B28" s="25">
        <v>3</v>
      </c>
      <c r="C28" s="6">
        <f t="shared" si="1"/>
        <v>42.67</v>
      </c>
      <c r="D28" s="36">
        <f t="shared" si="0"/>
        <v>42670</v>
      </c>
    </row>
    <row r="29" spans="1:4" x14ac:dyDescent="0.3">
      <c r="A29" s="6">
        <v>28</v>
      </c>
      <c r="B29" s="18">
        <v>-1</v>
      </c>
      <c r="C29" s="6">
        <f t="shared" si="1"/>
        <v>41.67</v>
      </c>
      <c r="D29" s="36">
        <f t="shared" si="0"/>
        <v>41670</v>
      </c>
    </row>
    <row r="30" spans="1:4" x14ac:dyDescent="0.3">
      <c r="A30" s="6">
        <v>29</v>
      </c>
      <c r="B30" s="18">
        <v>-1</v>
      </c>
      <c r="C30" s="6">
        <f t="shared" si="1"/>
        <v>40.67</v>
      </c>
      <c r="D30" s="36">
        <f t="shared" si="0"/>
        <v>40670</v>
      </c>
    </row>
    <row r="31" spans="1:4" x14ac:dyDescent="0.3">
      <c r="A31" s="6">
        <v>30</v>
      </c>
      <c r="B31" s="22">
        <v>3</v>
      </c>
      <c r="C31" s="6">
        <f t="shared" si="1"/>
        <v>43.67</v>
      </c>
      <c r="D31" s="36">
        <f t="shared" si="0"/>
        <v>43670</v>
      </c>
    </row>
    <row r="32" spans="1:4" x14ac:dyDescent="0.3">
      <c r="A32" s="6">
        <v>31</v>
      </c>
      <c r="B32" s="9">
        <v>3</v>
      </c>
      <c r="C32" s="6">
        <f t="shared" si="1"/>
        <v>46.67</v>
      </c>
      <c r="D32" s="36">
        <f t="shared" si="0"/>
        <v>46670</v>
      </c>
    </row>
    <row r="33" spans="1:4" x14ac:dyDescent="0.3">
      <c r="A33" s="6">
        <v>32</v>
      </c>
      <c r="B33" s="9">
        <v>3</v>
      </c>
      <c r="C33" s="6">
        <f t="shared" si="1"/>
        <v>49.67</v>
      </c>
      <c r="D33" s="36">
        <f t="shared" si="0"/>
        <v>49670</v>
      </c>
    </row>
    <row r="35" spans="1:4" x14ac:dyDescent="0.3">
      <c r="B3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2" sqref="H2"/>
    </sheetView>
  </sheetViews>
  <sheetFormatPr defaultRowHeight="14.4" x14ac:dyDescent="0.3"/>
  <cols>
    <col min="3" max="3" width="12.77734375" style="39" bestFit="1" customWidth="1"/>
    <col min="4" max="4" width="13.33203125" style="36" customWidth="1"/>
    <col min="5" max="5" width="12.88671875" style="39" customWidth="1"/>
    <col min="6" max="6" width="14.109375" style="39" customWidth="1"/>
  </cols>
  <sheetData>
    <row r="1" spans="1:6" ht="28.2" thickBot="1" x14ac:dyDescent="0.35">
      <c r="A1" s="37" t="s">
        <v>41</v>
      </c>
      <c r="B1" s="37" t="s">
        <v>42</v>
      </c>
      <c r="C1" s="38" t="s">
        <v>43</v>
      </c>
      <c r="D1" s="40" t="s">
        <v>44</v>
      </c>
      <c r="E1" s="38" t="s">
        <v>45</v>
      </c>
      <c r="F1" s="38" t="s">
        <v>46</v>
      </c>
    </row>
    <row r="2" spans="1:6" x14ac:dyDescent="0.3">
      <c r="A2">
        <v>1</v>
      </c>
      <c r="B2" s="9">
        <v>3</v>
      </c>
      <c r="C2" s="39">
        <v>100000</v>
      </c>
      <c r="D2" s="36">
        <f>C2*0.02</f>
        <v>2000</v>
      </c>
      <c r="E2" s="39">
        <f>B2*D2</f>
        <v>6000</v>
      </c>
      <c r="F2" s="39">
        <f>C2+E2</f>
        <v>106000</v>
      </c>
    </row>
    <row r="3" spans="1:6" x14ac:dyDescent="0.3">
      <c r="A3">
        <v>2</v>
      </c>
      <c r="B3" s="9">
        <v>0.88</v>
      </c>
      <c r="C3" s="39">
        <f>F2</f>
        <v>106000</v>
      </c>
      <c r="D3" s="36">
        <f t="shared" ref="D3:D33" si="0">C3*0.02</f>
        <v>2120</v>
      </c>
      <c r="E3" s="39">
        <f t="shared" ref="E3:E33" si="1">B3*D3</f>
        <v>1865.6</v>
      </c>
      <c r="F3" s="39">
        <f t="shared" ref="F3:F33" si="2">C3+E3</f>
        <v>107865.60000000001</v>
      </c>
    </row>
    <row r="4" spans="1:6" x14ac:dyDescent="0.3">
      <c r="A4">
        <v>3</v>
      </c>
      <c r="B4" s="9">
        <v>3</v>
      </c>
      <c r="C4" s="39">
        <f t="shared" ref="C4:C33" si="3">F3</f>
        <v>107865.60000000001</v>
      </c>
      <c r="D4" s="36">
        <f t="shared" si="0"/>
        <v>2157.3120000000004</v>
      </c>
      <c r="E4" s="39">
        <f t="shared" si="1"/>
        <v>6471.9360000000015</v>
      </c>
      <c r="F4" s="39">
        <f t="shared" si="2"/>
        <v>114337.53600000001</v>
      </c>
    </row>
    <row r="5" spans="1:6" x14ac:dyDescent="0.3">
      <c r="A5">
        <v>4</v>
      </c>
      <c r="B5" s="9">
        <v>3</v>
      </c>
      <c r="C5" s="39">
        <f t="shared" si="3"/>
        <v>114337.53600000001</v>
      </c>
      <c r="D5" s="36">
        <f t="shared" si="0"/>
        <v>2286.75072</v>
      </c>
      <c r="E5" s="39">
        <f t="shared" si="1"/>
        <v>6860.25216</v>
      </c>
      <c r="F5" s="39">
        <f t="shared" si="2"/>
        <v>121197.78816000001</v>
      </c>
    </row>
    <row r="6" spans="1:6" x14ac:dyDescent="0.3">
      <c r="A6">
        <v>5</v>
      </c>
      <c r="B6" s="9">
        <v>0.28999999999999998</v>
      </c>
      <c r="C6" s="39">
        <f t="shared" si="3"/>
        <v>121197.78816000001</v>
      </c>
      <c r="D6" s="36">
        <f t="shared" si="0"/>
        <v>2423.9557632000001</v>
      </c>
      <c r="E6" s="39">
        <f t="shared" si="1"/>
        <v>702.94717132799997</v>
      </c>
      <c r="F6" s="39">
        <f t="shared" si="2"/>
        <v>121900.735331328</v>
      </c>
    </row>
    <row r="7" spans="1:6" x14ac:dyDescent="0.3">
      <c r="A7">
        <v>6</v>
      </c>
      <c r="B7" s="9">
        <v>3</v>
      </c>
      <c r="C7" s="39">
        <f t="shared" si="3"/>
        <v>121900.735331328</v>
      </c>
      <c r="D7" s="36">
        <f t="shared" si="0"/>
        <v>2438.0147066265599</v>
      </c>
      <c r="E7" s="39">
        <f t="shared" si="1"/>
        <v>7314.0441198796798</v>
      </c>
      <c r="F7" s="39">
        <f t="shared" si="2"/>
        <v>129214.77945120768</v>
      </c>
    </row>
    <row r="8" spans="1:6" x14ac:dyDescent="0.3">
      <c r="A8">
        <v>7</v>
      </c>
      <c r="B8" s="18">
        <v>-1</v>
      </c>
      <c r="C8" s="39">
        <f t="shared" si="3"/>
        <v>129214.77945120768</v>
      </c>
      <c r="D8" s="36">
        <f t="shared" si="0"/>
        <v>2584.2955890241537</v>
      </c>
      <c r="E8" s="39">
        <f t="shared" si="1"/>
        <v>-2584.2955890241537</v>
      </c>
      <c r="F8" s="39">
        <f t="shared" si="2"/>
        <v>126630.48386218352</v>
      </c>
    </row>
    <row r="9" spans="1:6" x14ac:dyDescent="0.3">
      <c r="A9">
        <v>8</v>
      </c>
      <c r="B9" s="22">
        <v>3</v>
      </c>
      <c r="C9" s="39">
        <f t="shared" si="3"/>
        <v>126630.48386218352</v>
      </c>
      <c r="D9" s="36">
        <f t="shared" si="0"/>
        <v>2532.6096772436704</v>
      </c>
      <c r="E9" s="39">
        <f t="shared" si="1"/>
        <v>7597.8290317310111</v>
      </c>
      <c r="F9" s="39">
        <f t="shared" si="2"/>
        <v>134228.31289391452</v>
      </c>
    </row>
    <row r="10" spans="1:6" x14ac:dyDescent="0.3">
      <c r="A10">
        <v>9</v>
      </c>
      <c r="B10" s="9">
        <v>1.87</v>
      </c>
      <c r="C10" s="39">
        <f t="shared" si="3"/>
        <v>134228.31289391452</v>
      </c>
      <c r="D10" s="36">
        <f t="shared" si="0"/>
        <v>2684.5662578782903</v>
      </c>
      <c r="E10" s="39">
        <f t="shared" si="1"/>
        <v>5020.1389022324029</v>
      </c>
      <c r="F10" s="39">
        <f t="shared" si="2"/>
        <v>139248.45179614692</v>
      </c>
    </row>
    <row r="11" spans="1:6" x14ac:dyDescent="0.3">
      <c r="A11">
        <v>10</v>
      </c>
      <c r="B11" s="9">
        <v>3</v>
      </c>
      <c r="C11" s="39">
        <f t="shared" si="3"/>
        <v>139248.45179614692</v>
      </c>
      <c r="D11" s="36">
        <f t="shared" si="0"/>
        <v>2784.9690359229385</v>
      </c>
      <c r="E11" s="39">
        <f t="shared" si="1"/>
        <v>8354.907107768815</v>
      </c>
      <c r="F11" s="39">
        <f t="shared" si="2"/>
        <v>147603.35890391574</v>
      </c>
    </row>
    <row r="12" spans="1:6" x14ac:dyDescent="0.3">
      <c r="A12">
        <v>11</v>
      </c>
      <c r="B12" s="9">
        <v>3</v>
      </c>
      <c r="C12" s="39">
        <f t="shared" si="3"/>
        <v>147603.35890391574</v>
      </c>
      <c r="D12" s="36">
        <f t="shared" si="0"/>
        <v>2952.067178078315</v>
      </c>
      <c r="E12" s="39">
        <f t="shared" si="1"/>
        <v>8856.2015342349441</v>
      </c>
      <c r="F12" s="39">
        <f t="shared" si="2"/>
        <v>156459.56043815069</v>
      </c>
    </row>
    <row r="13" spans="1:6" x14ac:dyDescent="0.3">
      <c r="A13">
        <v>12</v>
      </c>
      <c r="B13" s="9">
        <v>3</v>
      </c>
      <c r="C13" s="39">
        <f t="shared" si="3"/>
        <v>156459.56043815069</v>
      </c>
      <c r="D13" s="36">
        <f t="shared" si="0"/>
        <v>3129.1912087630139</v>
      </c>
      <c r="E13" s="39">
        <f t="shared" si="1"/>
        <v>9387.5736262890423</v>
      </c>
      <c r="F13" s="39">
        <f t="shared" si="2"/>
        <v>165847.13406443974</v>
      </c>
    </row>
    <row r="14" spans="1:6" x14ac:dyDescent="0.3">
      <c r="A14">
        <v>13</v>
      </c>
      <c r="B14" s="9">
        <v>2.1</v>
      </c>
      <c r="C14" s="39">
        <f t="shared" si="3"/>
        <v>165847.13406443974</v>
      </c>
      <c r="D14" s="36">
        <f t="shared" si="0"/>
        <v>3316.942681288795</v>
      </c>
      <c r="E14" s="39">
        <f t="shared" si="1"/>
        <v>6965.5796307064702</v>
      </c>
      <c r="F14" s="39">
        <f t="shared" si="2"/>
        <v>172812.7136951462</v>
      </c>
    </row>
    <row r="15" spans="1:6" x14ac:dyDescent="0.3">
      <c r="A15">
        <v>14</v>
      </c>
      <c r="B15" s="18">
        <v>-1</v>
      </c>
      <c r="C15" s="39">
        <f t="shared" si="3"/>
        <v>172812.7136951462</v>
      </c>
      <c r="D15" s="36">
        <f t="shared" si="0"/>
        <v>3456.2542739029241</v>
      </c>
      <c r="E15" s="39">
        <f t="shared" si="1"/>
        <v>-3456.2542739029241</v>
      </c>
      <c r="F15" s="39">
        <f t="shared" si="2"/>
        <v>169356.45942124329</v>
      </c>
    </row>
    <row r="16" spans="1:6" x14ac:dyDescent="0.3">
      <c r="A16">
        <v>15</v>
      </c>
      <c r="B16" s="9">
        <v>1.25</v>
      </c>
      <c r="C16" s="39">
        <f t="shared" si="3"/>
        <v>169356.45942124329</v>
      </c>
      <c r="D16" s="36">
        <f t="shared" si="0"/>
        <v>3387.1291884248658</v>
      </c>
      <c r="E16" s="39">
        <f t="shared" si="1"/>
        <v>4233.9114855310818</v>
      </c>
      <c r="F16" s="39">
        <f t="shared" si="2"/>
        <v>173590.37090677436</v>
      </c>
    </row>
    <row r="17" spans="1:6" x14ac:dyDescent="0.3">
      <c r="A17">
        <v>16</v>
      </c>
      <c r="B17" s="9">
        <v>3</v>
      </c>
      <c r="C17" s="39">
        <f t="shared" si="3"/>
        <v>173590.37090677436</v>
      </c>
      <c r="D17" s="36">
        <f t="shared" si="0"/>
        <v>3471.8074181354873</v>
      </c>
      <c r="E17" s="39">
        <f t="shared" si="1"/>
        <v>10415.422254406461</v>
      </c>
      <c r="F17" s="39">
        <f t="shared" si="2"/>
        <v>184005.79316118083</v>
      </c>
    </row>
    <row r="18" spans="1:6" x14ac:dyDescent="0.3">
      <c r="A18">
        <v>17</v>
      </c>
      <c r="B18" s="9">
        <v>3</v>
      </c>
      <c r="C18" s="39">
        <f t="shared" si="3"/>
        <v>184005.79316118083</v>
      </c>
      <c r="D18" s="36">
        <f t="shared" si="0"/>
        <v>3680.1158632236165</v>
      </c>
      <c r="E18" s="39">
        <f t="shared" si="1"/>
        <v>11040.34758967085</v>
      </c>
      <c r="F18" s="39">
        <f t="shared" si="2"/>
        <v>195046.14075085169</v>
      </c>
    </row>
    <row r="19" spans="1:6" x14ac:dyDescent="0.3">
      <c r="A19">
        <v>18</v>
      </c>
      <c r="B19" s="18">
        <v>-1</v>
      </c>
      <c r="C19" s="39">
        <f t="shared" si="3"/>
        <v>195046.14075085169</v>
      </c>
      <c r="D19" s="36">
        <f t="shared" si="0"/>
        <v>3900.9228150170338</v>
      </c>
      <c r="E19" s="39">
        <f t="shared" si="1"/>
        <v>-3900.9228150170338</v>
      </c>
      <c r="F19" s="39">
        <f t="shared" si="2"/>
        <v>191145.21793583466</v>
      </c>
    </row>
    <row r="20" spans="1:6" x14ac:dyDescent="0.3">
      <c r="A20">
        <v>19</v>
      </c>
      <c r="B20" s="22">
        <v>3</v>
      </c>
      <c r="C20" s="39">
        <f t="shared" si="3"/>
        <v>191145.21793583466</v>
      </c>
      <c r="D20" s="36">
        <f t="shared" si="0"/>
        <v>3822.9043587166934</v>
      </c>
      <c r="E20" s="39">
        <f t="shared" si="1"/>
        <v>11468.713076150081</v>
      </c>
      <c r="F20" s="39">
        <f t="shared" si="2"/>
        <v>202613.93101198474</v>
      </c>
    </row>
    <row r="21" spans="1:6" x14ac:dyDescent="0.3">
      <c r="A21">
        <v>20</v>
      </c>
      <c r="B21" s="18">
        <v>-1</v>
      </c>
      <c r="C21" s="39">
        <f t="shared" si="3"/>
        <v>202613.93101198474</v>
      </c>
      <c r="D21" s="36">
        <f t="shared" si="0"/>
        <v>4052.2786202396946</v>
      </c>
      <c r="E21" s="39">
        <f t="shared" si="1"/>
        <v>-4052.2786202396946</v>
      </c>
      <c r="F21" s="39">
        <f t="shared" si="2"/>
        <v>198561.65239174504</v>
      </c>
    </row>
    <row r="22" spans="1:6" x14ac:dyDescent="0.3">
      <c r="A22">
        <v>21</v>
      </c>
      <c r="B22" s="22">
        <v>1.28</v>
      </c>
      <c r="C22" s="39">
        <f t="shared" si="3"/>
        <v>198561.65239174504</v>
      </c>
      <c r="D22" s="36">
        <f t="shared" si="0"/>
        <v>3971.2330478349008</v>
      </c>
      <c r="E22" s="39">
        <f t="shared" si="1"/>
        <v>5083.1783012286733</v>
      </c>
      <c r="F22" s="39">
        <f t="shared" si="2"/>
        <v>203644.83069297372</v>
      </c>
    </row>
    <row r="23" spans="1:6" x14ac:dyDescent="0.3">
      <c r="A23">
        <v>22</v>
      </c>
      <c r="B23" s="18">
        <v>-1</v>
      </c>
      <c r="C23" s="39">
        <f t="shared" si="3"/>
        <v>203644.83069297372</v>
      </c>
      <c r="D23" s="36">
        <f t="shared" si="0"/>
        <v>4072.8966138594742</v>
      </c>
      <c r="E23" s="39">
        <f t="shared" si="1"/>
        <v>-4072.8966138594742</v>
      </c>
      <c r="F23" s="39">
        <f t="shared" si="2"/>
        <v>199571.93407911423</v>
      </c>
    </row>
    <row r="24" spans="1:6" x14ac:dyDescent="0.3">
      <c r="A24">
        <v>23</v>
      </c>
      <c r="B24" s="18">
        <v>-1</v>
      </c>
      <c r="C24" s="39">
        <f t="shared" si="3"/>
        <v>199571.93407911423</v>
      </c>
      <c r="D24" s="36">
        <f t="shared" si="0"/>
        <v>3991.4386815822845</v>
      </c>
      <c r="E24" s="39">
        <f t="shared" si="1"/>
        <v>-3991.4386815822845</v>
      </c>
      <c r="F24" s="39">
        <f t="shared" si="2"/>
        <v>195580.49539753195</v>
      </c>
    </row>
    <row r="25" spans="1:6" x14ac:dyDescent="0.3">
      <c r="A25">
        <v>24</v>
      </c>
      <c r="B25" s="22">
        <v>3</v>
      </c>
      <c r="C25" s="39">
        <f t="shared" si="3"/>
        <v>195580.49539753195</v>
      </c>
      <c r="D25" s="36">
        <f t="shared" si="0"/>
        <v>3911.6099079506389</v>
      </c>
      <c r="E25" s="39">
        <f t="shared" si="1"/>
        <v>11734.829723851917</v>
      </c>
      <c r="F25" s="39">
        <f t="shared" si="2"/>
        <v>207315.32512138388</v>
      </c>
    </row>
    <row r="26" spans="1:6" x14ac:dyDescent="0.3">
      <c r="A26">
        <v>25</v>
      </c>
      <c r="B26" s="18">
        <v>-1</v>
      </c>
      <c r="C26" s="39">
        <f t="shared" si="3"/>
        <v>207315.32512138388</v>
      </c>
      <c r="D26" s="36">
        <f t="shared" si="0"/>
        <v>4146.3065024276775</v>
      </c>
      <c r="E26" s="39">
        <f t="shared" si="1"/>
        <v>-4146.3065024276775</v>
      </c>
      <c r="F26" s="39">
        <f t="shared" si="2"/>
        <v>203169.01861895621</v>
      </c>
    </row>
    <row r="27" spans="1:6" x14ac:dyDescent="0.3">
      <c r="A27">
        <v>26</v>
      </c>
      <c r="B27" s="34">
        <v>3</v>
      </c>
      <c r="C27" s="39">
        <f t="shared" si="3"/>
        <v>203169.01861895621</v>
      </c>
      <c r="D27" s="36">
        <f t="shared" si="0"/>
        <v>4063.3803723791243</v>
      </c>
      <c r="E27" s="39">
        <f t="shared" si="1"/>
        <v>12190.141117137373</v>
      </c>
      <c r="F27" s="39">
        <f t="shared" si="2"/>
        <v>215359.15973609357</v>
      </c>
    </row>
    <row r="28" spans="1:6" x14ac:dyDescent="0.3">
      <c r="A28">
        <v>27</v>
      </c>
      <c r="B28" s="25">
        <v>3</v>
      </c>
      <c r="C28" s="39">
        <f t="shared" si="3"/>
        <v>215359.15973609357</v>
      </c>
      <c r="D28" s="36">
        <f t="shared" si="0"/>
        <v>4307.1831947218716</v>
      </c>
      <c r="E28" s="39">
        <f t="shared" si="1"/>
        <v>12921.549584165616</v>
      </c>
      <c r="F28" s="39">
        <f t="shared" si="2"/>
        <v>228280.70932025919</v>
      </c>
    </row>
    <row r="29" spans="1:6" x14ac:dyDescent="0.3">
      <c r="A29">
        <v>28</v>
      </c>
      <c r="B29" s="18">
        <v>-1</v>
      </c>
      <c r="C29" s="39">
        <f t="shared" si="3"/>
        <v>228280.70932025919</v>
      </c>
      <c r="D29" s="36">
        <f t="shared" si="0"/>
        <v>4565.6141864051842</v>
      </c>
      <c r="E29" s="39">
        <f t="shared" si="1"/>
        <v>-4565.6141864051842</v>
      </c>
      <c r="F29" s="39">
        <f t="shared" si="2"/>
        <v>223715.09513385402</v>
      </c>
    </row>
    <row r="30" spans="1:6" x14ac:dyDescent="0.3">
      <c r="A30">
        <v>29</v>
      </c>
      <c r="B30" s="18">
        <v>-1</v>
      </c>
      <c r="C30" s="39">
        <f t="shared" si="3"/>
        <v>223715.09513385402</v>
      </c>
      <c r="D30" s="36">
        <f t="shared" si="0"/>
        <v>4474.3019026770808</v>
      </c>
      <c r="E30" s="39">
        <f t="shared" si="1"/>
        <v>-4474.3019026770808</v>
      </c>
      <c r="F30" s="39">
        <f t="shared" si="2"/>
        <v>219240.79323117694</v>
      </c>
    </row>
    <row r="31" spans="1:6" x14ac:dyDescent="0.3">
      <c r="A31">
        <v>30</v>
      </c>
      <c r="B31" s="22">
        <v>3</v>
      </c>
      <c r="C31" s="39">
        <f t="shared" si="3"/>
        <v>219240.79323117694</v>
      </c>
      <c r="D31" s="36">
        <f t="shared" si="0"/>
        <v>4384.8158646235388</v>
      </c>
      <c r="E31" s="39">
        <f t="shared" si="1"/>
        <v>13154.447593870616</v>
      </c>
      <c r="F31" s="39">
        <f t="shared" si="2"/>
        <v>232395.24082504754</v>
      </c>
    </row>
    <row r="32" spans="1:6" x14ac:dyDescent="0.3">
      <c r="A32">
        <v>31</v>
      </c>
      <c r="B32" s="9">
        <v>3</v>
      </c>
      <c r="C32" s="39">
        <f t="shared" si="3"/>
        <v>232395.24082504754</v>
      </c>
      <c r="D32" s="36">
        <f t="shared" si="0"/>
        <v>4647.9048165009508</v>
      </c>
      <c r="E32" s="39">
        <f t="shared" si="1"/>
        <v>13943.714449502851</v>
      </c>
      <c r="F32" s="39">
        <f t="shared" si="2"/>
        <v>246338.95527455039</v>
      </c>
    </row>
    <row r="33" spans="1:6" x14ac:dyDescent="0.3">
      <c r="A33">
        <v>32</v>
      </c>
      <c r="B33" s="9">
        <v>3</v>
      </c>
      <c r="C33" s="39">
        <f t="shared" si="3"/>
        <v>246338.95527455039</v>
      </c>
      <c r="D33" s="36">
        <f t="shared" si="0"/>
        <v>4926.7791054910076</v>
      </c>
      <c r="E33" s="39">
        <f t="shared" si="1"/>
        <v>14780.337316473022</v>
      </c>
      <c r="F33" s="39">
        <f t="shared" si="2"/>
        <v>261119.2925910234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Backtest log</vt:lpstr>
      <vt:lpstr>Cumulative P&amp;L</vt:lpstr>
      <vt:lpstr>Equity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2025-08-15T04:36:19Z</dcterms:created>
  <dcterms:modified xsi:type="dcterms:W3CDTF">2025-08-15T16:36:38Z</dcterms:modified>
</cp:coreProperties>
</file>