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FEAT\F16\linz_ag\scenarios\"/>
    </mc:Choice>
  </mc:AlternateContent>
  <bookViews>
    <workbookView xWindow="0" yWindow="0" windowWidth="28800" windowHeight="13425" activeTab="1"/>
  </bookViews>
  <sheets>
    <sheet name="Heat Generators" sheetId="1" r:id="rId1"/>
    <sheet name="emmision factors" sheetId="2" r:id="rId2"/>
    <sheet name="energy carrier prices" sheetId="7" r:id="rId3"/>
    <sheet name="Data" sheetId="3" r:id="rId4"/>
    <sheet name="Heat Storage" sheetId="4" r:id="rId5"/>
    <sheet name="Energy Carrier" sheetId="5" r:id="rId6"/>
    <sheet name="Default - External Data" sheetId="6" r:id="rId7"/>
  </sheets>
  <calcPr calcId="162913"/>
</workbook>
</file>

<file path=xl/calcChain.xml><?xml version="1.0" encoding="utf-8"?>
<calcChain xmlns="http://schemas.openxmlformats.org/spreadsheetml/2006/main">
  <c r="F8" i="2" l="1"/>
  <c r="F7" i="2"/>
  <c r="F6" i="2"/>
  <c r="F12" i="7"/>
  <c r="F8" i="7"/>
  <c r="F7" i="7"/>
  <c r="F6" i="7"/>
  <c r="F5" i="7"/>
  <c r="D8" i="2" l="1"/>
  <c r="D7" i="2"/>
  <c r="D6" i="2"/>
</calcChain>
</file>

<file path=xl/sharedStrings.xml><?xml version="1.0" encoding="utf-8"?>
<sst xmlns="http://schemas.openxmlformats.org/spreadsheetml/2006/main" count="139" uniqueCount="67">
  <si>
    <t>name</t>
  </si>
  <si>
    <t>installed capacity (MW_th)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</si>
  <si>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</si>
  <si>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</si>
  <si>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</si>
  <si>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</si>
  <si>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</si>
  <si>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</si>
  <si>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renewable factor</t>
  </si>
  <si>
    <t>must run [0-1]</t>
  </si>
  <si>
    <t>energy carrier</t>
  </si>
  <si>
    <t>prices(EUR/MWh)</t>
  </si>
  <si>
    <t>emission factor</t>
  </si>
  <si>
    <t>ambient heat</t>
  </si>
  <si>
    <t>electricity</t>
  </si>
  <si>
    <t>gas. Biomass</t>
  </si>
  <si>
    <t>natural gas</t>
  </si>
  <si>
    <t>waste</t>
  </si>
  <si>
    <t>waste heat 20°</t>
  </si>
  <si>
    <t>waste heat 40°</t>
  </si>
  <si>
    <t>wood chips</t>
  </si>
  <si>
    <t>wood pellets</t>
  </si>
  <si>
    <t>radiation</t>
  </si>
  <si>
    <t>CO2 Price</t>
  </si>
  <si>
    <t>Interest Rate [0-1]</t>
  </si>
  <si>
    <t>Total Renewable Factor [0-1]</t>
  </si>
  <si>
    <t>Total Demand[ MWh]</t>
  </si>
  <si>
    <t>Storage Capacity [MWh]</t>
  </si>
  <si>
    <t>maximum unloading power  [MW]</t>
  </si>
  <si>
    <t>maximum loading power [MW]</t>
  </si>
  <si>
    <t>loading efficiency</t>
  </si>
  <si>
    <t>unloading efficiency</t>
  </si>
  <si>
    <t>Invesment costs for additional storage capacity  [€/MW]</t>
  </si>
  <si>
    <t>Invesment costs for additional loading power  [€/MW]</t>
  </si>
  <si>
    <t>OPEX fix [€/MWa]</t>
  </si>
  <si>
    <t>Life Time [a]</t>
  </si>
  <si>
    <t>heat storage</t>
  </si>
  <si>
    <t>carrier</t>
  </si>
  <si>
    <t>type</t>
  </si>
  <si>
    <t>boiler</t>
  </si>
  <si>
    <t>Mitte RHKW</t>
  </si>
  <si>
    <t>Mitte Bio KWK</t>
  </si>
  <si>
    <t>Mitte Gud1A</t>
  </si>
  <si>
    <t>Mitte Gud1B</t>
  </si>
  <si>
    <t>Süd GT 1-2-3</t>
  </si>
  <si>
    <t>Süd DT2</t>
  </si>
  <si>
    <t>Radiation</t>
  </si>
  <si>
    <t>Temperature</t>
  </si>
  <si>
    <t>Demand</t>
  </si>
  <si>
    <t>Sale Electricity Price</t>
  </si>
  <si>
    <t>Electricity Price</t>
  </si>
  <si>
    <t>Linz#2016</t>
  </si>
  <si>
    <t>LZ#2017</t>
  </si>
  <si>
    <t>LZB#1</t>
  </si>
  <si>
    <t>LZB#2</t>
  </si>
  <si>
    <t>LZB#3</t>
  </si>
  <si>
    <t>HW Mitte</t>
  </si>
  <si>
    <t>HW Süd</t>
  </si>
  <si>
    <t>HW Dornach</t>
  </si>
  <si>
    <t xml:space="preserve"> -1.57f</t>
  </si>
  <si>
    <t>101.43h</t>
  </si>
  <si>
    <t>23.8f</t>
  </si>
  <si>
    <t>CHP-BP</t>
  </si>
  <si>
    <t>natural gas GuD</t>
  </si>
  <si>
    <t>natural gas GT</t>
  </si>
  <si>
    <t>natural gas DT</t>
  </si>
  <si>
    <t>CHP-SE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</si>
</sst>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0" fontId="0" fillId="0" borderId="0" xfId="0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E17" sqref="E17"/>
    </sheetView>
  </sheetViews>
  <sheetFormatPr baseColWidth="10" defaultColWidth="9.140625" defaultRowHeight="15" x14ac:dyDescent="0.25"/>
  <cols>
    <col min="2" max="2" width="17.85546875" bestFit="1" customWidth="1"/>
    <col min="3" max="3" width="17.85546875" customWidth="1"/>
    <col min="4" max="4" width="25.140625" bestFit="1" customWidth="1"/>
    <col min="5" max="5" width="12" bestFit="1" customWidth="1"/>
    <col min="6" max="6" width="11.85546875" bestFit="1" customWidth="1"/>
    <col min="7" max="7" width="29.42578125" bestFit="1" customWidth="1"/>
    <col min="8" max="8" width="19.7109375" bestFit="1" customWidth="1"/>
    <col min="9" max="9" width="20.28515625" bestFit="1" customWidth="1"/>
    <col min="10" max="10" width="8.5703125" bestFit="1" customWidth="1"/>
    <col min="11" max="11" width="16.28515625" bestFit="1" customWidth="1"/>
    <col min="12" max="12" width="13.42578125" bestFit="1" customWidth="1"/>
    <col min="13" max="13" width="23.5703125" bestFit="1" customWidth="1"/>
    <col min="14" max="14" width="14.5703125" bestFit="1" customWidth="1"/>
  </cols>
  <sheetData>
    <row r="1" spans="1:14" x14ac:dyDescent="0.25">
      <c r="B1" s="1" t="s">
        <v>0</v>
      </c>
      <c r="C1" s="1" t="s">
        <v>38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3" t="s">
        <v>49</v>
      </c>
      <c r="N1" s="3" t="s">
        <v>50</v>
      </c>
    </row>
    <row r="2" spans="1:14" x14ac:dyDescent="0.25">
      <c r="A2" s="1">
        <v>0</v>
      </c>
      <c r="B2" t="s">
        <v>40</v>
      </c>
      <c r="C2" t="s">
        <v>62</v>
      </c>
      <c r="D2">
        <v>46</v>
      </c>
      <c r="E2">
        <v>0.64</v>
      </c>
      <c r="F2">
        <v>0.15</v>
      </c>
      <c r="G2">
        <v>0</v>
      </c>
      <c r="H2">
        <v>230000</v>
      </c>
      <c r="I2">
        <v>0</v>
      </c>
      <c r="J2">
        <v>20</v>
      </c>
      <c r="K2">
        <v>0.5</v>
      </c>
      <c r="L2">
        <v>0</v>
      </c>
      <c r="M2" t="s">
        <v>59</v>
      </c>
      <c r="N2" t="s">
        <v>61</v>
      </c>
    </row>
    <row r="3" spans="1:14" x14ac:dyDescent="0.25">
      <c r="A3" s="1">
        <v>1</v>
      </c>
      <c r="B3" t="s">
        <v>41</v>
      </c>
      <c r="C3" t="s">
        <v>62</v>
      </c>
      <c r="D3">
        <v>21</v>
      </c>
      <c r="E3">
        <v>0.6</v>
      </c>
      <c r="F3">
        <v>0.24</v>
      </c>
      <c r="G3">
        <v>0</v>
      </c>
      <c r="H3">
        <v>23000</v>
      </c>
      <c r="I3">
        <v>5.86</v>
      </c>
      <c r="J3">
        <v>20</v>
      </c>
      <c r="K3">
        <v>1</v>
      </c>
      <c r="L3">
        <v>0</v>
      </c>
      <c r="M3" t="s">
        <v>60</v>
      </c>
      <c r="N3" t="s">
        <v>61</v>
      </c>
    </row>
    <row r="4" spans="1:14" x14ac:dyDescent="0.25">
      <c r="A4" s="1">
        <v>2</v>
      </c>
      <c r="B4" t="s">
        <v>42</v>
      </c>
      <c r="C4" t="s">
        <v>66</v>
      </c>
      <c r="D4">
        <v>85</v>
      </c>
      <c r="E4">
        <v>0.41</v>
      </c>
      <c r="F4">
        <v>0.49</v>
      </c>
      <c r="G4">
        <v>0</v>
      </c>
      <c r="H4">
        <v>50000</v>
      </c>
      <c r="I4">
        <v>4.5999999999999996</v>
      </c>
      <c r="J4">
        <v>25</v>
      </c>
      <c r="K4">
        <v>0</v>
      </c>
      <c r="L4">
        <v>0</v>
      </c>
      <c r="M4" s="5" t="s">
        <v>59</v>
      </c>
      <c r="N4" t="s">
        <v>61</v>
      </c>
    </row>
    <row r="5" spans="1:14" x14ac:dyDescent="0.25">
      <c r="A5" s="1">
        <v>3</v>
      </c>
      <c r="B5" t="s">
        <v>43</v>
      </c>
      <c r="C5" t="s">
        <v>66</v>
      </c>
      <c r="D5">
        <v>86</v>
      </c>
      <c r="E5">
        <v>0.39</v>
      </c>
      <c r="F5">
        <v>0.51</v>
      </c>
      <c r="G5">
        <v>0</v>
      </c>
      <c r="H5">
        <v>50000</v>
      </c>
      <c r="I5">
        <v>4.5999999999999996</v>
      </c>
      <c r="J5">
        <v>25</v>
      </c>
      <c r="K5">
        <v>0</v>
      </c>
      <c r="L5">
        <v>0</v>
      </c>
      <c r="M5" s="5" t="s">
        <v>59</v>
      </c>
      <c r="N5" t="s">
        <v>61</v>
      </c>
    </row>
    <row r="6" spans="1:14" x14ac:dyDescent="0.25">
      <c r="A6" s="1">
        <v>4</v>
      </c>
      <c r="B6" t="s">
        <v>44</v>
      </c>
      <c r="C6" t="s">
        <v>62</v>
      </c>
      <c r="D6">
        <v>45</v>
      </c>
      <c r="E6">
        <v>0.15</v>
      </c>
      <c r="F6">
        <v>0.4</v>
      </c>
      <c r="G6">
        <v>0</v>
      </c>
      <c r="H6">
        <v>12000</v>
      </c>
      <c r="I6" s="4">
        <v>2.9</v>
      </c>
      <c r="J6">
        <v>25</v>
      </c>
      <c r="K6">
        <v>0</v>
      </c>
      <c r="L6">
        <v>0</v>
      </c>
      <c r="M6" s="5" t="s">
        <v>59</v>
      </c>
      <c r="N6" t="s">
        <v>61</v>
      </c>
    </row>
    <row r="7" spans="1:14" x14ac:dyDescent="0.25">
      <c r="A7" s="1">
        <v>5</v>
      </c>
      <c r="B7" t="s">
        <v>45</v>
      </c>
      <c r="C7" t="s">
        <v>62</v>
      </c>
      <c r="D7">
        <v>38</v>
      </c>
      <c r="E7">
        <v>0.61</v>
      </c>
      <c r="F7">
        <v>0.25</v>
      </c>
      <c r="G7">
        <v>0</v>
      </c>
      <c r="H7">
        <v>20000</v>
      </c>
      <c r="I7">
        <v>3.9</v>
      </c>
      <c r="J7">
        <v>20</v>
      </c>
      <c r="K7">
        <v>0</v>
      </c>
      <c r="L7">
        <v>0</v>
      </c>
      <c r="M7" s="5" t="s">
        <v>59</v>
      </c>
      <c r="N7" t="s">
        <v>61</v>
      </c>
    </row>
    <row r="8" spans="1:14" x14ac:dyDescent="0.25">
      <c r="A8" s="1">
        <v>6</v>
      </c>
      <c r="B8" t="s">
        <v>56</v>
      </c>
      <c r="C8" t="s">
        <v>39</v>
      </c>
      <c r="D8">
        <v>134</v>
      </c>
      <c r="E8">
        <v>0.95</v>
      </c>
      <c r="F8">
        <v>0</v>
      </c>
      <c r="G8">
        <v>0</v>
      </c>
      <c r="H8">
        <v>4000</v>
      </c>
      <c r="I8">
        <v>0</v>
      </c>
      <c r="J8">
        <v>25</v>
      </c>
      <c r="K8">
        <v>0</v>
      </c>
      <c r="L8">
        <v>0</v>
      </c>
    </row>
    <row r="9" spans="1:14" x14ac:dyDescent="0.25">
      <c r="A9" s="1">
        <v>7</v>
      </c>
      <c r="B9" t="s">
        <v>57</v>
      </c>
      <c r="C9" t="s">
        <v>39</v>
      </c>
      <c r="D9">
        <v>123</v>
      </c>
      <c r="E9">
        <v>0.95</v>
      </c>
      <c r="F9">
        <v>0</v>
      </c>
      <c r="G9">
        <v>0</v>
      </c>
      <c r="H9">
        <v>4000</v>
      </c>
      <c r="I9">
        <v>0</v>
      </c>
      <c r="J9">
        <v>25</v>
      </c>
      <c r="K9">
        <v>0</v>
      </c>
      <c r="L9">
        <v>0</v>
      </c>
    </row>
    <row r="10" spans="1:14" x14ac:dyDescent="0.25">
      <c r="A10" s="1">
        <v>8</v>
      </c>
      <c r="B10" t="s">
        <v>58</v>
      </c>
      <c r="C10" t="s">
        <v>39</v>
      </c>
      <c r="D10">
        <v>15</v>
      </c>
      <c r="E10">
        <v>0.95</v>
      </c>
      <c r="F10">
        <v>0</v>
      </c>
      <c r="G10">
        <v>0</v>
      </c>
      <c r="H10">
        <v>4000</v>
      </c>
      <c r="I10">
        <v>0</v>
      </c>
      <c r="J10">
        <v>25</v>
      </c>
      <c r="K10">
        <v>0</v>
      </c>
      <c r="L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M21" sqref="M21"/>
    </sheetView>
  </sheetViews>
  <sheetFormatPr baseColWidth="10" defaultColWidth="9.140625" defaultRowHeight="15" x14ac:dyDescent="0.25"/>
  <cols>
    <col min="1" max="1" width="3" bestFit="1" customWidth="1"/>
    <col min="2" max="2" width="13.85546875" bestFit="1" customWidth="1"/>
    <col min="3" max="6" width="14.5703125" bestFit="1" customWidth="1"/>
  </cols>
  <sheetData>
    <row r="1" spans="1:6" x14ac:dyDescent="0.25">
      <c r="B1" s="1" t="s">
        <v>10</v>
      </c>
      <c r="C1" s="1" t="s">
        <v>12</v>
      </c>
      <c r="D1" s="1" t="s">
        <v>12</v>
      </c>
      <c r="E1" s="1" t="s">
        <v>12</v>
      </c>
      <c r="F1" s="1" t="s">
        <v>12</v>
      </c>
    </row>
    <row r="2" spans="1:6" x14ac:dyDescent="0.25">
      <c r="A2" s="1">
        <v>0</v>
      </c>
      <c r="B2" t="s">
        <v>13</v>
      </c>
      <c r="C2">
        <v>0</v>
      </c>
      <c r="D2">
        <v>0</v>
      </c>
      <c r="E2" s="8">
        <v>0</v>
      </c>
      <c r="F2" s="10">
        <v>0</v>
      </c>
    </row>
    <row r="3" spans="1:6" x14ac:dyDescent="0.25">
      <c r="A3" s="1">
        <v>1</v>
      </c>
      <c r="B3" t="s">
        <v>14</v>
      </c>
      <c r="C3">
        <v>0.3</v>
      </c>
      <c r="D3">
        <v>0</v>
      </c>
      <c r="E3" s="8">
        <v>0</v>
      </c>
      <c r="F3" s="10">
        <v>0</v>
      </c>
    </row>
    <row r="4" spans="1:6" x14ac:dyDescent="0.25">
      <c r="A4" s="1">
        <v>2</v>
      </c>
      <c r="B4" t="s">
        <v>15</v>
      </c>
      <c r="C4">
        <v>0</v>
      </c>
      <c r="D4">
        <v>0</v>
      </c>
      <c r="E4" s="8">
        <v>0</v>
      </c>
      <c r="F4" s="10">
        <v>0</v>
      </c>
    </row>
    <row r="5" spans="1:6" x14ac:dyDescent="0.25">
      <c r="A5" s="1">
        <v>3</v>
      </c>
      <c r="B5" t="s">
        <v>16</v>
      </c>
      <c r="C5">
        <v>0.3</v>
      </c>
      <c r="D5" s="6">
        <v>0.2</v>
      </c>
      <c r="E5" s="9">
        <v>0.2</v>
      </c>
      <c r="F5" s="11">
        <v>0.2</v>
      </c>
    </row>
    <row r="6" spans="1:6" x14ac:dyDescent="0.25">
      <c r="A6" s="1">
        <v>4</v>
      </c>
      <c r="B6" t="s">
        <v>63</v>
      </c>
      <c r="C6">
        <v>0.2</v>
      </c>
      <c r="D6" s="6">
        <f>D5/0.9*(0.7*0.4+0.5)</f>
        <v>0.17333333333333334</v>
      </c>
      <c r="E6" s="9">
        <v>0.17333333333333334</v>
      </c>
      <c r="F6" s="11">
        <f>F5/0.9*(0.7*0.4+0.5)</f>
        <v>0.17333333333333334</v>
      </c>
    </row>
    <row r="7" spans="1:6" x14ac:dyDescent="0.25">
      <c r="A7" s="1">
        <v>5</v>
      </c>
      <c r="B7" t="s">
        <v>64</v>
      </c>
      <c r="C7">
        <v>0</v>
      </c>
      <c r="D7" s="6">
        <f>D5/0.55*(0.7*0.15+0.4)</f>
        <v>0.18363636363636365</v>
      </c>
      <c r="E7" s="9">
        <v>0.18363636363636365</v>
      </c>
      <c r="F7" s="11">
        <f>F5/0.55*(0.7*0.15+0.4)</f>
        <v>0.18363636363636365</v>
      </c>
    </row>
    <row r="8" spans="1:6" x14ac:dyDescent="0.25">
      <c r="A8" s="1">
        <v>6</v>
      </c>
      <c r="B8" t="s">
        <v>65</v>
      </c>
      <c r="C8">
        <v>0</v>
      </c>
      <c r="D8" s="6">
        <f>D5/0.86*(0.7*0.61+0.25)</f>
        <v>0.1574418604651163</v>
      </c>
      <c r="E8" s="9">
        <v>0.1574418604651163</v>
      </c>
      <c r="F8" s="11">
        <f>F5/0.86*(0.7*0.61+0.25)</f>
        <v>0.1574418604651163</v>
      </c>
    </row>
    <row r="9" spans="1:6" x14ac:dyDescent="0.25">
      <c r="A9" s="1">
        <v>7</v>
      </c>
      <c r="B9" t="s">
        <v>17</v>
      </c>
      <c r="C9">
        <v>0.12</v>
      </c>
      <c r="D9">
        <v>0</v>
      </c>
      <c r="E9" s="8">
        <v>0</v>
      </c>
      <c r="F9" s="10">
        <v>0</v>
      </c>
    </row>
    <row r="10" spans="1:6" x14ac:dyDescent="0.25">
      <c r="A10" s="1">
        <v>8</v>
      </c>
      <c r="B10" t="s">
        <v>18</v>
      </c>
      <c r="C10">
        <v>0</v>
      </c>
      <c r="D10">
        <v>0</v>
      </c>
      <c r="E10" s="8">
        <v>0</v>
      </c>
      <c r="F10" s="10">
        <v>0</v>
      </c>
    </row>
    <row r="11" spans="1:6" x14ac:dyDescent="0.25">
      <c r="A11" s="1">
        <v>9</v>
      </c>
      <c r="B11" t="s">
        <v>19</v>
      </c>
      <c r="C11">
        <v>0</v>
      </c>
      <c r="D11">
        <v>0</v>
      </c>
      <c r="E11" s="8">
        <v>0</v>
      </c>
      <c r="F11" s="10">
        <v>0</v>
      </c>
    </row>
    <row r="12" spans="1:6" x14ac:dyDescent="0.25">
      <c r="A12" s="1">
        <v>10</v>
      </c>
      <c r="B12" t="s">
        <v>20</v>
      </c>
      <c r="C12">
        <v>0</v>
      </c>
      <c r="D12">
        <v>0</v>
      </c>
      <c r="E12" s="8">
        <v>0</v>
      </c>
      <c r="F12" s="10">
        <v>0</v>
      </c>
    </row>
    <row r="13" spans="1:6" x14ac:dyDescent="0.25">
      <c r="A13" s="1">
        <v>11</v>
      </c>
      <c r="B13" t="s">
        <v>21</v>
      </c>
      <c r="C13">
        <v>0</v>
      </c>
      <c r="D13">
        <v>0</v>
      </c>
      <c r="E13" s="8">
        <v>0</v>
      </c>
      <c r="F13" s="10">
        <v>0</v>
      </c>
    </row>
    <row r="14" spans="1:6" x14ac:dyDescent="0.25">
      <c r="A14" s="1">
        <v>12</v>
      </c>
      <c r="B14" t="s">
        <v>22</v>
      </c>
      <c r="C14">
        <v>0</v>
      </c>
      <c r="D14">
        <v>0</v>
      </c>
      <c r="E14" s="8">
        <v>0</v>
      </c>
      <c r="F14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2" sqref="B2:B14"/>
    </sheetView>
  </sheetViews>
  <sheetFormatPr baseColWidth="10" defaultRowHeight="15" x14ac:dyDescent="0.25"/>
  <cols>
    <col min="1" max="1" width="3" bestFit="1" customWidth="1"/>
    <col min="2" max="2" width="13.85546875" bestFit="1" customWidth="1"/>
    <col min="3" max="6" width="17.28515625" bestFit="1" customWidth="1"/>
  </cols>
  <sheetData>
    <row r="1" spans="1:6" x14ac:dyDescent="0.25">
      <c r="B1" s="1" t="s">
        <v>10</v>
      </c>
      <c r="C1" s="1" t="s">
        <v>11</v>
      </c>
      <c r="D1" s="1" t="s">
        <v>11</v>
      </c>
      <c r="E1" s="1" t="s">
        <v>11</v>
      </c>
      <c r="F1" s="1" t="s">
        <v>11</v>
      </c>
    </row>
    <row r="2" spans="1:6" x14ac:dyDescent="0.25">
      <c r="A2" s="1">
        <v>0</v>
      </c>
      <c r="B2" s="10" t="s">
        <v>13</v>
      </c>
      <c r="C2">
        <v>0</v>
      </c>
      <c r="D2">
        <v>49</v>
      </c>
      <c r="E2" s="7">
        <v>0</v>
      </c>
      <c r="F2" s="10">
        <v>0</v>
      </c>
    </row>
    <row r="3" spans="1:6" x14ac:dyDescent="0.25">
      <c r="A3" s="1">
        <v>1</v>
      </c>
      <c r="B3" s="10" t="s">
        <v>14</v>
      </c>
      <c r="E3" s="7">
        <v>0</v>
      </c>
      <c r="F3" s="10">
        <v>0</v>
      </c>
    </row>
    <row r="4" spans="1:6" x14ac:dyDescent="0.25">
      <c r="A4" s="1">
        <v>2</v>
      </c>
      <c r="B4" s="10" t="s">
        <v>15</v>
      </c>
      <c r="C4">
        <v>62</v>
      </c>
      <c r="D4">
        <v>66</v>
      </c>
      <c r="E4" s="7">
        <v>0</v>
      </c>
      <c r="F4" s="10">
        <v>0</v>
      </c>
    </row>
    <row r="5" spans="1:6" x14ac:dyDescent="0.25">
      <c r="A5" s="1">
        <v>3</v>
      </c>
      <c r="B5" s="10" t="s">
        <v>16</v>
      </c>
      <c r="C5">
        <v>47</v>
      </c>
      <c r="D5">
        <v>10</v>
      </c>
      <c r="E5" s="7">
        <v>36.29</v>
      </c>
      <c r="F5" s="10">
        <f>27.2+0.65+5.84</f>
        <v>33.69</v>
      </c>
    </row>
    <row r="6" spans="1:6" x14ac:dyDescent="0.25">
      <c r="A6" s="1">
        <v>4</v>
      </c>
      <c r="B6" s="10" t="s">
        <v>63</v>
      </c>
      <c r="C6">
        <v>30</v>
      </c>
      <c r="D6">
        <v>21</v>
      </c>
      <c r="E6" s="7">
        <v>36.29</v>
      </c>
      <c r="F6" s="10">
        <f>27.2+0.65+5.84</f>
        <v>33.69</v>
      </c>
    </row>
    <row r="7" spans="1:6" x14ac:dyDescent="0.25">
      <c r="A7" s="1">
        <v>5</v>
      </c>
      <c r="B7" s="10" t="s">
        <v>64</v>
      </c>
      <c r="C7">
        <v>22</v>
      </c>
      <c r="D7">
        <v>46</v>
      </c>
      <c r="E7" s="7">
        <v>36.29</v>
      </c>
      <c r="F7" s="10">
        <f t="shared" ref="F7:F8" si="0">27.2+0.65+5.84</f>
        <v>33.69</v>
      </c>
    </row>
    <row r="8" spans="1:6" x14ac:dyDescent="0.25">
      <c r="A8" s="1">
        <v>6</v>
      </c>
      <c r="B8" s="10" t="s">
        <v>65</v>
      </c>
      <c r="C8">
        <v>20</v>
      </c>
      <c r="D8">
        <v>47</v>
      </c>
      <c r="E8" s="7">
        <v>36.29</v>
      </c>
      <c r="F8" s="10">
        <f t="shared" si="0"/>
        <v>33.69</v>
      </c>
    </row>
    <row r="9" spans="1:6" x14ac:dyDescent="0.25">
      <c r="A9" s="1">
        <v>7</v>
      </c>
      <c r="B9" s="10" t="s">
        <v>17</v>
      </c>
      <c r="C9">
        <v>5</v>
      </c>
      <c r="D9">
        <v>16</v>
      </c>
      <c r="E9" s="7">
        <v>0</v>
      </c>
      <c r="F9" s="10">
        <v>0</v>
      </c>
    </row>
    <row r="10" spans="1:6" x14ac:dyDescent="0.25">
      <c r="A10" s="1">
        <v>8</v>
      </c>
      <c r="B10" s="10" t="s">
        <v>18</v>
      </c>
      <c r="C10">
        <v>0</v>
      </c>
      <c r="D10">
        <v>0</v>
      </c>
      <c r="E10" s="7">
        <v>0</v>
      </c>
      <c r="F10" s="10">
        <v>0</v>
      </c>
    </row>
    <row r="11" spans="1:6" x14ac:dyDescent="0.25">
      <c r="A11" s="1">
        <v>9</v>
      </c>
      <c r="B11" s="10" t="s">
        <v>19</v>
      </c>
      <c r="C11">
        <v>0</v>
      </c>
      <c r="D11">
        <v>53</v>
      </c>
      <c r="E11" s="7">
        <v>15</v>
      </c>
      <c r="F11" s="10">
        <v>15</v>
      </c>
    </row>
    <row r="12" spans="1:6" x14ac:dyDescent="0.25">
      <c r="A12" s="1">
        <v>10</v>
      </c>
      <c r="B12" s="10" t="s">
        <v>20</v>
      </c>
      <c r="C12">
        <v>0</v>
      </c>
      <c r="D12">
        <v>41</v>
      </c>
      <c r="E12" s="7">
        <v>35.69</v>
      </c>
      <c r="F12" s="10">
        <f>32.89+2.8</f>
        <v>35.69</v>
      </c>
    </row>
    <row r="13" spans="1:6" x14ac:dyDescent="0.25">
      <c r="A13" s="1">
        <v>11</v>
      </c>
      <c r="B13" s="10" t="s">
        <v>21</v>
      </c>
      <c r="C13">
        <v>36</v>
      </c>
      <c r="D13">
        <v>38</v>
      </c>
      <c r="E13" s="7">
        <v>0</v>
      </c>
      <c r="F13" s="10">
        <v>0</v>
      </c>
    </row>
    <row r="14" spans="1:6" x14ac:dyDescent="0.25">
      <c r="A14" s="1">
        <v>12</v>
      </c>
      <c r="B14" s="10" t="s">
        <v>22</v>
      </c>
      <c r="C14">
        <v>0</v>
      </c>
      <c r="D14">
        <v>11</v>
      </c>
      <c r="E14" s="7">
        <v>0</v>
      </c>
      <c r="F14" s="10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6" sqref="D16"/>
    </sheetView>
  </sheetViews>
  <sheetFormatPr baseColWidth="10" defaultColWidth="9.140625" defaultRowHeight="15" x14ac:dyDescent="0.25"/>
  <cols>
    <col min="2" max="2" width="9.42578125" bestFit="1" customWidth="1"/>
    <col min="3" max="3" width="17.140625" bestFit="1" customWidth="1"/>
    <col min="4" max="4" width="26.7109375" bestFit="1" customWidth="1"/>
    <col min="5" max="5" width="20.28515625" bestFit="1" customWidth="1"/>
  </cols>
  <sheetData>
    <row r="1" spans="1:5" x14ac:dyDescent="0.25"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25">
      <c r="A2" s="1">
        <v>0</v>
      </c>
      <c r="B2">
        <v>25</v>
      </c>
      <c r="C2">
        <v>0.05</v>
      </c>
      <c r="D2">
        <v>0</v>
      </c>
      <c r="E2">
        <v>1200000</v>
      </c>
    </row>
    <row r="3" spans="1:5" x14ac:dyDescent="0.25">
      <c r="A3" s="1">
        <v>1</v>
      </c>
      <c r="B3">
        <v>60</v>
      </c>
      <c r="C3">
        <v>0.05</v>
      </c>
      <c r="D3">
        <v>0</v>
      </c>
      <c r="E3">
        <v>1200000</v>
      </c>
    </row>
    <row r="4" spans="1:5" x14ac:dyDescent="0.25">
      <c r="A4" s="1">
        <v>2</v>
      </c>
      <c r="B4" s="10">
        <v>40</v>
      </c>
      <c r="C4" s="10">
        <v>0.05</v>
      </c>
      <c r="D4" s="10">
        <v>0</v>
      </c>
      <c r="E4" s="10">
        <v>1200000</v>
      </c>
    </row>
    <row r="5" spans="1:5" x14ac:dyDescent="0.25">
      <c r="A5" s="1">
        <v>3</v>
      </c>
      <c r="B5" s="10">
        <v>30</v>
      </c>
      <c r="C5" s="10">
        <v>0.05</v>
      </c>
      <c r="D5" s="10">
        <v>0</v>
      </c>
      <c r="E5" s="10">
        <v>1200000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31" sqref="E31"/>
    </sheetView>
  </sheetViews>
  <sheetFormatPr baseColWidth="10" defaultColWidth="9.140625" defaultRowHeight="15" x14ac:dyDescent="0.25"/>
  <cols>
    <col min="3" max="3" width="22.7109375" bestFit="1" customWidth="1"/>
    <col min="4" max="4" width="32" bestFit="1" customWidth="1"/>
    <col min="5" max="5" width="29.140625" bestFit="1" customWidth="1"/>
    <col min="6" max="6" width="16.85546875" bestFit="1" customWidth="1"/>
    <col min="7" max="7" width="19.140625" bestFit="1" customWidth="1"/>
    <col min="8" max="8" width="51.28515625" bestFit="1" customWidth="1"/>
    <col min="9" max="9" width="49.85546875" bestFit="1" customWidth="1"/>
    <col min="10" max="10" width="17.140625" bestFit="1" customWidth="1"/>
    <col min="11" max="11" width="12" bestFit="1" customWidth="1"/>
  </cols>
  <sheetData>
    <row r="1" spans="1:11" x14ac:dyDescent="0.25">
      <c r="B1" s="1" t="s">
        <v>0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</row>
    <row r="2" spans="1:11" x14ac:dyDescent="0.25">
      <c r="A2" s="1">
        <v>0</v>
      </c>
      <c r="B2" t="s">
        <v>36</v>
      </c>
      <c r="C2">
        <v>1300</v>
      </c>
      <c r="D2">
        <v>60</v>
      </c>
      <c r="E2">
        <v>60</v>
      </c>
      <c r="F2">
        <v>0.95</v>
      </c>
      <c r="G2">
        <v>0.98</v>
      </c>
      <c r="H2">
        <v>0</v>
      </c>
      <c r="I2">
        <v>0</v>
      </c>
      <c r="J2">
        <v>0</v>
      </c>
      <c r="K2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26" sqref="F26"/>
    </sheetView>
  </sheetViews>
  <sheetFormatPr baseColWidth="10" defaultColWidth="9.140625" defaultRowHeight="15" x14ac:dyDescent="0.25"/>
  <cols>
    <col min="2" max="2" width="17.85546875" bestFit="1" customWidth="1"/>
    <col min="3" max="3" width="14.7109375" bestFit="1" customWidth="1"/>
  </cols>
  <sheetData>
    <row r="1" spans="1:3" x14ac:dyDescent="0.25">
      <c r="B1" s="1" t="s">
        <v>0</v>
      </c>
      <c r="C1" s="1" t="s">
        <v>37</v>
      </c>
    </row>
    <row r="2" spans="1:3" x14ac:dyDescent="0.25">
      <c r="A2" s="1">
        <v>0</v>
      </c>
      <c r="B2" t="s">
        <v>40</v>
      </c>
      <c r="C2" t="s">
        <v>17</v>
      </c>
    </row>
    <row r="3" spans="1:3" x14ac:dyDescent="0.25">
      <c r="A3" s="1">
        <v>1</v>
      </c>
      <c r="B3" t="s">
        <v>41</v>
      </c>
      <c r="C3" t="s">
        <v>20</v>
      </c>
    </row>
    <row r="4" spans="1:3" x14ac:dyDescent="0.25">
      <c r="A4" s="1">
        <v>2</v>
      </c>
      <c r="B4" t="s">
        <v>42</v>
      </c>
      <c r="C4" t="s">
        <v>63</v>
      </c>
    </row>
    <row r="5" spans="1:3" x14ac:dyDescent="0.25">
      <c r="A5" s="1">
        <v>3</v>
      </c>
      <c r="B5" t="s">
        <v>43</v>
      </c>
      <c r="C5" t="s">
        <v>63</v>
      </c>
    </row>
    <row r="6" spans="1:3" x14ac:dyDescent="0.25">
      <c r="A6" s="1">
        <v>4</v>
      </c>
      <c r="B6" t="s">
        <v>44</v>
      </c>
      <c r="C6" t="s">
        <v>64</v>
      </c>
    </row>
    <row r="7" spans="1:3" x14ac:dyDescent="0.25">
      <c r="A7" s="1">
        <v>5</v>
      </c>
      <c r="B7" t="s">
        <v>45</v>
      </c>
      <c r="C7" t="s">
        <v>65</v>
      </c>
    </row>
    <row r="8" spans="1:3" x14ac:dyDescent="0.25">
      <c r="A8" s="1">
        <v>6</v>
      </c>
      <c r="B8" t="s">
        <v>56</v>
      </c>
      <c r="C8" t="s">
        <v>16</v>
      </c>
    </row>
    <row r="9" spans="1:3" x14ac:dyDescent="0.25">
      <c r="A9" s="1">
        <v>7</v>
      </c>
      <c r="B9" t="s">
        <v>57</v>
      </c>
      <c r="C9" t="s">
        <v>16</v>
      </c>
    </row>
    <row r="10" spans="1:3" x14ac:dyDescent="0.25">
      <c r="A10" s="1">
        <v>8</v>
      </c>
      <c r="B10" t="s">
        <v>58</v>
      </c>
      <c r="C10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9" sqref="G9"/>
    </sheetView>
  </sheetViews>
  <sheetFormatPr baseColWidth="10" defaultRowHeight="15" x14ac:dyDescent="0.25"/>
  <cols>
    <col min="2" max="2" width="16.7109375" bestFit="1" customWidth="1"/>
    <col min="3" max="3" width="15" bestFit="1" customWidth="1"/>
    <col min="4" max="4" width="14.85546875" bestFit="1" customWidth="1"/>
    <col min="5" max="5" width="18.85546875" bestFit="1" customWidth="1"/>
    <col min="6" max="6" width="22.42578125" bestFit="1" customWidth="1"/>
  </cols>
  <sheetData>
    <row r="1" spans="1:6" x14ac:dyDescent="0.25"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</row>
    <row r="2" spans="1:6" x14ac:dyDescent="0.25">
      <c r="A2" s="1">
        <v>0</v>
      </c>
      <c r="B2" t="s">
        <v>51</v>
      </c>
      <c r="C2" t="s">
        <v>51</v>
      </c>
      <c r="D2" t="s">
        <v>51</v>
      </c>
      <c r="E2" t="s">
        <v>52</v>
      </c>
      <c r="F2" t="s">
        <v>52</v>
      </c>
    </row>
    <row r="3" spans="1:6" x14ac:dyDescent="0.25">
      <c r="A3" s="1">
        <v>1</v>
      </c>
      <c r="B3" t="s">
        <v>51</v>
      </c>
      <c r="C3" t="s">
        <v>51</v>
      </c>
      <c r="D3" t="s">
        <v>51</v>
      </c>
      <c r="E3" t="s">
        <v>53</v>
      </c>
      <c r="F3" t="s">
        <v>53</v>
      </c>
    </row>
    <row r="4" spans="1:6" x14ac:dyDescent="0.25">
      <c r="A4" s="1">
        <v>2</v>
      </c>
      <c r="B4" t="s">
        <v>51</v>
      </c>
      <c r="C4" t="s">
        <v>51</v>
      </c>
      <c r="D4" t="s">
        <v>51</v>
      </c>
      <c r="E4" t="s">
        <v>54</v>
      </c>
      <c r="F4" t="s">
        <v>54</v>
      </c>
    </row>
    <row r="5" spans="1:6" x14ac:dyDescent="0.25">
      <c r="A5" s="1">
        <v>3</v>
      </c>
      <c r="B5" t="s">
        <v>51</v>
      </c>
      <c r="C5" t="s">
        <v>51</v>
      </c>
      <c r="D5" t="s">
        <v>51</v>
      </c>
      <c r="E5" t="s">
        <v>55</v>
      </c>
      <c r="F5" t="s">
        <v>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Heat Generators</vt:lpstr>
      <vt:lpstr>emmision factors</vt:lpstr>
      <vt:lpstr>energy carrier prices</vt:lpstr>
      <vt:lpstr>Data</vt:lpstr>
      <vt:lpstr>Heat Storage</vt:lpstr>
      <vt:lpstr>Energy Carrier</vt:lpstr>
      <vt:lpstr>Default - External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buechele</dc:creator>
  <cp:lastModifiedBy>root</cp:lastModifiedBy>
  <dcterms:created xsi:type="dcterms:W3CDTF">2018-07-19T12:47:47Z</dcterms:created>
  <dcterms:modified xsi:type="dcterms:W3CDTF">2018-09-17T16:50:00Z</dcterms:modified>
</cp:coreProperties>
</file>