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D:\excel_portfolio_project\"/>
    </mc:Choice>
  </mc:AlternateContent>
  <xr:revisionPtr revIDLastSave="0" documentId="13_ncr:1_{ECB9BC2C-E019-419E-A141-FD0BFB800333}" xr6:coauthVersionLast="47" xr6:coauthVersionMax="47" xr10:uidLastSave="{00000000-0000-0000-0000-000000000000}"/>
  <bookViews>
    <workbookView xWindow="-108" yWindow="-108" windowWidth="23256" windowHeight="12456" activeTab="1" xr2:uid="{26D4546B-D2A1-4444-8EAF-A6228F96F0C1}"/>
  </bookViews>
  <sheets>
    <sheet name="Pivots" sheetId="6" r:id="rId1"/>
    <sheet name="Data" sheetId="2" r:id="rId2"/>
    <sheet name="Customer Centre Report" sheetId="5"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FY">#N/A</definedName>
    <definedName name="Slicer_Representative">#N/A</definedName>
  </definedNames>
  <calcPr calcId="191029"/>
  <pivotCaches>
    <pivotCache cacheId="1681" r:id="rId5"/>
    <pivotCache cacheId="1684" r:id="rId6"/>
    <pivotCache cacheId="1687" r:id="rId7"/>
    <pivotCache cacheId="1690" r:id="rId8"/>
    <pivotCache cacheId="1693" r:id="rId9"/>
    <pivotCache cacheId="1696" r:id="rId10"/>
    <pivotCache cacheId="1699" r:id="rId11"/>
    <pivotCache cacheId="1702" r:id="rId12"/>
    <pivotCache cacheId="1705" r:id="rId13"/>
  </pivotCaches>
  <extLst>
    <ext xmlns:x14="http://schemas.microsoft.com/office/spreadsheetml/2009/9/main" uri="{876F7934-8845-4945-9796-88D515C7AA90}">
      <x14:pivotCaches>
        <pivotCache cacheId="1102" r:id="rId14"/>
        <pivotCache cacheId="1195"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 i="2" l="1" a="1"/>
  <c r="K4" i="2" s="1"/>
  <c r="G66" i="6"/>
  <c r="N26" i="5" s="1"/>
  <c r="G53" i="6"/>
  <c r="G62" i="6" s="1"/>
  <c r="N29" i="5" s="1"/>
  <c r="Q18" i="5" a="1"/>
  <c r="Q18" i="5" s="1"/>
  <c r="R17" i="5" a="1"/>
  <c r="R17" i="5" s="1"/>
  <c r="J40" i="6"/>
  <c r="G43" i="6"/>
  <c r="H43" i="6"/>
  <c r="G44" i="6"/>
  <c r="H44" i="6"/>
  <c r="G45" i="6"/>
  <c r="H45" i="6"/>
  <c r="G46" i="6"/>
  <c r="H46" i="6"/>
  <c r="G47" i="6"/>
  <c r="H47" i="6"/>
  <c r="F44" i="6"/>
  <c r="F45" i="6"/>
  <c r="F46" i="6"/>
  <c r="F47" i="6"/>
  <c r="F43" i="6"/>
  <c r="L1003" i="2"/>
  <c r="K1003" i="2" a="1"/>
  <c r="K1003" i="2" s="1"/>
  <c r="J1003" i="2"/>
  <c r="I1003" i="2"/>
  <c r="L1002" i="2"/>
  <c r="K1002" i="2" a="1"/>
  <c r="K1002" i="2" s="1"/>
  <c r="J1002" i="2"/>
  <c r="I1002" i="2"/>
  <c r="L1001" i="2"/>
  <c r="K1001" i="2" a="1"/>
  <c r="K1001" i="2" s="1"/>
  <c r="J1001" i="2"/>
  <c r="I1001" i="2"/>
  <c r="L1000" i="2"/>
  <c r="K1000" i="2"/>
  <c r="K1000" i="2" a="1"/>
  <c r="J1000" i="2"/>
  <c r="I1000" i="2"/>
  <c r="L999" i="2"/>
  <c r="K999" i="2" a="1"/>
  <c r="K999" i="2" s="1"/>
  <c r="J999" i="2"/>
  <c r="I999" i="2"/>
  <c r="L998" i="2"/>
  <c r="K998" i="2"/>
  <c r="K998" i="2" a="1"/>
  <c r="J998" i="2"/>
  <c r="I998" i="2"/>
  <c r="L997" i="2"/>
  <c r="K997" i="2" a="1"/>
  <c r="K997" i="2" s="1"/>
  <c r="J997" i="2"/>
  <c r="I997" i="2"/>
  <c r="L996" i="2"/>
  <c r="K996" i="2" a="1"/>
  <c r="K996" i="2" s="1"/>
  <c r="J996" i="2"/>
  <c r="I996" i="2"/>
  <c r="L995" i="2"/>
  <c r="K995" i="2" a="1"/>
  <c r="K995" i="2" s="1"/>
  <c r="J995" i="2"/>
  <c r="I995" i="2"/>
  <c r="L994" i="2"/>
  <c r="K994" i="2" a="1"/>
  <c r="K994" i="2" s="1"/>
  <c r="J994" i="2"/>
  <c r="I994" i="2"/>
  <c r="L993" i="2"/>
  <c r="K993" i="2" a="1"/>
  <c r="K993" i="2" s="1"/>
  <c r="J993" i="2"/>
  <c r="I993" i="2"/>
  <c r="L992" i="2"/>
  <c r="K992" i="2" a="1"/>
  <c r="K992" i="2" s="1"/>
  <c r="J992" i="2"/>
  <c r="I992" i="2"/>
  <c r="L991" i="2"/>
  <c r="K991" i="2" a="1"/>
  <c r="K991" i="2" s="1"/>
  <c r="J991" i="2"/>
  <c r="I991" i="2"/>
  <c r="L990" i="2"/>
  <c r="K990" i="2" a="1"/>
  <c r="K990" i="2" s="1"/>
  <c r="J990" i="2"/>
  <c r="I990" i="2"/>
  <c r="L989" i="2"/>
  <c r="K989" i="2" a="1"/>
  <c r="K989" i="2" s="1"/>
  <c r="J989" i="2"/>
  <c r="I989" i="2"/>
  <c r="L988" i="2"/>
  <c r="K988" i="2" a="1"/>
  <c r="K988" i="2" s="1"/>
  <c r="J988" i="2"/>
  <c r="I988" i="2"/>
  <c r="L987" i="2"/>
  <c r="K987" i="2" a="1"/>
  <c r="K987" i="2" s="1"/>
  <c r="J987" i="2"/>
  <c r="I987" i="2"/>
  <c r="L986" i="2"/>
  <c r="K986" i="2" a="1"/>
  <c r="K986" i="2" s="1"/>
  <c r="J986" i="2"/>
  <c r="I986" i="2"/>
  <c r="L985" i="2"/>
  <c r="K985" i="2"/>
  <c r="K985" i="2" a="1"/>
  <c r="J985" i="2"/>
  <c r="I985" i="2"/>
  <c r="L984" i="2"/>
  <c r="K984" i="2" a="1"/>
  <c r="K984" i="2" s="1"/>
  <c r="J984" i="2"/>
  <c r="I984" i="2"/>
  <c r="L983" i="2"/>
  <c r="K983" i="2" a="1"/>
  <c r="K983" i="2" s="1"/>
  <c r="J983" i="2"/>
  <c r="I983" i="2"/>
  <c r="L982" i="2"/>
  <c r="K982" i="2" a="1"/>
  <c r="K982" i="2" s="1"/>
  <c r="J982" i="2"/>
  <c r="I982" i="2"/>
  <c r="L981" i="2"/>
  <c r="K981" i="2" a="1"/>
  <c r="K981" i="2" s="1"/>
  <c r="J981" i="2"/>
  <c r="I981" i="2"/>
  <c r="L980" i="2"/>
  <c r="K980" i="2" a="1"/>
  <c r="K980" i="2" s="1"/>
  <c r="J980" i="2"/>
  <c r="I980" i="2"/>
  <c r="L979" i="2"/>
  <c r="K979" i="2" a="1"/>
  <c r="K979" i="2" s="1"/>
  <c r="J979" i="2"/>
  <c r="I979" i="2"/>
  <c r="L978" i="2"/>
  <c r="K978" i="2" a="1"/>
  <c r="K978" i="2" s="1"/>
  <c r="J978" i="2"/>
  <c r="I978" i="2"/>
  <c r="L977" i="2"/>
  <c r="K977" i="2" a="1"/>
  <c r="K977" i="2" s="1"/>
  <c r="J977" i="2"/>
  <c r="I977" i="2"/>
  <c r="L976" i="2"/>
  <c r="K976" i="2"/>
  <c r="K976" i="2" a="1"/>
  <c r="J976" i="2"/>
  <c r="I976" i="2"/>
  <c r="L975" i="2"/>
  <c r="K975" i="2" a="1"/>
  <c r="K975" i="2" s="1"/>
  <c r="J975" i="2"/>
  <c r="I975" i="2"/>
  <c r="L974" i="2"/>
  <c r="K974" i="2"/>
  <c r="K974" i="2" a="1"/>
  <c r="J974" i="2"/>
  <c r="I974" i="2"/>
  <c r="L973" i="2"/>
  <c r="K973" i="2"/>
  <c r="K973" i="2" a="1"/>
  <c r="J973" i="2"/>
  <c r="I973" i="2"/>
  <c r="L972" i="2"/>
  <c r="K972" i="2" a="1"/>
  <c r="K972" i="2" s="1"/>
  <c r="J972" i="2"/>
  <c r="I972" i="2"/>
  <c r="L971" i="2"/>
  <c r="K971" i="2" a="1"/>
  <c r="K971" i="2" s="1"/>
  <c r="J971" i="2"/>
  <c r="I971" i="2"/>
  <c r="L970" i="2"/>
  <c r="K970" i="2" a="1"/>
  <c r="K970" i="2" s="1"/>
  <c r="J970" i="2"/>
  <c r="I970" i="2"/>
  <c r="L969" i="2"/>
  <c r="K969" i="2" a="1"/>
  <c r="K969" i="2" s="1"/>
  <c r="J969" i="2"/>
  <c r="I969" i="2"/>
  <c r="L968" i="2"/>
  <c r="K968" i="2"/>
  <c r="K968" i="2" a="1"/>
  <c r="J968" i="2"/>
  <c r="I968" i="2"/>
  <c r="L967" i="2"/>
  <c r="K967" i="2" a="1"/>
  <c r="K967" i="2" s="1"/>
  <c r="J967" i="2"/>
  <c r="I967" i="2"/>
  <c r="L966" i="2"/>
  <c r="K966" i="2" a="1"/>
  <c r="K966" i="2" s="1"/>
  <c r="J966" i="2"/>
  <c r="I966" i="2"/>
  <c r="L965" i="2"/>
  <c r="K965" i="2" a="1"/>
  <c r="K965" i="2" s="1"/>
  <c r="J965" i="2"/>
  <c r="I965" i="2"/>
  <c r="L964" i="2"/>
  <c r="K964" i="2" a="1"/>
  <c r="K964" i="2" s="1"/>
  <c r="J964" i="2"/>
  <c r="I964" i="2"/>
  <c r="L963" i="2"/>
  <c r="K963" i="2" a="1"/>
  <c r="K963" i="2" s="1"/>
  <c r="J963" i="2"/>
  <c r="I963" i="2"/>
  <c r="L962" i="2"/>
  <c r="K962" i="2" a="1"/>
  <c r="K962" i="2" s="1"/>
  <c r="J962" i="2"/>
  <c r="I962" i="2"/>
  <c r="L961" i="2"/>
  <c r="K961" i="2"/>
  <c r="K961" i="2" a="1"/>
  <c r="J961" i="2"/>
  <c r="I961" i="2"/>
  <c r="L960" i="2"/>
  <c r="K960" i="2" a="1"/>
  <c r="K960" i="2" s="1"/>
  <c r="J960" i="2"/>
  <c r="I960" i="2"/>
  <c r="L959" i="2"/>
  <c r="K959" i="2" a="1"/>
  <c r="K959" i="2" s="1"/>
  <c r="J959" i="2"/>
  <c r="I959" i="2"/>
  <c r="L958" i="2"/>
  <c r="K958" i="2" a="1"/>
  <c r="K958" i="2" s="1"/>
  <c r="J958" i="2"/>
  <c r="I958" i="2"/>
  <c r="L957" i="2"/>
  <c r="K957" i="2" a="1"/>
  <c r="K957" i="2" s="1"/>
  <c r="J957" i="2"/>
  <c r="I957" i="2"/>
  <c r="L956" i="2"/>
  <c r="K956" i="2" a="1"/>
  <c r="K956" i="2" s="1"/>
  <c r="J956" i="2"/>
  <c r="I956" i="2"/>
  <c r="L955" i="2"/>
  <c r="K955" i="2" a="1"/>
  <c r="K955" i="2" s="1"/>
  <c r="J955" i="2"/>
  <c r="I955" i="2"/>
  <c r="L954" i="2"/>
  <c r="K954" i="2" a="1"/>
  <c r="K954" i="2" s="1"/>
  <c r="J954" i="2"/>
  <c r="I954" i="2"/>
  <c r="L953" i="2"/>
  <c r="K953" i="2"/>
  <c r="K953" i="2" a="1"/>
  <c r="J953" i="2"/>
  <c r="I953" i="2"/>
  <c r="L952" i="2"/>
  <c r="K952" i="2" a="1"/>
  <c r="K952" i="2" s="1"/>
  <c r="J952" i="2"/>
  <c r="I952" i="2"/>
  <c r="L951" i="2"/>
  <c r="K951" i="2" a="1"/>
  <c r="K951" i="2" s="1"/>
  <c r="J951" i="2"/>
  <c r="I951" i="2"/>
  <c r="L950" i="2"/>
  <c r="K950" i="2" a="1"/>
  <c r="K950" i="2" s="1"/>
  <c r="J950" i="2"/>
  <c r="I950" i="2"/>
  <c r="L949" i="2"/>
  <c r="K949" i="2" a="1"/>
  <c r="K949" i="2" s="1"/>
  <c r="J949" i="2"/>
  <c r="I949" i="2"/>
  <c r="L948" i="2"/>
  <c r="K948" i="2" a="1"/>
  <c r="K948" i="2" s="1"/>
  <c r="J948" i="2"/>
  <c r="I948" i="2"/>
  <c r="L947" i="2"/>
  <c r="K947" i="2"/>
  <c r="K947" i="2" a="1"/>
  <c r="J947" i="2"/>
  <c r="I947" i="2"/>
  <c r="L946" i="2"/>
  <c r="K946" i="2" a="1"/>
  <c r="K946" i="2" s="1"/>
  <c r="J946" i="2"/>
  <c r="I946" i="2"/>
  <c r="L945" i="2"/>
  <c r="K945" i="2" a="1"/>
  <c r="K945" i="2" s="1"/>
  <c r="J945" i="2"/>
  <c r="I945" i="2"/>
  <c r="L944" i="2"/>
  <c r="K944" i="2"/>
  <c r="K944" i="2" a="1"/>
  <c r="J944" i="2"/>
  <c r="I944" i="2"/>
  <c r="L943" i="2"/>
  <c r="K943" i="2" a="1"/>
  <c r="K943" i="2" s="1"/>
  <c r="J943" i="2"/>
  <c r="I943" i="2"/>
  <c r="L942" i="2"/>
  <c r="K942" i="2" a="1"/>
  <c r="K942" i="2" s="1"/>
  <c r="J942" i="2"/>
  <c r="I942" i="2"/>
  <c r="L941" i="2"/>
  <c r="K941" i="2" a="1"/>
  <c r="K941" i="2" s="1"/>
  <c r="J941" i="2"/>
  <c r="I941" i="2"/>
  <c r="L940" i="2"/>
  <c r="K940" i="2" a="1"/>
  <c r="K940" i="2" s="1"/>
  <c r="J940" i="2"/>
  <c r="I940" i="2"/>
  <c r="L939" i="2"/>
  <c r="K939" i="2" a="1"/>
  <c r="K939" i="2" s="1"/>
  <c r="J939" i="2"/>
  <c r="I939" i="2"/>
  <c r="L938" i="2"/>
  <c r="K938" i="2"/>
  <c r="K938" i="2" a="1"/>
  <c r="J938" i="2"/>
  <c r="I938" i="2"/>
  <c r="L937" i="2"/>
  <c r="K937" i="2"/>
  <c r="K937" i="2" a="1"/>
  <c r="J937" i="2"/>
  <c r="I937" i="2"/>
  <c r="L936" i="2"/>
  <c r="K936" i="2" a="1"/>
  <c r="K936" i="2" s="1"/>
  <c r="J936" i="2"/>
  <c r="I936" i="2"/>
  <c r="L935" i="2"/>
  <c r="K935" i="2" a="1"/>
  <c r="K935" i="2" s="1"/>
  <c r="J935" i="2"/>
  <c r="I935" i="2"/>
  <c r="L934" i="2"/>
  <c r="K934" i="2" a="1"/>
  <c r="K934" i="2" s="1"/>
  <c r="J934" i="2"/>
  <c r="I934" i="2"/>
  <c r="L933" i="2"/>
  <c r="K933" i="2" a="1"/>
  <c r="K933" i="2" s="1"/>
  <c r="J933" i="2"/>
  <c r="I933" i="2"/>
  <c r="L932" i="2"/>
  <c r="K932" i="2"/>
  <c r="K932" i="2" a="1"/>
  <c r="J932" i="2"/>
  <c r="I932" i="2"/>
  <c r="L931" i="2"/>
  <c r="K931" i="2" a="1"/>
  <c r="K931" i="2" s="1"/>
  <c r="J931" i="2"/>
  <c r="I931" i="2"/>
  <c r="L930" i="2"/>
  <c r="K930" i="2" a="1"/>
  <c r="K930" i="2" s="1"/>
  <c r="J930" i="2"/>
  <c r="I930" i="2"/>
  <c r="L929" i="2"/>
  <c r="K929" i="2" a="1"/>
  <c r="K929" i="2" s="1"/>
  <c r="J929" i="2"/>
  <c r="I929" i="2"/>
  <c r="L928" i="2"/>
  <c r="K928" i="2" a="1"/>
  <c r="K928" i="2" s="1"/>
  <c r="J928" i="2"/>
  <c r="I928" i="2"/>
  <c r="L927" i="2"/>
  <c r="K927" i="2" a="1"/>
  <c r="K927" i="2" s="1"/>
  <c r="J927" i="2"/>
  <c r="I927" i="2"/>
  <c r="L926" i="2"/>
  <c r="K926" i="2" a="1"/>
  <c r="K926" i="2" s="1"/>
  <c r="J926" i="2"/>
  <c r="I926" i="2"/>
  <c r="L925" i="2"/>
  <c r="K925" i="2"/>
  <c r="K925" i="2" a="1"/>
  <c r="J925" i="2"/>
  <c r="I925" i="2"/>
  <c r="L924" i="2"/>
  <c r="K924" i="2" a="1"/>
  <c r="K924" i="2" s="1"/>
  <c r="J924" i="2"/>
  <c r="I924" i="2"/>
  <c r="L923" i="2"/>
  <c r="K923" i="2"/>
  <c r="K923" i="2" a="1"/>
  <c r="J923" i="2"/>
  <c r="I923" i="2"/>
  <c r="L922" i="2"/>
  <c r="K922" i="2" a="1"/>
  <c r="K922" i="2" s="1"/>
  <c r="J922" i="2"/>
  <c r="I922" i="2"/>
  <c r="L921" i="2"/>
  <c r="K921" i="2" a="1"/>
  <c r="K921" i="2" s="1"/>
  <c r="J921" i="2"/>
  <c r="I921" i="2"/>
  <c r="L920" i="2"/>
  <c r="K920" i="2"/>
  <c r="K920" i="2" a="1"/>
  <c r="J920" i="2"/>
  <c r="I920" i="2"/>
  <c r="L919" i="2"/>
  <c r="K919" i="2" a="1"/>
  <c r="K919" i="2" s="1"/>
  <c r="J919" i="2"/>
  <c r="I919" i="2"/>
  <c r="L918" i="2"/>
  <c r="K918" i="2" a="1"/>
  <c r="K918" i="2" s="1"/>
  <c r="J918" i="2"/>
  <c r="I918" i="2"/>
  <c r="L917" i="2"/>
  <c r="K917" i="2" a="1"/>
  <c r="K917" i="2" s="1"/>
  <c r="J917" i="2"/>
  <c r="I917" i="2"/>
  <c r="L916" i="2"/>
  <c r="K916" i="2" a="1"/>
  <c r="K916" i="2" s="1"/>
  <c r="J916" i="2"/>
  <c r="I916" i="2"/>
  <c r="L915" i="2"/>
  <c r="K915" i="2" a="1"/>
  <c r="K915" i="2" s="1"/>
  <c r="J915" i="2"/>
  <c r="I915" i="2"/>
  <c r="L914" i="2"/>
  <c r="K914" i="2"/>
  <c r="K914" i="2" a="1"/>
  <c r="J914" i="2"/>
  <c r="I914" i="2"/>
  <c r="L913" i="2"/>
  <c r="K913" i="2" a="1"/>
  <c r="K913" i="2" s="1"/>
  <c r="J913" i="2"/>
  <c r="I913" i="2"/>
  <c r="L912" i="2"/>
  <c r="K912" i="2"/>
  <c r="K912" i="2" a="1"/>
  <c r="J912" i="2"/>
  <c r="I912" i="2"/>
  <c r="L911" i="2"/>
  <c r="K911" i="2" a="1"/>
  <c r="K911" i="2" s="1"/>
  <c r="J911" i="2"/>
  <c r="I911" i="2"/>
  <c r="L910" i="2"/>
  <c r="K910" i="2"/>
  <c r="K910" i="2" a="1"/>
  <c r="J910" i="2"/>
  <c r="I910" i="2"/>
  <c r="L909" i="2"/>
  <c r="K909" i="2" a="1"/>
  <c r="K909" i="2" s="1"/>
  <c r="J909" i="2"/>
  <c r="I909" i="2"/>
  <c r="L908" i="2"/>
  <c r="K908" i="2" a="1"/>
  <c r="K908" i="2" s="1"/>
  <c r="J908" i="2"/>
  <c r="I908" i="2"/>
  <c r="L907" i="2"/>
  <c r="K907" i="2" a="1"/>
  <c r="K907" i="2" s="1"/>
  <c r="J907" i="2"/>
  <c r="I907" i="2"/>
  <c r="L906" i="2"/>
  <c r="K906" i="2" a="1"/>
  <c r="K906" i="2" s="1"/>
  <c r="J906" i="2"/>
  <c r="I906" i="2"/>
  <c r="L905" i="2"/>
  <c r="K905" i="2" a="1"/>
  <c r="K905" i="2" s="1"/>
  <c r="J905" i="2"/>
  <c r="I905" i="2"/>
  <c r="L904" i="2"/>
  <c r="K904" i="2" a="1"/>
  <c r="K904" i="2" s="1"/>
  <c r="J904" i="2"/>
  <c r="I904" i="2"/>
  <c r="L903" i="2"/>
  <c r="K903" i="2" a="1"/>
  <c r="K903" i="2" s="1"/>
  <c r="J903" i="2"/>
  <c r="I903" i="2"/>
  <c r="L902" i="2"/>
  <c r="K902" i="2" a="1"/>
  <c r="K902" i="2" s="1"/>
  <c r="J902" i="2"/>
  <c r="I902" i="2"/>
  <c r="L901" i="2"/>
  <c r="K901" i="2" a="1"/>
  <c r="K901" i="2" s="1"/>
  <c r="J901" i="2"/>
  <c r="I901" i="2"/>
  <c r="L900" i="2"/>
  <c r="K900" i="2"/>
  <c r="K900" i="2" a="1"/>
  <c r="J900" i="2"/>
  <c r="I900" i="2"/>
  <c r="L899" i="2"/>
  <c r="K899" i="2" a="1"/>
  <c r="K899" i="2" s="1"/>
  <c r="J899" i="2"/>
  <c r="I899" i="2"/>
  <c r="L898" i="2"/>
  <c r="K898" i="2" a="1"/>
  <c r="K898" i="2" s="1"/>
  <c r="J898" i="2"/>
  <c r="I898" i="2"/>
  <c r="L897" i="2"/>
  <c r="K897" i="2" a="1"/>
  <c r="K897" i="2" s="1"/>
  <c r="J897" i="2"/>
  <c r="I897" i="2"/>
  <c r="L896" i="2"/>
  <c r="K896" i="2" a="1"/>
  <c r="K896" i="2" s="1"/>
  <c r="J896" i="2"/>
  <c r="I896" i="2"/>
  <c r="L895" i="2"/>
  <c r="K895" i="2" a="1"/>
  <c r="K895" i="2" s="1"/>
  <c r="J895" i="2"/>
  <c r="I895" i="2"/>
  <c r="L894" i="2"/>
  <c r="K894" i="2" a="1"/>
  <c r="K894" i="2" s="1"/>
  <c r="J894" i="2"/>
  <c r="I894" i="2"/>
  <c r="L893" i="2"/>
  <c r="K893" i="2"/>
  <c r="K893" i="2" a="1"/>
  <c r="J893" i="2"/>
  <c r="I893" i="2"/>
  <c r="L892" i="2"/>
  <c r="K892" i="2" a="1"/>
  <c r="K892" i="2" s="1"/>
  <c r="J892" i="2"/>
  <c r="I892" i="2"/>
  <c r="L891" i="2"/>
  <c r="K891" i="2" a="1"/>
  <c r="K891" i="2" s="1"/>
  <c r="J891" i="2"/>
  <c r="I891" i="2"/>
  <c r="L890" i="2"/>
  <c r="K890" i="2" a="1"/>
  <c r="K890" i="2" s="1"/>
  <c r="J890" i="2"/>
  <c r="I890" i="2"/>
  <c r="L889" i="2"/>
  <c r="K889" i="2" a="1"/>
  <c r="K889" i="2" s="1"/>
  <c r="J889" i="2"/>
  <c r="I889" i="2"/>
  <c r="L888" i="2"/>
  <c r="K888" i="2" a="1"/>
  <c r="K888" i="2" s="1"/>
  <c r="J888" i="2"/>
  <c r="I888" i="2"/>
  <c r="L887" i="2"/>
  <c r="K887" i="2"/>
  <c r="K887" i="2" a="1"/>
  <c r="J887" i="2"/>
  <c r="I887" i="2"/>
  <c r="L886" i="2"/>
  <c r="K886" i="2" a="1"/>
  <c r="K886" i="2" s="1"/>
  <c r="J886" i="2"/>
  <c r="I886" i="2"/>
  <c r="L885" i="2"/>
  <c r="K885" i="2" a="1"/>
  <c r="K885" i="2" s="1"/>
  <c r="J885" i="2"/>
  <c r="I885" i="2"/>
  <c r="L884" i="2"/>
  <c r="K884" i="2" a="1"/>
  <c r="K884" i="2" s="1"/>
  <c r="J884" i="2"/>
  <c r="I884" i="2"/>
  <c r="L883" i="2"/>
  <c r="K883" i="2" a="1"/>
  <c r="K883" i="2" s="1"/>
  <c r="J883" i="2"/>
  <c r="I883" i="2"/>
  <c r="L882" i="2"/>
  <c r="K882" i="2" a="1"/>
  <c r="K882" i="2" s="1"/>
  <c r="J882" i="2"/>
  <c r="I882" i="2"/>
  <c r="L881" i="2"/>
  <c r="K881" i="2" a="1"/>
  <c r="K881" i="2" s="1"/>
  <c r="J881" i="2"/>
  <c r="I881" i="2"/>
  <c r="L880" i="2"/>
  <c r="K880" i="2" a="1"/>
  <c r="K880" i="2" s="1"/>
  <c r="J880" i="2"/>
  <c r="I880" i="2"/>
  <c r="L879" i="2"/>
  <c r="K879" i="2" a="1"/>
  <c r="K879" i="2" s="1"/>
  <c r="J879" i="2"/>
  <c r="I879" i="2"/>
  <c r="L878" i="2"/>
  <c r="K878" i="2"/>
  <c r="K878" i="2" a="1"/>
  <c r="J878" i="2"/>
  <c r="I878" i="2"/>
  <c r="L877" i="2"/>
  <c r="K877" i="2" a="1"/>
  <c r="K877" i="2" s="1"/>
  <c r="J877" i="2"/>
  <c r="I877" i="2"/>
  <c r="L876" i="2"/>
  <c r="K876" i="2" a="1"/>
  <c r="K876" i="2" s="1"/>
  <c r="J876" i="2"/>
  <c r="I876" i="2"/>
  <c r="L875" i="2"/>
  <c r="K875" i="2" a="1"/>
  <c r="K875" i="2" s="1"/>
  <c r="J875" i="2"/>
  <c r="I875" i="2"/>
  <c r="L874" i="2"/>
  <c r="K874" i="2"/>
  <c r="K874" i="2" a="1"/>
  <c r="J874" i="2"/>
  <c r="I874" i="2"/>
  <c r="L873" i="2"/>
  <c r="K873" i="2" a="1"/>
  <c r="K873" i="2" s="1"/>
  <c r="J873" i="2"/>
  <c r="I873" i="2"/>
  <c r="L872" i="2"/>
  <c r="K872" i="2" a="1"/>
  <c r="K872" i="2" s="1"/>
  <c r="J872" i="2"/>
  <c r="I872" i="2"/>
  <c r="L871" i="2"/>
  <c r="K871" i="2" a="1"/>
  <c r="K871" i="2" s="1"/>
  <c r="J871" i="2"/>
  <c r="I871" i="2"/>
  <c r="L870" i="2"/>
  <c r="K870" i="2" a="1"/>
  <c r="K870" i="2" s="1"/>
  <c r="J870" i="2"/>
  <c r="I870" i="2"/>
  <c r="L869" i="2"/>
  <c r="K869" i="2" a="1"/>
  <c r="K869" i="2" s="1"/>
  <c r="J869" i="2"/>
  <c r="I869" i="2"/>
  <c r="L868" i="2"/>
  <c r="K868" i="2" a="1"/>
  <c r="K868" i="2" s="1"/>
  <c r="J868" i="2"/>
  <c r="I868" i="2"/>
  <c r="L867" i="2"/>
  <c r="K867" i="2" a="1"/>
  <c r="K867" i="2" s="1"/>
  <c r="J867" i="2"/>
  <c r="I867" i="2"/>
  <c r="L866" i="2"/>
  <c r="K866" i="2" a="1"/>
  <c r="K866" i="2" s="1"/>
  <c r="J866" i="2"/>
  <c r="I866" i="2"/>
  <c r="L865" i="2"/>
  <c r="K865" i="2" a="1"/>
  <c r="K865" i="2" s="1"/>
  <c r="J865" i="2"/>
  <c r="I865" i="2"/>
  <c r="L864" i="2"/>
  <c r="K864" i="2" a="1"/>
  <c r="K864" i="2" s="1"/>
  <c r="J864" i="2"/>
  <c r="I864" i="2"/>
  <c r="L863" i="2"/>
  <c r="K863" i="2"/>
  <c r="K863" i="2" a="1"/>
  <c r="J863" i="2"/>
  <c r="I863" i="2"/>
  <c r="L862" i="2"/>
  <c r="K862" i="2" a="1"/>
  <c r="K862" i="2" s="1"/>
  <c r="J862" i="2"/>
  <c r="I862" i="2"/>
  <c r="L861" i="2"/>
  <c r="K861" i="2" a="1"/>
  <c r="K861" i="2" s="1"/>
  <c r="J861" i="2"/>
  <c r="I861" i="2"/>
  <c r="L860" i="2"/>
  <c r="K860" i="2" a="1"/>
  <c r="K860" i="2" s="1"/>
  <c r="J860" i="2"/>
  <c r="I860" i="2"/>
  <c r="L859" i="2"/>
  <c r="K859" i="2" a="1"/>
  <c r="K859" i="2" s="1"/>
  <c r="J859" i="2"/>
  <c r="I859" i="2"/>
  <c r="L858" i="2"/>
  <c r="K858" i="2" a="1"/>
  <c r="K858" i="2" s="1"/>
  <c r="J858" i="2"/>
  <c r="I858" i="2"/>
  <c r="L857" i="2"/>
  <c r="K857" i="2" a="1"/>
  <c r="K857" i="2" s="1"/>
  <c r="J857" i="2"/>
  <c r="I857" i="2"/>
  <c r="L856" i="2"/>
  <c r="K856" i="2" a="1"/>
  <c r="K856" i="2" s="1"/>
  <c r="J856" i="2"/>
  <c r="I856" i="2"/>
  <c r="L855" i="2"/>
  <c r="K855" i="2" a="1"/>
  <c r="K855" i="2" s="1"/>
  <c r="J855" i="2"/>
  <c r="I855" i="2"/>
  <c r="L854" i="2"/>
  <c r="K854" i="2" a="1"/>
  <c r="K854" i="2" s="1"/>
  <c r="J854" i="2"/>
  <c r="I854" i="2"/>
  <c r="L853" i="2"/>
  <c r="K853" i="2"/>
  <c r="K853" i="2" a="1"/>
  <c r="J853" i="2"/>
  <c r="I853" i="2"/>
  <c r="L852" i="2"/>
  <c r="K852" i="2" a="1"/>
  <c r="K852" i="2" s="1"/>
  <c r="J852" i="2"/>
  <c r="I852" i="2"/>
  <c r="L851" i="2"/>
  <c r="K851" i="2" a="1"/>
  <c r="K851" i="2" s="1"/>
  <c r="J851" i="2"/>
  <c r="I851" i="2"/>
  <c r="L850" i="2"/>
  <c r="K850" i="2" a="1"/>
  <c r="K850" i="2" s="1"/>
  <c r="J850" i="2"/>
  <c r="I850" i="2"/>
  <c r="L849" i="2"/>
  <c r="K849" i="2" a="1"/>
  <c r="K849" i="2" s="1"/>
  <c r="J849" i="2"/>
  <c r="I849" i="2"/>
  <c r="L848" i="2"/>
  <c r="K848" i="2" a="1"/>
  <c r="K848" i="2" s="1"/>
  <c r="J848" i="2"/>
  <c r="I848" i="2"/>
  <c r="L847" i="2"/>
  <c r="K847" i="2" a="1"/>
  <c r="K847" i="2" s="1"/>
  <c r="J847" i="2"/>
  <c r="I847" i="2"/>
  <c r="L846" i="2"/>
  <c r="K846" i="2" a="1"/>
  <c r="K846" i="2" s="1"/>
  <c r="J846" i="2"/>
  <c r="I846" i="2"/>
  <c r="L845" i="2"/>
  <c r="K845" i="2" a="1"/>
  <c r="K845" i="2" s="1"/>
  <c r="J845" i="2"/>
  <c r="I845" i="2"/>
  <c r="L844" i="2"/>
  <c r="K844" i="2" a="1"/>
  <c r="K844" i="2" s="1"/>
  <c r="J844" i="2"/>
  <c r="I844" i="2"/>
  <c r="L843" i="2"/>
  <c r="K843" i="2" a="1"/>
  <c r="K843" i="2" s="1"/>
  <c r="J843" i="2"/>
  <c r="I843" i="2"/>
  <c r="L842" i="2"/>
  <c r="K842" i="2"/>
  <c r="K842" i="2" a="1"/>
  <c r="J842" i="2"/>
  <c r="I842" i="2"/>
  <c r="L841" i="2"/>
  <c r="K841" i="2"/>
  <c r="K841" i="2" a="1"/>
  <c r="J841" i="2"/>
  <c r="I841" i="2"/>
  <c r="L840" i="2"/>
  <c r="K840" i="2" a="1"/>
  <c r="K840" i="2" s="1"/>
  <c r="J840" i="2"/>
  <c r="I840" i="2"/>
  <c r="L839" i="2"/>
  <c r="K839" i="2" a="1"/>
  <c r="K839" i="2" s="1"/>
  <c r="J839" i="2"/>
  <c r="I839" i="2"/>
  <c r="L838" i="2"/>
  <c r="K838" i="2" a="1"/>
  <c r="K838" i="2" s="1"/>
  <c r="J838" i="2"/>
  <c r="I838" i="2"/>
  <c r="L837" i="2"/>
  <c r="K837" i="2" a="1"/>
  <c r="K837" i="2" s="1"/>
  <c r="J837" i="2"/>
  <c r="I837" i="2"/>
  <c r="L836" i="2"/>
  <c r="K836" i="2"/>
  <c r="K836" i="2" a="1"/>
  <c r="J836" i="2"/>
  <c r="I836" i="2"/>
  <c r="L835" i="2"/>
  <c r="K835" i="2" a="1"/>
  <c r="K835" i="2" s="1"/>
  <c r="J835" i="2"/>
  <c r="I835" i="2"/>
  <c r="L834" i="2"/>
  <c r="K834" i="2" a="1"/>
  <c r="K834" i="2" s="1"/>
  <c r="J834" i="2"/>
  <c r="I834" i="2"/>
  <c r="L833" i="2"/>
  <c r="K833" i="2" a="1"/>
  <c r="K833" i="2" s="1"/>
  <c r="J833" i="2"/>
  <c r="I833" i="2"/>
  <c r="L832" i="2"/>
  <c r="K832" i="2" a="1"/>
  <c r="K832" i="2" s="1"/>
  <c r="J832" i="2"/>
  <c r="I832" i="2"/>
  <c r="L831" i="2"/>
  <c r="K831" i="2" a="1"/>
  <c r="K831" i="2" s="1"/>
  <c r="J831" i="2"/>
  <c r="I831" i="2"/>
  <c r="L830" i="2"/>
  <c r="K830" i="2" a="1"/>
  <c r="K830" i="2" s="1"/>
  <c r="J830" i="2"/>
  <c r="I830" i="2"/>
  <c r="L829" i="2"/>
  <c r="K829" i="2"/>
  <c r="K829" i="2" a="1"/>
  <c r="J829" i="2"/>
  <c r="I829" i="2"/>
  <c r="L828" i="2"/>
  <c r="K828" i="2" a="1"/>
  <c r="K828" i="2" s="1"/>
  <c r="J828" i="2"/>
  <c r="I828" i="2"/>
  <c r="L827" i="2"/>
  <c r="K827" i="2" a="1"/>
  <c r="K827" i="2" s="1"/>
  <c r="J827" i="2"/>
  <c r="I827" i="2"/>
  <c r="L826" i="2"/>
  <c r="K826" i="2"/>
  <c r="K826" i="2" a="1"/>
  <c r="J826" i="2"/>
  <c r="I826" i="2"/>
  <c r="L825" i="2"/>
  <c r="K825" i="2" a="1"/>
  <c r="K825" i="2" s="1"/>
  <c r="J825" i="2"/>
  <c r="I825" i="2"/>
  <c r="L824" i="2"/>
  <c r="K824" i="2" a="1"/>
  <c r="K824" i="2" s="1"/>
  <c r="J824" i="2"/>
  <c r="I824" i="2"/>
  <c r="L823" i="2"/>
  <c r="K823" i="2" a="1"/>
  <c r="K823" i="2" s="1"/>
  <c r="J823" i="2"/>
  <c r="I823" i="2"/>
  <c r="L822" i="2"/>
  <c r="K822" i="2" a="1"/>
  <c r="K822" i="2" s="1"/>
  <c r="J822" i="2"/>
  <c r="I822" i="2"/>
  <c r="L821" i="2"/>
  <c r="K821" i="2" a="1"/>
  <c r="K821" i="2" s="1"/>
  <c r="J821" i="2"/>
  <c r="I821" i="2"/>
  <c r="L820" i="2"/>
  <c r="K820" i="2" a="1"/>
  <c r="K820" i="2" s="1"/>
  <c r="J820" i="2"/>
  <c r="I820" i="2"/>
  <c r="L819" i="2"/>
  <c r="K819" i="2" a="1"/>
  <c r="K819" i="2" s="1"/>
  <c r="J819" i="2"/>
  <c r="I819" i="2"/>
  <c r="L818" i="2"/>
  <c r="K818" i="2"/>
  <c r="K818" i="2" a="1"/>
  <c r="J818" i="2"/>
  <c r="I818" i="2"/>
  <c r="L817" i="2"/>
  <c r="K817" i="2" a="1"/>
  <c r="K817" i="2" s="1"/>
  <c r="J817" i="2"/>
  <c r="I817" i="2"/>
  <c r="L816" i="2"/>
  <c r="K816" i="2" a="1"/>
  <c r="K816" i="2" s="1"/>
  <c r="J816" i="2"/>
  <c r="I816" i="2"/>
  <c r="L815" i="2"/>
  <c r="K815" i="2"/>
  <c r="K815" i="2" a="1"/>
  <c r="J815" i="2"/>
  <c r="I815" i="2"/>
  <c r="L814" i="2"/>
  <c r="K814" i="2"/>
  <c r="K814" i="2" a="1"/>
  <c r="J814" i="2"/>
  <c r="I814" i="2"/>
  <c r="L813" i="2"/>
  <c r="K813" i="2" a="1"/>
  <c r="K813" i="2" s="1"/>
  <c r="J813" i="2"/>
  <c r="I813" i="2"/>
  <c r="L812" i="2"/>
  <c r="K812" i="2" a="1"/>
  <c r="K812" i="2" s="1"/>
  <c r="J812" i="2"/>
  <c r="I812" i="2"/>
  <c r="L811" i="2"/>
  <c r="K811" i="2" a="1"/>
  <c r="K811" i="2" s="1"/>
  <c r="J811" i="2"/>
  <c r="I811" i="2"/>
  <c r="L810" i="2"/>
  <c r="K810" i="2" a="1"/>
  <c r="K810" i="2" s="1"/>
  <c r="J810" i="2"/>
  <c r="I810" i="2"/>
  <c r="L809" i="2"/>
  <c r="K809" i="2" a="1"/>
  <c r="K809" i="2" s="1"/>
  <c r="J809" i="2"/>
  <c r="I809" i="2"/>
  <c r="L808" i="2"/>
  <c r="K808" i="2" a="1"/>
  <c r="K808" i="2" s="1"/>
  <c r="J808" i="2"/>
  <c r="I808" i="2"/>
  <c r="L807" i="2"/>
  <c r="K807" i="2" a="1"/>
  <c r="K807" i="2" s="1"/>
  <c r="J807" i="2"/>
  <c r="I807" i="2"/>
  <c r="L806" i="2"/>
  <c r="K806" i="2" a="1"/>
  <c r="K806" i="2" s="1"/>
  <c r="J806" i="2"/>
  <c r="I806" i="2"/>
  <c r="L805" i="2"/>
  <c r="K805" i="2"/>
  <c r="K805" i="2" a="1"/>
  <c r="J805" i="2"/>
  <c r="I805" i="2"/>
  <c r="L804" i="2"/>
  <c r="K804" i="2" a="1"/>
  <c r="K804" i="2" s="1"/>
  <c r="J804" i="2"/>
  <c r="I804" i="2"/>
  <c r="L803" i="2"/>
  <c r="K803" i="2"/>
  <c r="K803" i="2" a="1"/>
  <c r="J803" i="2"/>
  <c r="I803" i="2"/>
  <c r="L802" i="2"/>
  <c r="K802" i="2"/>
  <c r="K802" i="2" a="1"/>
  <c r="J802" i="2"/>
  <c r="I802" i="2"/>
  <c r="L801" i="2"/>
  <c r="K801" i="2" a="1"/>
  <c r="K801" i="2" s="1"/>
  <c r="J801" i="2"/>
  <c r="I801" i="2"/>
  <c r="L800" i="2"/>
  <c r="K800" i="2" a="1"/>
  <c r="K800" i="2" s="1"/>
  <c r="J800" i="2"/>
  <c r="I800" i="2"/>
  <c r="L799" i="2"/>
  <c r="K799" i="2" a="1"/>
  <c r="K799" i="2" s="1"/>
  <c r="J799" i="2"/>
  <c r="I799" i="2"/>
  <c r="L798" i="2"/>
  <c r="K798" i="2" a="1"/>
  <c r="K798" i="2" s="1"/>
  <c r="J798" i="2"/>
  <c r="I798" i="2"/>
  <c r="L797" i="2"/>
  <c r="K797" i="2" a="1"/>
  <c r="K797" i="2" s="1"/>
  <c r="J797" i="2"/>
  <c r="I797" i="2"/>
  <c r="L796" i="2"/>
  <c r="K796" i="2" a="1"/>
  <c r="K796" i="2" s="1"/>
  <c r="J796" i="2"/>
  <c r="I796" i="2"/>
  <c r="L795" i="2"/>
  <c r="K795" i="2" a="1"/>
  <c r="K795" i="2" s="1"/>
  <c r="J795" i="2"/>
  <c r="I795" i="2"/>
  <c r="L794" i="2"/>
  <c r="K794" i="2" a="1"/>
  <c r="K794" i="2" s="1"/>
  <c r="J794" i="2"/>
  <c r="I794" i="2"/>
  <c r="L793" i="2"/>
  <c r="K793" i="2"/>
  <c r="K793" i="2" a="1"/>
  <c r="J793" i="2"/>
  <c r="I793" i="2"/>
  <c r="L792" i="2"/>
  <c r="K792" i="2" a="1"/>
  <c r="K792" i="2" s="1"/>
  <c r="J792" i="2"/>
  <c r="I792" i="2"/>
  <c r="L791" i="2"/>
  <c r="K791" i="2" a="1"/>
  <c r="K791" i="2" s="1"/>
  <c r="J791" i="2"/>
  <c r="I791" i="2"/>
  <c r="L790" i="2"/>
  <c r="K790" i="2" a="1"/>
  <c r="K790" i="2" s="1"/>
  <c r="J790" i="2"/>
  <c r="I790" i="2"/>
  <c r="L789" i="2"/>
  <c r="K789" i="2" a="1"/>
  <c r="K789" i="2" s="1"/>
  <c r="J789" i="2"/>
  <c r="I789" i="2"/>
  <c r="L788" i="2"/>
  <c r="K788" i="2" a="1"/>
  <c r="K788" i="2" s="1"/>
  <c r="J788" i="2"/>
  <c r="I788" i="2"/>
  <c r="L787" i="2"/>
  <c r="K787" i="2" a="1"/>
  <c r="K787" i="2" s="1"/>
  <c r="J787" i="2"/>
  <c r="I787" i="2"/>
  <c r="L786" i="2"/>
  <c r="K786" i="2" a="1"/>
  <c r="K786" i="2" s="1"/>
  <c r="J786" i="2"/>
  <c r="I786" i="2"/>
  <c r="L785" i="2"/>
  <c r="K785" i="2" a="1"/>
  <c r="K785" i="2" s="1"/>
  <c r="J785" i="2"/>
  <c r="I785" i="2"/>
  <c r="L784" i="2"/>
  <c r="K784" i="2" a="1"/>
  <c r="K784" i="2" s="1"/>
  <c r="J784" i="2"/>
  <c r="I784" i="2"/>
  <c r="L783" i="2"/>
  <c r="K783" i="2" a="1"/>
  <c r="K783" i="2" s="1"/>
  <c r="J783" i="2"/>
  <c r="I783" i="2"/>
  <c r="L782" i="2"/>
  <c r="K782" i="2" a="1"/>
  <c r="K782" i="2" s="1"/>
  <c r="J782" i="2"/>
  <c r="I782" i="2"/>
  <c r="L781" i="2"/>
  <c r="K781" i="2"/>
  <c r="K781" i="2" a="1"/>
  <c r="J781" i="2"/>
  <c r="I781" i="2"/>
  <c r="L780" i="2"/>
  <c r="K780" i="2" a="1"/>
  <c r="K780" i="2" s="1"/>
  <c r="J780" i="2"/>
  <c r="I780" i="2"/>
  <c r="L779" i="2"/>
  <c r="K779" i="2"/>
  <c r="K779" i="2" a="1"/>
  <c r="J779" i="2"/>
  <c r="I779" i="2"/>
  <c r="L778" i="2"/>
  <c r="K778" i="2" a="1"/>
  <c r="K778" i="2" s="1"/>
  <c r="J778" i="2"/>
  <c r="I778" i="2"/>
  <c r="L777" i="2"/>
  <c r="K777" i="2" a="1"/>
  <c r="K777" i="2" s="1"/>
  <c r="J777" i="2"/>
  <c r="I777" i="2"/>
  <c r="L776" i="2"/>
  <c r="K776" i="2" a="1"/>
  <c r="K776" i="2" s="1"/>
  <c r="J776" i="2"/>
  <c r="I776" i="2"/>
  <c r="L775" i="2"/>
  <c r="K775" i="2" a="1"/>
  <c r="K775" i="2" s="1"/>
  <c r="J775" i="2"/>
  <c r="I775" i="2"/>
  <c r="L774" i="2"/>
  <c r="K774" i="2" a="1"/>
  <c r="K774" i="2" s="1"/>
  <c r="J774" i="2"/>
  <c r="I774" i="2"/>
  <c r="L773" i="2"/>
  <c r="K773" i="2" a="1"/>
  <c r="K773" i="2" s="1"/>
  <c r="J773" i="2"/>
  <c r="I773" i="2"/>
  <c r="L772" i="2"/>
  <c r="K772" i="2" a="1"/>
  <c r="K772" i="2" s="1"/>
  <c r="J772" i="2"/>
  <c r="I772" i="2"/>
  <c r="L771" i="2"/>
  <c r="K771" i="2" a="1"/>
  <c r="K771" i="2" s="1"/>
  <c r="J771" i="2"/>
  <c r="I771" i="2"/>
  <c r="L770" i="2"/>
  <c r="K770" i="2" a="1"/>
  <c r="K770" i="2" s="1"/>
  <c r="J770" i="2"/>
  <c r="I770" i="2"/>
  <c r="L769" i="2"/>
  <c r="K769" i="2"/>
  <c r="K769" i="2" a="1"/>
  <c r="J769" i="2"/>
  <c r="I769" i="2"/>
  <c r="L768" i="2"/>
  <c r="K768" i="2" a="1"/>
  <c r="K768" i="2" s="1"/>
  <c r="J768" i="2"/>
  <c r="I768" i="2"/>
  <c r="L767" i="2"/>
  <c r="K767" i="2"/>
  <c r="K767" i="2" a="1"/>
  <c r="J767" i="2"/>
  <c r="I767" i="2"/>
  <c r="L766" i="2"/>
  <c r="K766" i="2"/>
  <c r="K766" i="2" a="1"/>
  <c r="J766" i="2"/>
  <c r="I766" i="2"/>
  <c r="L765" i="2"/>
  <c r="K765" i="2" a="1"/>
  <c r="K765" i="2" s="1"/>
  <c r="J765" i="2"/>
  <c r="I765" i="2"/>
  <c r="L764" i="2"/>
  <c r="K764" i="2" a="1"/>
  <c r="K764" i="2" s="1"/>
  <c r="J764" i="2"/>
  <c r="I764" i="2"/>
  <c r="L763" i="2"/>
  <c r="K763" i="2" a="1"/>
  <c r="K763" i="2" s="1"/>
  <c r="J763" i="2"/>
  <c r="I763" i="2"/>
  <c r="L762" i="2"/>
  <c r="K762" i="2" a="1"/>
  <c r="K762" i="2" s="1"/>
  <c r="J762" i="2"/>
  <c r="I762" i="2"/>
  <c r="L761" i="2"/>
  <c r="K761" i="2" a="1"/>
  <c r="K761" i="2" s="1"/>
  <c r="J761" i="2"/>
  <c r="I761" i="2"/>
  <c r="L760" i="2"/>
  <c r="K760" i="2" a="1"/>
  <c r="K760" i="2" s="1"/>
  <c r="J760" i="2"/>
  <c r="I760" i="2"/>
  <c r="L759" i="2"/>
  <c r="K759" i="2" a="1"/>
  <c r="K759" i="2" s="1"/>
  <c r="J759" i="2"/>
  <c r="I759" i="2"/>
  <c r="L758" i="2"/>
  <c r="K758" i="2" a="1"/>
  <c r="K758" i="2" s="1"/>
  <c r="J758" i="2"/>
  <c r="I758" i="2"/>
  <c r="L757" i="2"/>
  <c r="K757" i="2"/>
  <c r="K757" i="2" a="1"/>
  <c r="J757" i="2"/>
  <c r="I757" i="2"/>
  <c r="L756" i="2"/>
  <c r="K756" i="2" a="1"/>
  <c r="K756" i="2" s="1"/>
  <c r="J756" i="2"/>
  <c r="I756" i="2"/>
  <c r="L755" i="2"/>
  <c r="K755" i="2" a="1"/>
  <c r="K755" i="2" s="1"/>
  <c r="J755" i="2"/>
  <c r="I755" i="2"/>
  <c r="L754" i="2"/>
  <c r="K754" i="2" a="1"/>
  <c r="K754" i="2" s="1"/>
  <c r="J754" i="2"/>
  <c r="I754" i="2"/>
  <c r="L753" i="2"/>
  <c r="K753" i="2" a="1"/>
  <c r="K753" i="2" s="1"/>
  <c r="J753" i="2"/>
  <c r="I753" i="2"/>
  <c r="L752" i="2"/>
  <c r="K752" i="2" a="1"/>
  <c r="K752" i="2" s="1"/>
  <c r="J752" i="2"/>
  <c r="I752" i="2"/>
  <c r="L751" i="2"/>
  <c r="K751" i="2" a="1"/>
  <c r="K751" i="2" s="1"/>
  <c r="J751" i="2"/>
  <c r="I751" i="2"/>
  <c r="L750" i="2"/>
  <c r="K750" i="2" a="1"/>
  <c r="K750" i="2" s="1"/>
  <c r="J750" i="2"/>
  <c r="I750" i="2"/>
  <c r="L749" i="2"/>
  <c r="K749" i="2" a="1"/>
  <c r="K749" i="2" s="1"/>
  <c r="J749" i="2"/>
  <c r="I749" i="2"/>
  <c r="L748" i="2"/>
  <c r="K748" i="2" a="1"/>
  <c r="K748" i="2" s="1"/>
  <c r="J748" i="2"/>
  <c r="I748" i="2"/>
  <c r="L747" i="2"/>
  <c r="K747" i="2" a="1"/>
  <c r="K747" i="2" s="1"/>
  <c r="J747" i="2"/>
  <c r="I747" i="2"/>
  <c r="L746" i="2"/>
  <c r="K746" i="2" a="1"/>
  <c r="K746" i="2" s="1"/>
  <c r="J746" i="2"/>
  <c r="I746" i="2"/>
  <c r="L745" i="2"/>
  <c r="K745" i="2"/>
  <c r="K745" i="2" a="1"/>
  <c r="J745" i="2"/>
  <c r="I745" i="2"/>
  <c r="L744" i="2"/>
  <c r="K744" i="2" a="1"/>
  <c r="K744" i="2" s="1"/>
  <c r="J744" i="2"/>
  <c r="I744" i="2"/>
  <c r="L743" i="2"/>
  <c r="K743" i="2" a="1"/>
  <c r="K743" i="2" s="1"/>
  <c r="J743" i="2"/>
  <c r="I743" i="2"/>
  <c r="L742" i="2"/>
  <c r="K742" i="2" a="1"/>
  <c r="K742" i="2" s="1"/>
  <c r="J742" i="2"/>
  <c r="I742" i="2"/>
  <c r="L741" i="2"/>
  <c r="K741" i="2" a="1"/>
  <c r="K741" i="2" s="1"/>
  <c r="J741" i="2"/>
  <c r="I741" i="2"/>
  <c r="L740" i="2"/>
  <c r="K740" i="2" a="1"/>
  <c r="K740" i="2" s="1"/>
  <c r="J740" i="2"/>
  <c r="I740" i="2"/>
  <c r="L739" i="2"/>
  <c r="K739" i="2" a="1"/>
  <c r="K739" i="2" s="1"/>
  <c r="J739" i="2"/>
  <c r="I739" i="2"/>
  <c r="L738" i="2"/>
  <c r="K738" i="2" a="1"/>
  <c r="K738" i="2" s="1"/>
  <c r="J738" i="2"/>
  <c r="I738" i="2"/>
  <c r="L737" i="2"/>
  <c r="K737" i="2" a="1"/>
  <c r="K737" i="2" s="1"/>
  <c r="J737" i="2"/>
  <c r="I737" i="2"/>
  <c r="L736" i="2"/>
  <c r="K736" i="2" a="1"/>
  <c r="K736" i="2" s="1"/>
  <c r="J736" i="2"/>
  <c r="I736" i="2"/>
  <c r="L735" i="2"/>
  <c r="K735" i="2" a="1"/>
  <c r="K735" i="2" s="1"/>
  <c r="J735" i="2"/>
  <c r="I735" i="2"/>
  <c r="L734" i="2"/>
  <c r="K734" i="2" a="1"/>
  <c r="K734" i="2" s="1"/>
  <c r="J734" i="2"/>
  <c r="I734" i="2"/>
  <c r="L733" i="2"/>
  <c r="K733" i="2"/>
  <c r="K733" i="2" a="1"/>
  <c r="J733" i="2"/>
  <c r="I733" i="2"/>
  <c r="L732" i="2"/>
  <c r="K732" i="2" a="1"/>
  <c r="K732" i="2" s="1"/>
  <c r="J732" i="2"/>
  <c r="I732" i="2"/>
  <c r="L731" i="2"/>
  <c r="K731" i="2" a="1"/>
  <c r="K731" i="2" s="1"/>
  <c r="J731" i="2"/>
  <c r="I731" i="2"/>
  <c r="L730" i="2"/>
  <c r="K730" i="2"/>
  <c r="K730" i="2" a="1"/>
  <c r="J730" i="2"/>
  <c r="I730" i="2"/>
  <c r="L729" i="2"/>
  <c r="K729" i="2" a="1"/>
  <c r="K729" i="2" s="1"/>
  <c r="J729" i="2"/>
  <c r="I729" i="2"/>
  <c r="L728" i="2"/>
  <c r="K728" i="2" a="1"/>
  <c r="K728" i="2" s="1"/>
  <c r="J728" i="2"/>
  <c r="I728" i="2"/>
  <c r="L727" i="2"/>
  <c r="K727" i="2" a="1"/>
  <c r="K727" i="2" s="1"/>
  <c r="J727" i="2"/>
  <c r="I727" i="2"/>
  <c r="L726" i="2"/>
  <c r="K726" i="2" a="1"/>
  <c r="K726" i="2" s="1"/>
  <c r="J726" i="2"/>
  <c r="I726" i="2"/>
  <c r="L725" i="2"/>
  <c r="K725" i="2" a="1"/>
  <c r="K725" i="2" s="1"/>
  <c r="J725" i="2"/>
  <c r="I725" i="2"/>
  <c r="L724" i="2"/>
  <c r="K724" i="2" a="1"/>
  <c r="K724" i="2" s="1"/>
  <c r="J724" i="2"/>
  <c r="I724" i="2"/>
  <c r="L723" i="2"/>
  <c r="K723" i="2" a="1"/>
  <c r="K723" i="2" s="1"/>
  <c r="J723" i="2"/>
  <c r="I723" i="2"/>
  <c r="L722" i="2"/>
  <c r="K722" i="2"/>
  <c r="K722" i="2" a="1"/>
  <c r="J722" i="2"/>
  <c r="I722" i="2"/>
  <c r="L721" i="2"/>
  <c r="K721" i="2" a="1"/>
  <c r="K721" i="2" s="1"/>
  <c r="J721" i="2"/>
  <c r="I721" i="2"/>
  <c r="L720" i="2"/>
  <c r="K720" i="2" a="1"/>
  <c r="K720" i="2" s="1"/>
  <c r="J720" i="2"/>
  <c r="I720" i="2"/>
  <c r="L719" i="2"/>
  <c r="K719" i="2" a="1"/>
  <c r="K719" i="2" s="1"/>
  <c r="J719" i="2"/>
  <c r="I719" i="2"/>
  <c r="L718" i="2"/>
  <c r="K718" i="2" a="1"/>
  <c r="K718" i="2" s="1"/>
  <c r="J718" i="2"/>
  <c r="I718" i="2"/>
  <c r="L717" i="2"/>
  <c r="K717" i="2" a="1"/>
  <c r="K717" i="2" s="1"/>
  <c r="J717" i="2"/>
  <c r="I717" i="2"/>
  <c r="L716" i="2"/>
  <c r="K716" i="2" a="1"/>
  <c r="K716" i="2" s="1"/>
  <c r="J716" i="2"/>
  <c r="I716" i="2"/>
  <c r="L715" i="2"/>
  <c r="K715" i="2" a="1"/>
  <c r="K715" i="2" s="1"/>
  <c r="J715" i="2"/>
  <c r="I715" i="2"/>
  <c r="L714" i="2"/>
  <c r="K714" i="2" a="1"/>
  <c r="K714" i="2" s="1"/>
  <c r="J714" i="2"/>
  <c r="I714" i="2"/>
  <c r="L713" i="2"/>
  <c r="K713" i="2" a="1"/>
  <c r="K713" i="2" s="1"/>
  <c r="J713" i="2"/>
  <c r="I713" i="2"/>
  <c r="L712" i="2"/>
  <c r="K712" i="2" a="1"/>
  <c r="K712" i="2" s="1"/>
  <c r="J712" i="2"/>
  <c r="I712" i="2"/>
  <c r="L711" i="2"/>
  <c r="K711" i="2" a="1"/>
  <c r="K711" i="2" s="1"/>
  <c r="J711" i="2"/>
  <c r="I711" i="2"/>
  <c r="L710" i="2"/>
  <c r="K710" i="2"/>
  <c r="K710" i="2" a="1"/>
  <c r="J710" i="2"/>
  <c r="I710" i="2"/>
  <c r="L709" i="2"/>
  <c r="K709" i="2" a="1"/>
  <c r="K709" i="2" s="1"/>
  <c r="J709" i="2"/>
  <c r="I709" i="2"/>
  <c r="L708" i="2"/>
  <c r="K708" i="2" a="1"/>
  <c r="K708" i="2" s="1"/>
  <c r="J708" i="2"/>
  <c r="I708" i="2"/>
  <c r="L707" i="2"/>
  <c r="K707" i="2"/>
  <c r="K707" i="2" a="1"/>
  <c r="J707" i="2"/>
  <c r="I707" i="2"/>
  <c r="L706" i="2"/>
  <c r="K706" i="2" a="1"/>
  <c r="K706" i="2" s="1"/>
  <c r="J706" i="2"/>
  <c r="I706" i="2"/>
  <c r="L705" i="2"/>
  <c r="K705" i="2" a="1"/>
  <c r="K705" i="2" s="1"/>
  <c r="J705" i="2"/>
  <c r="I705" i="2"/>
  <c r="L704" i="2"/>
  <c r="K704" i="2" a="1"/>
  <c r="K704" i="2" s="1"/>
  <c r="J704" i="2"/>
  <c r="I704" i="2"/>
  <c r="L703" i="2"/>
  <c r="K703" i="2" a="1"/>
  <c r="K703" i="2" s="1"/>
  <c r="J703" i="2"/>
  <c r="I703" i="2"/>
  <c r="L702" i="2"/>
  <c r="K702" i="2" a="1"/>
  <c r="K702" i="2" s="1"/>
  <c r="J702" i="2"/>
  <c r="I702" i="2"/>
  <c r="L701" i="2"/>
  <c r="K701" i="2" a="1"/>
  <c r="K701" i="2" s="1"/>
  <c r="J701" i="2"/>
  <c r="I701" i="2"/>
  <c r="L700" i="2"/>
  <c r="K700" i="2" a="1"/>
  <c r="K700" i="2" s="1"/>
  <c r="J700" i="2"/>
  <c r="I700" i="2"/>
  <c r="L699" i="2"/>
  <c r="K699" i="2" a="1"/>
  <c r="K699" i="2" s="1"/>
  <c r="J699" i="2"/>
  <c r="I699" i="2"/>
  <c r="L698" i="2"/>
  <c r="K698" i="2"/>
  <c r="K698" i="2" a="1"/>
  <c r="J698" i="2"/>
  <c r="I698" i="2"/>
  <c r="L697" i="2"/>
  <c r="K697" i="2" a="1"/>
  <c r="K697" i="2" s="1"/>
  <c r="J697" i="2"/>
  <c r="I697" i="2"/>
  <c r="L696" i="2"/>
  <c r="K696" i="2" a="1"/>
  <c r="K696" i="2" s="1"/>
  <c r="J696" i="2"/>
  <c r="I696" i="2"/>
  <c r="L695" i="2"/>
  <c r="K695" i="2"/>
  <c r="K695" i="2" a="1"/>
  <c r="J695" i="2"/>
  <c r="I695" i="2"/>
  <c r="L694" i="2"/>
  <c r="K694" i="2"/>
  <c r="K694" i="2" a="1"/>
  <c r="J694" i="2"/>
  <c r="I694" i="2"/>
  <c r="L693" i="2"/>
  <c r="K693" i="2" a="1"/>
  <c r="K693" i="2" s="1"/>
  <c r="J693" i="2"/>
  <c r="I693" i="2"/>
  <c r="L692" i="2"/>
  <c r="K692" i="2" a="1"/>
  <c r="K692" i="2" s="1"/>
  <c r="J692" i="2"/>
  <c r="I692" i="2"/>
  <c r="L691" i="2"/>
  <c r="K691" i="2" a="1"/>
  <c r="K691" i="2" s="1"/>
  <c r="J691" i="2"/>
  <c r="I691" i="2"/>
  <c r="L690" i="2"/>
  <c r="K690" i="2" a="1"/>
  <c r="K690" i="2" s="1"/>
  <c r="J690" i="2"/>
  <c r="I690" i="2"/>
  <c r="L689" i="2"/>
  <c r="K689" i="2" a="1"/>
  <c r="K689" i="2" s="1"/>
  <c r="J689" i="2"/>
  <c r="I689" i="2"/>
  <c r="L688" i="2"/>
  <c r="K688" i="2" a="1"/>
  <c r="K688" i="2" s="1"/>
  <c r="J688" i="2"/>
  <c r="I688" i="2"/>
  <c r="L687" i="2"/>
  <c r="K687" i="2" a="1"/>
  <c r="K687" i="2" s="1"/>
  <c r="J687" i="2"/>
  <c r="I687" i="2"/>
  <c r="L686" i="2"/>
  <c r="K686" i="2"/>
  <c r="K686" i="2" a="1"/>
  <c r="J686" i="2"/>
  <c r="I686" i="2"/>
  <c r="L685" i="2"/>
  <c r="K685" i="2" a="1"/>
  <c r="K685" i="2" s="1"/>
  <c r="J685" i="2"/>
  <c r="I685" i="2"/>
  <c r="L684" i="2"/>
  <c r="K684" i="2" a="1"/>
  <c r="K684" i="2" s="1"/>
  <c r="J684" i="2"/>
  <c r="I684" i="2"/>
  <c r="L683" i="2"/>
  <c r="K683" i="2" a="1"/>
  <c r="K683" i="2" s="1"/>
  <c r="J683" i="2"/>
  <c r="I683" i="2"/>
  <c r="L682" i="2"/>
  <c r="K682" i="2" a="1"/>
  <c r="K682" i="2" s="1"/>
  <c r="J682" i="2"/>
  <c r="I682" i="2"/>
  <c r="L681" i="2"/>
  <c r="K681" i="2" a="1"/>
  <c r="K681" i="2" s="1"/>
  <c r="J681" i="2"/>
  <c r="I681" i="2"/>
  <c r="L680" i="2"/>
  <c r="K680" i="2" a="1"/>
  <c r="K680" i="2" s="1"/>
  <c r="J680" i="2"/>
  <c r="I680" i="2"/>
  <c r="L679" i="2"/>
  <c r="K679" i="2" a="1"/>
  <c r="K679" i="2" s="1"/>
  <c r="J679" i="2"/>
  <c r="I679" i="2"/>
  <c r="L678" i="2"/>
  <c r="K678" i="2" a="1"/>
  <c r="K678" i="2" s="1"/>
  <c r="J678" i="2"/>
  <c r="I678" i="2"/>
  <c r="L677" i="2"/>
  <c r="K677" i="2" a="1"/>
  <c r="K677" i="2" s="1"/>
  <c r="J677" i="2"/>
  <c r="I677" i="2"/>
  <c r="L676" i="2"/>
  <c r="K676" i="2" a="1"/>
  <c r="K676" i="2" s="1"/>
  <c r="J676" i="2"/>
  <c r="I676" i="2"/>
  <c r="L675" i="2"/>
  <c r="K675" i="2" a="1"/>
  <c r="K675" i="2" s="1"/>
  <c r="J675" i="2"/>
  <c r="I675" i="2"/>
  <c r="L674" i="2"/>
  <c r="K674" i="2"/>
  <c r="K674" i="2" a="1"/>
  <c r="J674" i="2"/>
  <c r="I674" i="2"/>
  <c r="L673" i="2"/>
  <c r="K673" i="2" a="1"/>
  <c r="K673" i="2" s="1"/>
  <c r="J673" i="2"/>
  <c r="I673" i="2"/>
  <c r="L672" i="2"/>
  <c r="K672" i="2" a="1"/>
  <c r="K672" i="2" s="1"/>
  <c r="J672" i="2"/>
  <c r="I672" i="2"/>
  <c r="L671" i="2"/>
  <c r="K671" i="2"/>
  <c r="K671" i="2" a="1"/>
  <c r="J671" i="2"/>
  <c r="I671" i="2"/>
  <c r="L670" i="2"/>
  <c r="K670" i="2" a="1"/>
  <c r="K670" i="2" s="1"/>
  <c r="J670" i="2"/>
  <c r="I670" i="2"/>
  <c r="L669" i="2"/>
  <c r="K669" i="2" a="1"/>
  <c r="K669" i="2" s="1"/>
  <c r="J669" i="2"/>
  <c r="I669" i="2"/>
  <c r="L668" i="2"/>
  <c r="K668" i="2" a="1"/>
  <c r="K668" i="2" s="1"/>
  <c r="J668" i="2"/>
  <c r="I668" i="2"/>
  <c r="L667" i="2"/>
  <c r="K667" i="2" a="1"/>
  <c r="K667" i="2" s="1"/>
  <c r="J667" i="2"/>
  <c r="I667" i="2"/>
  <c r="L666" i="2"/>
  <c r="K666" i="2" a="1"/>
  <c r="K666" i="2" s="1"/>
  <c r="J666" i="2"/>
  <c r="I666" i="2"/>
  <c r="L665" i="2"/>
  <c r="K665" i="2" a="1"/>
  <c r="K665" i="2" s="1"/>
  <c r="J665" i="2"/>
  <c r="I665" i="2"/>
  <c r="L664" i="2"/>
  <c r="K664" i="2" a="1"/>
  <c r="K664" i="2" s="1"/>
  <c r="J664" i="2"/>
  <c r="I664" i="2"/>
  <c r="L663" i="2"/>
  <c r="K663" i="2" a="1"/>
  <c r="K663" i="2" s="1"/>
  <c r="J663" i="2"/>
  <c r="I663" i="2"/>
  <c r="L662" i="2"/>
  <c r="K662" i="2"/>
  <c r="K662" i="2" a="1"/>
  <c r="J662" i="2"/>
  <c r="I662" i="2"/>
  <c r="L661" i="2"/>
  <c r="K661" i="2" a="1"/>
  <c r="K661" i="2" s="1"/>
  <c r="J661" i="2"/>
  <c r="I661" i="2"/>
  <c r="L660" i="2"/>
  <c r="K660" i="2" a="1"/>
  <c r="K660" i="2" s="1"/>
  <c r="J660" i="2"/>
  <c r="I660" i="2"/>
  <c r="L659" i="2"/>
  <c r="K659" i="2" a="1"/>
  <c r="K659" i="2" s="1"/>
  <c r="J659" i="2"/>
  <c r="I659" i="2"/>
  <c r="L658" i="2"/>
  <c r="K658" i="2" a="1"/>
  <c r="K658" i="2" s="1"/>
  <c r="J658" i="2"/>
  <c r="I658" i="2"/>
  <c r="L657" i="2"/>
  <c r="K657" i="2" a="1"/>
  <c r="K657" i="2" s="1"/>
  <c r="J657" i="2"/>
  <c r="I657" i="2"/>
  <c r="L656" i="2"/>
  <c r="K656" i="2" a="1"/>
  <c r="K656" i="2" s="1"/>
  <c r="J656" i="2"/>
  <c r="I656" i="2"/>
  <c r="L655" i="2"/>
  <c r="K655" i="2" a="1"/>
  <c r="K655" i="2" s="1"/>
  <c r="J655" i="2"/>
  <c r="I655" i="2"/>
  <c r="L654" i="2"/>
  <c r="K654" i="2" a="1"/>
  <c r="K654" i="2" s="1"/>
  <c r="J654" i="2"/>
  <c r="I654" i="2"/>
  <c r="L653" i="2"/>
  <c r="K653" i="2" a="1"/>
  <c r="K653" i="2" s="1"/>
  <c r="J653" i="2"/>
  <c r="I653" i="2"/>
  <c r="L652" i="2"/>
  <c r="K652" i="2" a="1"/>
  <c r="K652" i="2" s="1"/>
  <c r="J652" i="2"/>
  <c r="I652" i="2"/>
  <c r="L651" i="2"/>
  <c r="K651" i="2" a="1"/>
  <c r="K651" i="2" s="1"/>
  <c r="J651" i="2"/>
  <c r="I651" i="2"/>
  <c r="L650" i="2"/>
  <c r="K650" i="2"/>
  <c r="K650" i="2" a="1"/>
  <c r="J650" i="2"/>
  <c r="I650" i="2"/>
  <c r="L649" i="2"/>
  <c r="K649" i="2" a="1"/>
  <c r="K649" i="2" s="1"/>
  <c r="J649" i="2"/>
  <c r="I649" i="2"/>
  <c r="L648" i="2"/>
  <c r="K648" i="2" a="1"/>
  <c r="K648" i="2" s="1"/>
  <c r="J648" i="2"/>
  <c r="I648" i="2"/>
  <c r="L647" i="2"/>
  <c r="K647" i="2" a="1"/>
  <c r="K647" i="2" s="1"/>
  <c r="J647" i="2"/>
  <c r="I647" i="2"/>
  <c r="L646" i="2"/>
  <c r="K646" i="2" a="1"/>
  <c r="K646" i="2" s="1"/>
  <c r="J646" i="2"/>
  <c r="I646" i="2"/>
  <c r="L645" i="2"/>
  <c r="K645" i="2" a="1"/>
  <c r="K645" i="2" s="1"/>
  <c r="J645" i="2"/>
  <c r="I645" i="2"/>
  <c r="L644" i="2"/>
  <c r="K644" i="2"/>
  <c r="K644" i="2" a="1"/>
  <c r="J644" i="2"/>
  <c r="I644" i="2"/>
  <c r="L643" i="2"/>
  <c r="K643" i="2" a="1"/>
  <c r="K643" i="2" s="1"/>
  <c r="J643" i="2"/>
  <c r="I643" i="2"/>
  <c r="L642" i="2"/>
  <c r="K642" i="2" a="1"/>
  <c r="K642" i="2" s="1"/>
  <c r="J642" i="2"/>
  <c r="I642" i="2"/>
  <c r="L641" i="2"/>
  <c r="K641" i="2" a="1"/>
  <c r="K641" i="2" s="1"/>
  <c r="J641" i="2"/>
  <c r="I641" i="2"/>
  <c r="L640" i="2"/>
  <c r="K640" i="2" a="1"/>
  <c r="K640" i="2" s="1"/>
  <c r="J640" i="2"/>
  <c r="I640" i="2"/>
  <c r="L639" i="2"/>
  <c r="K639" i="2" a="1"/>
  <c r="K639" i="2" s="1"/>
  <c r="J639" i="2"/>
  <c r="I639" i="2"/>
  <c r="L638" i="2"/>
  <c r="K638" i="2"/>
  <c r="K638" i="2" a="1"/>
  <c r="J638" i="2"/>
  <c r="I638" i="2"/>
  <c r="L637" i="2"/>
  <c r="K637" i="2" a="1"/>
  <c r="K637" i="2" s="1"/>
  <c r="J637" i="2"/>
  <c r="I637" i="2"/>
  <c r="L636" i="2"/>
  <c r="K636" i="2" a="1"/>
  <c r="K636" i="2" s="1"/>
  <c r="J636" i="2"/>
  <c r="I636" i="2"/>
  <c r="L635" i="2"/>
  <c r="K635" i="2" a="1"/>
  <c r="K635" i="2" s="1"/>
  <c r="J635" i="2"/>
  <c r="I635" i="2"/>
  <c r="L634" i="2"/>
  <c r="K634" i="2"/>
  <c r="K634" i="2" a="1"/>
  <c r="J634" i="2"/>
  <c r="I634" i="2"/>
  <c r="L633" i="2"/>
  <c r="K633" i="2" a="1"/>
  <c r="K633" i="2" s="1"/>
  <c r="J633" i="2"/>
  <c r="I633" i="2"/>
  <c r="L632" i="2"/>
  <c r="K632" i="2"/>
  <c r="K632" i="2" a="1"/>
  <c r="J632" i="2"/>
  <c r="I632" i="2"/>
  <c r="L631" i="2"/>
  <c r="K631" i="2" a="1"/>
  <c r="K631" i="2" s="1"/>
  <c r="J631" i="2"/>
  <c r="I631" i="2"/>
  <c r="L630" i="2"/>
  <c r="K630" i="2" a="1"/>
  <c r="K630" i="2" s="1"/>
  <c r="J630" i="2"/>
  <c r="I630" i="2"/>
  <c r="L629" i="2"/>
  <c r="K629" i="2" a="1"/>
  <c r="K629" i="2" s="1"/>
  <c r="J629" i="2"/>
  <c r="I629" i="2"/>
  <c r="L628" i="2"/>
  <c r="K628" i="2" a="1"/>
  <c r="K628" i="2" s="1"/>
  <c r="J628" i="2"/>
  <c r="I628" i="2"/>
  <c r="L627" i="2"/>
  <c r="K627" i="2" a="1"/>
  <c r="K627" i="2" s="1"/>
  <c r="J627" i="2"/>
  <c r="I627" i="2"/>
  <c r="L626" i="2"/>
  <c r="K626" i="2"/>
  <c r="K626" i="2" a="1"/>
  <c r="J626" i="2"/>
  <c r="I626" i="2"/>
  <c r="L625" i="2"/>
  <c r="K625" i="2" a="1"/>
  <c r="K625" i="2" s="1"/>
  <c r="J625" i="2"/>
  <c r="I625" i="2"/>
  <c r="L624" i="2"/>
  <c r="K624" i="2" a="1"/>
  <c r="K624" i="2" s="1"/>
  <c r="J624" i="2"/>
  <c r="I624" i="2"/>
  <c r="L623" i="2"/>
  <c r="K623" i="2" a="1"/>
  <c r="K623" i="2" s="1"/>
  <c r="J623" i="2"/>
  <c r="I623" i="2"/>
  <c r="L622" i="2"/>
  <c r="K622" i="2" a="1"/>
  <c r="K622" i="2" s="1"/>
  <c r="J622" i="2"/>
  <c r="I622" i="2"/>
  <c r="L621" i="2"/>
  <c r="K621" i="2" a="1"/>
  <c r="K621" i="2" s="1"/>
  <c r="J621" i="2"/>
  <c r="I621" i="2"/>
  <c r="L620" i="2"/>
  <c r="K620" i="2" a="1"/>
  <c r="K620" i="2" s="1"/>
  <c r="J620" i="2"/>
  <c r="I620" i="2"/>
  <c r="L619" i="2"/>
  <c r="K619" i="2" a="1"/>
  <c r="K619" i="2" s="1"/>
  <c r="J619" i="2"/>
  <c r="I619" i="2"/>
  <c r="L618" i="2"/>
  <c r="K618" i="2" a="1"/>
  <c r="K618" i="2" s="1"/>
  <c r="J618" i="2"/>
  <c r="I618" i="2"/>
  <c r="L617" i="2"/>
  <c r="K617" i="2" a="1"/>
  <c r="K617" i="2" s="1"/>
  <c r="J617" i="2"/>
  <c r="I617" i="2"/>
  <c r="L616" i="2"/>
  <c r="K616" i="2" a="1"/>
  <c r="K616" i="2" s="1"/>
  <c r="J616" i="2"/>
  <c r="I616" i="2"/>
  <c r="L615" i="2"/>
  <c r="K615" i="2" a="1"/>
  <c r="K615" i="2" s="1"/>
  <c r="J615" i="2"/>
  <c r="I615" i="2"/>
  <c r="L614" i="2"/>
  <c r="K614" i="2"/>
  <c r="K614" i="2" a="1"/>
  <c r="J614" i="2"/>
  <c r="I614" i="2"/>
  <c r="L613" i="2"/>
  <c r="K613" i="2" a="1"/>
  <c r="K613" i="2" s="1"/>
  <c r="J613" i="2"/>
  <c r="I613" i="2"/>
  <c r="L612" i="2"/>
  <c r="K612" i="2" a="1"/>
  <c r="K612" i="2" s="1"/>
  <c r="J612" i="2"/>
  <c r="I612" i="2"/>
  <c r="L611" i="2"/>
  <c r="K611" i="2" a="1"/>
  <c r="K611" i="2" s="1"/>
  <c r="J611" i="2"/>
  <c r="I611" i="2"/>
  <c r="L610" i="2"/>
  <c r="K610" i="2" a="1"/>
  <c r="K610" i="2" s="1"/>
  <c r="J610" i="2"/>
  <c r="I610" i="2"/>
  <c r="L609" i="2"/>
  <c r="K609" i="2" a="1"/>
  <c r="K609" i="2" s="1"/>
  <c r="J609" i="2"/>
  <c r="I609" i="2"/>
  <c r="L608" i="2"/>
  <c r="K608" i="2"/>
  <c r="K608" i="2" a="1"/>
  <c r="J608" i="2"/>
  <c r="I608" i="2"/>
  <c r="L607" i="2"/>
  <c r="K607" i="2" a="1"/>
  <c r="K607" i="2" s="1"/>
  <c r="J607" i="2"/>
  <c r="I607" i="2"/>
  <c r="L606" i="2"/>
  <c r="K606" i="2" a="1"/>
  <c r="K606" i="2" s="1"/>
  <c r="J606" i="2"/>
  <c r="I606" i="2"/>
  <c r="L605" i="2"/>
  <c r="K605" i="2" a="1"/>
  <c r="K605" i="2" s="1"/>
  <c r="J605" i="2"/>
  <c r="I605" i="2"/>
  <c r="L604" i="2"/>
  <c r="K604" i="2" a="1"/>
  <c r="K604" i="2" s="1"/>
  <c r="J604" i="2"/>
  <c r="I604" i="2"/>
  <c r="L603" i="2"/>
  <c r="K603" i="2" a="1"/>
  <c r="K603" i="2" s="1"/>
  <c r="J603" i="2"/>
  <c r="I603" i="2"/>
  <c r="L602" i="2"/>
  <c r="K602" i="2"/>
  <c r="K602" i="2" a="1"/>
  <c r="J602" i="2"/>
  <c r="I602" i="2"/>
  <c r="L601" i="2"/>
  <c r="K601" i="2" a="1"/>
  <c r="K601" i="2" s="1"/>
  <c r="J601" i="2"/>
  <c r="I601" i="2"/>
  <c r="L600" i="2"/>
  <c r="K600" i="2" a="1"/>
  <c r="K600" i="2" s="1"/>
  <c r="J600" i="2"/>
  <c r="I600" i="2"/>
  <c r="L599" i="2"/>
  <c r="K599" i="2" a="1"/>
  <c r="K599" i="2" s="1"/>
  <c r="J599" i="2"/>
  <c r="I599" i="2"/>
  <c r="L598" i="2"/>
  <c r="K598" i="2"/>
  <c r="K598" i="2" a="1"/>
  <c r="J598" i="2"/>
  <c r="I598" i="2"/>
  <c r="L597" i="2"/>
  <c r="K597" i="2" a="1"/>
  <c r="K597" i="2" s="1"/>
  <c r="J597" i="2"/>
  <c r="I597" i="2"/>
  <c r="L596" i="2"/>
  <c r="K596" i="2"/>
  <c r="K596" i="2" a="1"/>
  <c r="J596" i="2"/>
  <c r="I596" i="2"/>
  <c r="L595" i="2"/>
  <c r="K595" i="2" a="1"/>
  <c r="K595" i="2" s="1"/>
  <c r="J595" i="2"/>
  <c r="I595" i="2"/>
  <c r="L594" i="2"/>
  <c r="K594" i="2" a="1"/>
  <c r="K594" i="2" s="1"/>
  <c r="J594" i="2"/>
  <c r="I594" i="2"/>
  <c r="L593" i="2"/>
  <c r="K593" i="2" a="1"/>
  <c r="K593" i="2" s="1"/>
  <c r="J593" i="2"/>
  <c r="I593" i="2"/>
  <c r="L592" i="2"/>
  <c r="K592" i="2" a="1"/>
  <c r="K592" i="2" s="1"/>
  <c r="J592" i="2"/>
  <c r="I592" i="2"/>
  <c r="L591" i="2"/>
  <c r="K591" i="2" a="1"/>
  <c r="K591" i="2" s="1"/>
  <c r="J591" i="2"/>
  <c r="I591" i="2"/>
  <c r="L590" i="2"/>
  <c r="K590" i="2"/>
  <c r="K590" i="2" a="1"/>
  <c r="J590" i="2"/>
  <c r="I590" i="2"/>
  <c r="L589" i="2"/>
  <c r="K589" i="2" a="1"/>
  <c r="K589" i="2" s="1"/>
  <c r="J589" i="2"/>
  <c r="I589" i="2"/>
  <c r="L588" i="2"/>
  <c r="K588" i="2" a="1"/>
  <c r="K588" i="2" s="1"/>
  <c r="J588" i="2"/>
  <c r="I588" i="2"/>
  <c r="L587" i="2"/>
  <c r="K587" i="2" a="1"/>
  <c r="K587" i="2" s="1"/>
  <c r="J587" i="2"/>
  <c r="I587" i="2"/>
  <c r="L586" i="2"/>
  <c r="K586" i="2" a="1"/>
  <c r="K586" i="2" s="1"/>
  <c r="J586" i="2"/>
  <c r="I586" i="2"/>
  <c r="L585" i="2"/>
  <c r="K585" i="2" a="1"/>
  <c r="K585" i="2" s="1"/>
  <c r="J585" i="2"/>
  <c r="I585" i="2"/>
  <c r="L584" i="2"/>
  <c r="K584" i="2" a="1"/>
  <c r="K584" i="2" s="1"/>
  <c r="J584" i="2"/>
  <c r="I584" i="2"/>
  <c r="L583" i="2"/>
  <c r="K583" i="2" a="1"/>
  <c r="K583" i="2" s="1"/>
  <c r="J583" i="2"/>
  <c r="I583" i="2"/>
  <c r="L582" i="2"/>
  <c r="K582" i="2" a="1"/>
  <c r="K582" i="2" s="1"/>
  <c r="J582" i="2"/>
  <c r="I582" i="2"/>
  <c r="L581" i="2"/>
  <c r="K581" i="2" a="1"/>
  <c r="K581" i="2" s="1"/>
  <c r="J581" i="2"/>
  <c r="I581" i="2"/>
  <c r="L580" i="2"/>
  <c r="K580" i="2" a="1"/>
  <c r="K580" i="2" s="1"/>
  <c r="J580" i="2"/>
  <c r="I580" i="2"/>
  <c r="L579" i="2"/>
  <c r="K579" i="2" a="1"/>
  <c r="K579" i="2" s="1"/>
  <c r="J579" i="2"/>
  <c r="I579" i="2"/>
  <c r="L578" i="2"/>
  <c r="K578" i="2"/>
  <c r="K578" i="2" a="1"/>
  <c r="J578" i="2"/>
  <c r="I578" i="2"/>
  <c r="L577" i="2"/>
  <c r="K577" i="2" a="1"/>
  <c r="K577" i="2" s="1"/>
  <c r="J577" i="2"/>
  <c r="I577" i="2"/>
  <c r="L576" i="2"/>
  <c r="K576" i="2"/>
  <c r="K576" i="2" a="1"/>
  <c r="J576" i="2"/>
  <c r="I576" i="2"/>
  <c r="L575" i="2"/>
  <c r="K575" i="2" a="1"/>
  <c r="K575" i="2" s="1"/>
  <c r="J575" i="2"/>
  <c r="I575" i="2"/>
  <c r="L574" i="2"/>
  <c r="K574" i="2" a="1"/>
  <c r="K574" i="2" s="1"/>
  <c r="J574" i="2"/>
  <c r="I574" i="2"/>
  <c r="L573" i="2"/>
  <c r="K573" i="2" a="1"/>
  <c r="K573" i="2" s="1"/>
  <c r="J573" i="2"/>
  <c r="I573" i="2"/>
  <c r="L572" i="2"/>
  <c r="K572" i="2" a="1"/>
  <c r="K572" i="2" s="1"/>
  <c r="J572" i="2"/>
  <c r="I572" i="2"/>
  <c r="L571" i="2"/>
  <c r="K571" i="2" a="1"/>
  <c r="K571" i="2" s="1"/>
  <c r="J571" i="2"/>
  <c r="I571" i="2"/>
  <c r="L570" i="2"/>
  <c r="K570" i="2"/>
  <c r="K570" i="2" a="1"/>
  <c r="J570" i="2"/>
  <c r="I570" i="2"/>
  <c r="L569" i="2"/>
  <c r="K569" i="2" a="1"/>
  <c r="K569" i="2" s="1"/>
  <c r="J569" i="2"/>
  <c r="I569" i="2"/>
  <c r="L568" i="2"/>
  <c r="K568" i="2" a="1"/>
  <c r="K568" i="2" s="1"/>
  <c r="J568" i="2"/>
  <c r="I568" i="2"/>
  <c r="L567" i="2"/>
  <c r="K567" i="2" a="1"/>
  <c r="K567" i="2" s="1"/>
  <c r="J567" i="2"/>
  <c r="I567" i="2"/>
  <c r="L566" i="2"/>
  <c r="K566" i="2" a="1"/>
  <c r="K566" i="2" s="1"/>
  <c r="J566" i="2"/>
  <c r="I566" i="2"/>
  <c r="L565" i="2"/>
  <c r="K565" i="2" a="1"/>
  <c r="K565" i="2" s="1"/>
  <c r="J565" i="2"/>
  <c r="I565" i="2"/>
  <c r="L564" i="2"/>
  <c r="K564" i="2" a="1"/>
  <c r="K564" i="2" s="1"/>
  <c r="J564" i="2"/>
  <c r="I564" i="2"/>
  <c r="L563" i="2"/>
  <c r="K563" i="2" a="1"/>
  <c r="K563" i="2" s="1"/>
  <c r="J563" i="2"/>
  <c r="I563" i="2"/>
  <c r="L562" i="2"/>
  <c r="K562" i="2" a="1"/>
  <c r="K562" i="2" s="1"/>
  <c r="J562" i="2"/>
  <c r="I562" i="2"/>
  <c r="L561" i="2"/>
  <c r="K561" i="2" a="1"/>
  <c r="K561" i="2" s="1"/>
  <c r="J561" i="2"/>
  <c r="I561" i="2"/>
  <c r="L560" i="2"/>
  <c r="K560" i="2" a="1"/>
  <c r="K560" i="2" s="1"/>
  <c r="J560" i="2"/>
  <c r="I560" i="2"/>
  <c r="L559" i="2"/>
  <c r="K559" i="2" a="1"/>
  <c r="K559" i="2" s="1"/>
  <c r="J559" i="2"/>
  <c r="I559" i="2"/>
  <c r="L558" i="2"/>
  <c r="K558" i="2"/>
  <c r="K558" i="2" a="1"/>
  <c r="J558" i="2"/>
  <c r="I558" i="2"/>
  <c r="L557" i="2"/>
  <c r="K557" i="2" a="1"/>
  <c r="K557" i="2" s="1"/>
  <c r="J557" i="2"/>
  <c r="I557" i="2"/>
  <c r="L556" i="2"/>
  <c r="K556" i="2" a="1"/>
  <c r="K556" i="2" s="1"/>
  <c r="J556" i="2"/>
  <c r="I556" i="2"/>
  <c r="L555" i="2"/>
  <c r="K555" i="2" a="1"/>
  <c r="K555" i="2" s="1"/>
  <c r="J555" i="2"/>
  <c r="I555" i="2"/>
  <c r="L554" i="2"/>
  <c r="K554" i="2"/>
  <c r="K554" i="2" a="1"/>
  <c r="J554" i="2"/>
  <c r="I554" i="2"/>
  <c r="L553" i="2"/>
  <c r="K553" i="2" a="1"/>
  <c r="K553" i="2" s="1"/>
  <c r="J553" i="2"/>
  <c r="I553" i="2"/>
  <c r="L552" i="2"/>
  <c r="K552" i="2" a="1"/>
  <c r="K552" i="2" s="1"/>
  <c r="J552" i="2"/>
  <c r="I552" i="2"/>
  <c r="L551" i="2"/>
  <c r="K551" i="2" a="1"/>
  <c r="K551" i="2" s="1"/>
  <c r="J551" i="2"/>
  <c r="I551" i="2"/>
  <c r="L550" i="2"/>
  <c r="K550" i="2"/>
  <c r="K550" i="2" a="1"/>
  <c r="J550" i="2"/>
  <c r="I550" i="2"/>
  <c r="L549" i="2"/>
  <c r="K549" i="2" a="1"/>
  <c r="K549" i="2" s="1"/>
  <c r="J549" i="2"/>
  <c r="I549" i="2"/>
  <c r="L548" i="2"/>
  <c r="K548" i="2" a="1"/>
  <c r="K548" i="2" s="1"/>
  <c r="J548" i="2"/>
  <c r="I548" i="2"/>
  <c r="L547" i="2"/>
  <c r="K547" i="2" a="1"/>
  <c r="K547" i="2" s="1"/>
  <c r="J547" i="2"/>
  <c r="I547" i="2"/>
  <c r="L546" i="2"/>
  <c r="K546" i="2"/>
  <c r="K546" i="2" a="1"/>
  <c r="J546" i="2"/>
  <c r="I546" i="2"/>
  <c r="L545" i="2"/>
  <c r="K545" i="2" a="1"/>
  <c r="K545" i="2" s="1"/>
  <c r="J545" i="2"/>
  <c r="I545" i="2"/>
  <c r="L544" i="2"/>
  <c r="K544" i="2" a="1"/>
  <c r="K544" i="2" s="1"/>
  <c r="J544" i="2"/>
  <c r="I544" i="2"/>
  <c r="L543" i="2"/>
  <c r="K543" i="2" a="1"/>
  <c r="K543" i="2" s="1"/>
  <c r="J543" i="2"/>
  <c r="I543" i="2"/>
  <c r="L542" i="2"/>
  <c r="K542" i="2" a="1"/>
  <c r="K542" i="2" s="1"/>
  <c r="J542" i="2"/>
  <c r="I542" i="2"/>
  <c r="L541" i="2"/>
  <c r="K541" i="2" a="1"/>
  <c r="K541" i="2" s="1"/>
  <c r="J541" i="2"/>
  <c r="I541" i="2"/>
  <c r="L540" i="2"/>
  <c r="K540" i="2" a="1"/>
  <c r="K540" i="2" s="1"/>
  <c r="J540" i="2"/>
  <c r="I540" i="2"/>
  <c r="L539" i="2"/>
  <c r="K539" i="2" a="1"/>
  <c r="K539" i="2" s="1"/>
  <c r="J539" i="2"/>
  <c r="I539" i="2"/>
  <c r="L538" i="2"/>
  <c r="K538" i="2" a="1"/>
  <c r="K538" i="2" s="1"/>
  <c r="J538" i="2"/>
  <c r="I538" i="2"/>
  <c r="L537" i="2"/>
  <c r="K537" i="2" a="1"/>
  <c r="K537" i="2" s="1"/>
  <c r="J537" i="2"/>
  <c r="I537" i="2"/>
  <c r="L536" i="2"/>
  <c r="K536" i="2" a="1"/>
  <c r="K536" i="2" s="1"/>
  <c r="J536" i="2"/>
  <c r="I536" i="2"/>
  <c r="L535" i="2"/>
  <c r="K535" i="2" a="1"/>
  <c r="K535" i="2" s="1"/>
  <c r="J535" i="2"/>
  <c r="I535" i="2"/>
  <c r="L534" i="2"/>
  <c r="K534" i="2"/>
  <c r="K534" i="2" a="1"/>
  <c r="J534" i="2"/>
  <c r="I534" i="2"/>
  <c r="L533" i="2"/>
  <c r="K533" i="2" a="1"/>
  <c r="K533" i="2" s="1"/>
  <c r="J533" i="2"/>
  <c r="I533" i="2"/>
  <c r="L532" i="2"/>
  <c r="K532" i="2" a="1"/>
  <c r="K532" i="2" s="1"/>
  <c r="J532" i="2"/>
  <c r="I532" i="2"/>
  <c r="L531" i="2"/>
  <c r="K531" i="2" a="1"/>
  <c r="K531" i="2" s="1"/>
  <c r="J531" i="2"/>
  <c r="I531" i="2"/>
  <c r="L530" i="2"/>
  <c r="K530" i="2" a="1"/>
  <c r="K530" i="2" s="1"/>
  <c r="J530" i="2"/>
  <c r="I530" i="2"/>
  <c r="L529" i="2"/>
  <c r="K529" i="2" a="1"/>
  <c r="K529" i="2" s="1"/>
  <c r="J529" i="2"/>
  <c r="I529" i="2"/>
  <c r="L528" i="2"/>
  <c r="K528" i="2" a="1"/>
  <c r="K528" i="2" s="1"/>
  <c r="J528" i="2"/>
  <c r="I528" i="2"/>
  <c r="L527" i="2"/>
  <c r="K527" i="2" a="1"/>
  <c r="K527" i="2" s="1"/>
  <c r="J527" i="2"/>
  <c r="I527" i="2"/>
  <c r="L526" i="2"/>
  <c r="K526" i="2" a="1"/>
  <c r="K526" i="2" s="1"/>
  <c r="J526" i="2"/>
  <c r="I526" i="2"/>
  <c r="L525" i="2"/>
  <c r="K525" i="2" a="1"/>
  <c r="K525" i="2" s="1"/>
  <c r="J525" i="2"/>
  <c r="I525" i="2"/>
  <c r="L524" i="2"/>
  <c r="K524" i="2" a="1"/>
  <c r="K524" i="2" s="1"/>
  <c r="J524" i="2"/>
  <c r="I524" i="2"/>
  <c r="L523" i="2"/>
  <c r="K523" i="2" a="1"/>
  <c r="K523" i="2" s="1"/>
  <c r="J523" i="2"/>
  <c r="I523" i="2"/>
  <c r="L522" i="2"/>
  <c r="K522" i="2"/>
  <c r="K522" i="2" a="1"/>
  <c r="J522" i="2"/>
  <c r="I522" i="2"/>
  <c r="L521" i="2"/>
  <c r="K521" i="2" a="1"/>
  <c r="K521" i="2" s="1"/>
  <c r="J521" i="2"/>
  <c r="I521" i="2"/>
  <c r="L520" i="2"/>
  <c r="K520" i="2" a="1"/>
  <c r="K520" i="2" s="1"/>
  <c r="J520" i="2"/>
  <c r="I520" i="2"/>
  <c r="L519" i="2"/>
  <c r="K519" i="2" a="1"/>
  <c r="K519" i="2" s="1"/>
  <c r="J519" i="2"/>
  <c r="I519" i="2"/>
  <c r="L518" i="2"/>
  <c r="K518" i="2" a="1"/>
  <c r="K518" i="2" s="1"/>
  <c r="J518" i="2"/>
  <c r="I518" i="2"/>
  <c r="L517" i="2"/>
  <c r="K517" i="2" a="1"/>
  <c r="K517" i="2" s="1"/>
  <c r="J517" i="2"/>
  <c r="I517" i="2"/>
  <c r="L516" i="2"/>
  <c r="K516" i="2" a="1"/>
  <c r="K516" i="2" s="1"/>
  <c r="J516" i="2"/>
  <c r="I516" i="2"/>
  <c r="L515" i="2"/>
  <c r="K515" i="2" a="1"/>
  <c r="K515" i="2" s="1"/>
  <c r="J515" i="2"/>
  <c r="I515" i="2"/>
  <c r="L514" i="2"/>
  <c r="K514" i="2"/>
  <c r="K514" i="2" a="1"/>
  <c r="J514" i="2"/>
  <c r="I514" i="2"/>
  <c r="L513" i="2"/>
  <c r="K513" i="2" a="1"/>
  <c r="K513" i="2" s="1"/>
  <c r="J513" i="2"/>
  <c r="I513" i="2"/>
  <c r="L512" i="2"/>
  <c r="K512" i="2"/>
  <c r="K512" i="2" a="1"/>
  <c r="J512" i="2"/>
  <c r="I512" i="2"/>
  <c r="L511" i="2"/>
  <c r="K511" i="2" a="1"/>
  <c r="K511" i="2" s="1"/>
  <c r="J511" i="2"/>
  <c r="I511" i="2"/>
  <c r="L510" i="2"/>
  <c r="K510" i="2" a="1"/>
  <c r="K510" i="2" s="1"/>
  <c r="J510" i="2"/>
  <c r="I510" i="2"/>
  <c r="L509" i="2"/>
  <c r="K509" i="2" a="1"/>
  <c r="K509" i="2" s="1"/>
  <c r="J509" i="2"/>
  <c r="I509" i="2"/>
  <c r="L508" i="2"/>
  <c r="K508" i="2" a="1"/>
  <c r="K508" i="2" s="1"/>
  <c r="J508" i="2"/>
  <c r="I508" i="2"/>
  <c r="L507" i="2"/>
  <c r="K507" i="2" a="1"/>
  <c r="K507" i="2" s="1"/>
  <c r="J507" i="2"/>
  <c r="I507" i="2"/>
  <c r="L506" i="2"/>
  <c r="K506" i="2"/>
  <c r="K506" i="2" a="1"/>
  <c r="J506" i="2"/>
  <c r="I506" i="2"/>
  <c r="L505" i="2"/>
  <c r="K505" i="2" a="1"/>
  <c r="K505" i="2" s="1"/>
  <c r="J505" i="2"/>
  <c r="I505" i="2"/>
  <c r="L504" i="2"/>
  <c r="K504" i="2" a="1"/>
  <c r="K504" i="2" s="1"/>
  <c r="J504" i="2"/>
  <c r="I504" i="2"/>
  <c r="L503" i="2"/>
  <c r="K503" i="2" a="1"/>
  <c r="K503" i="2" s="1"/>
  <c r="J503" i="2"/>
  <c r="I503" i="2"/>
  <c r="L502" i="2"/>
  <c r="K502" i="2" a="1"/>
  <c r="K502" i="2" s="1"/>
  <c r="J502" i="2"/>
  <c r="I502" i="2"/>
  <c r="L501" i="2"/>
  <c r="K501" i="2"/>
  <c r="K501" i="2" a="1"/>
  <c r="J501" i="2"/>
  <c r="I501" i="2"/>
  <c r="L500" i="2"/>
  <c r="K500" i="2" a="1"/>
  <c r="K500" i="2" s="1"/>
  <c r="J500" i="2"/>
  <c r="I500" i="2"/>
  <c r="L499" i="2"/>
  <c r="K499" i="2" a="1"/>
  <c r="K499" i="2" s="1"/>
  <c r="J499" i="2"/>
  <c r="I499" i="2"/>
  <c r="L498" i="2"/>
  <c r="K498" i="2"/>
  <c r="K498" i="2" a="1"/>
  <c r="J498" i="2"/>
  <c r="I498" i="2"/>
  <c r="L497" i="2"/>
  <c r="K497" i="2" a="1"/>
  <c r="K497" i="2" s="1"/>
  <c r="J497" i="2"/>
  <c r="I497" i="2"/>
  <c r="L496" i="2"/>
  <c r="K496" i="2" a="1"/>
  <c r="K496" i="2" s="1"/>
  <c r="J496" i="2"/>
  <c r="I496" i="2"/>
  <c r="L495" i="2"/>
  <c r="K495" i="2" a="1"/>
  <c r="K495" i="2" s="1"/>
  <c r="J495" i="2"/>
  <c r="I495" i="2"/>
  <c r="L494" i="2"/>
  <c r="K494" i="2" a="1"/>
  <c r="K494" i="2" s="1"/>
  <c r="J494" i="2"/>
  <c r="I494" i="2"/>
  <c r="L493" i="2"/>
  <c r="K493" i="2" a="1"/>
  <c r="K493" i="2" s="1"/>
  <c r="J493" i="2"/>
  <c r="I493" i="2"/>
  <c r="L492" i="2"/>
  <c r="K492" i="2" a="1"/>
  <c r="K492" i="2" s="1"/>
  <c r="J492" i="2"/>
  <c r="I492" i="2"/>
  <c r="L491" i="2"/>
  <c r="K491" i="2" a="1"/>
  <c r="K491" i="2" s="1"/>
  <c r="J491" i="2"/>
  <c r="I491" i="2"/>
  <c r="L490" i="2"/>
  <c r="K490" i="2"/>
  <c r="K490" i="2" a="1"/>
  <c r="J490" i="2"/>
  <c r="I490" i="2"/>
  <c r="L489" i="2"/>
  <c r="K489" i="2" a="1"/>
  <c r="K489" i="2" s="1"/>
  <c r="J489" i="2"/>
  <c r="I489" i="2"/>
  <c r="L488" i="2"/>
  <c r="K488" i="2" a="1"/>
  <c r="K488" i="2" s="1"/>
  <c r="J488" i="2"/>
  <c r="I488" i="2"/>
  <c r="L487" i="2"/>
  <c r="K487" i="2" a="1"/>
  <c r="K487" i="2" s="1"/>
  <c r="J487" i="2"/>
  <c r="I487" i="2"/>
  <c r="L486" i="2"/>
  <c r="K486" i="2" a="1"/>
  <c r="K486" i="2" s="1"/>
  <c r="J486" i="2"/>
  <c r="I486" i="2"/>
  <c r="L485" i="2"/>
  <c r="K485" i="2" a="1"/>
  <c r="K485" i="2" s="1"/>
  <c r="J485" i="2"/>
  <c r="I485" i="2"/>
  <c r="L484" i="2"/>
  <c r="K484" i="2" a="1"/>
  <c r="K484" i="2" s="1"/>
  <c r="J484" i="2"/>
  <c r="I484" i="2"/>
  <c r="L483" i="2"/>
  <c r="K483" i="2" a="1"/>
  <c r="K483" i="2" s="1"/>
  <c r="J483" i="2"/>
  <c r="I483" i="2"/>
  <c r="L482" i="2"/>
  <c r="K482" i="2"/>
  <c r="K482" i="2" a="1"/>
  <c r="J482" i="2"/>
  <c r="I482" i="2"/>
  <c r="L481" i="2"/>
  <c r="K481" i="2" a="1"/>
  <c r="K481" i="2" s="1"/>
  <c r="J481" i="2"/>
  <c r="I481" i="2"/>
  <c r="L480" i="2"/>
  <c r="K480" i="2" a="1"/>
  <c r="K480" i="2" s="1"/>
  <c r="J480" i="2"/>
  <c r="I480" i="2"/>
  <c r="L479" i="2"/>
  <c r="K479" i="2" a="1"/>
  <c r="K479" i="2" s="1"/>
  <c r="J479" i="2"/>
  <c r="I479" i="2"/>
  <c r="L478" i="2"/>
  <c r="K478" i="2" a="1"/>
  <c r="K478" i="2" s="1"/>
  <c r="J478" i="2"/>
  <c r="I478" i="2"/>
  <c r="L477" i="2"/>
  <c r="K477" i="2" a="1"/>
  <c r="K477" i="2" s="1"/>
  <c r="J477" i="2"/>
  <c r="I477" i="2"/>
  <c r="L476" i="2"/>
  <c r="K476" i="2" a="1"/>
  <c r="K476" i="2" s="1"/>
  <c r="J476" i="2"/>
  <c r="I476" i="2"/>
  <c r="L475" i="2"/>
  <c r="K475" i="2" a="1"/>
  <c r="K475" i="2" s="1"/>
  <c r="J475" i="2"/>
  <c r="I475" i="2"/>
  <c r="L474" i="2"/>
  <c r="K474" i="2"/>
  <c r="K474" i="2" a="1"/>
  <c r="J474" i="2"/>
  <c r="I474" i="2"/>
  <c r="L473" i="2"/>
  <c r="K473" i="2" a="1"/>
  <c r="K473" i="2" s="1"/>
  <c r="J473" i="2"/>
  <c r="I473" i="2"/>
  <c r="L472" i="2"/>
  <c r="K472" i="2" a="1"/>
  <c r="K472" i="2" s="1"/>
  <c r="J472" i="2"/>
  <c r="I472" i="2"/>
  <c r="L471" i="2"/>
  <c r="K471" i="2" a="1"/>
  <c r="K471" i="2" s="1"/>
  <c r="J471" i="2"/>
  <c r="I471" i="2"/>
  <c r="L470" i="2"/>
  <c r="K470" i="2" a="1"/>
  <c r="K470" i="2" s="1"/>
  <c r="J470" i="2"/>
  <c r="I470" i="2"/>
  <c r="L469" i="2"/>
  <c r="K469" i="2" a="1"/>
  <c r="K469" i="2" s="1"/>
  <c r="J469" i="2"/>
  <c r="I469" i="2"/>
  <c r="L468" i="2"/>
  <c r="K468" i="2" a="1"/>
  <c r="K468" i="2" s="1"/>
  <c r="J468" i="2"/>
  <c r="I468" i="2"/>
  <c r="L467" i="2"/>
  <c r="K467" i="2" a="1"/>
  <c r="K467" i="2" s="1"/>
  <c r="J467" i="2"/>
  <c r="I467" i="2"/>
  <c r="L466" i="2"/>
  <c r="K466" i="2" a="1"/>
  <c r="K466" i="2" s="1"/>
  <c r="J466" i="2"/>
  <c r="I466" i="2"/>
  <c r="L465" i="2"/>
  <c r="K465" i="2" a="1"/>
  <c r="K465" i="2" s="1"/>
  <c r="J465" i="2"/>
  <c r="I465" i="2"/>
  <c r="L464" i="2"/>
  <c r="K464" i="2"/>
  <c r="K464" i="2" a="1"/>
  <c r="J464" i="2"/>
  <c r="I464" i="2"/>
  <c r="L463" i="2"/>
  <c r="K463" i="2" a="1"/>
  <c r="K463" i="2" s="1"/>
  <c r="J463" i="2"/>
  <c r="I463" i="2"/>
  <c r="L462" i="2"/>
  <c r="K462" i="2" a="1"/>
  <c r="K462" i="2" s="1"/>
  <c r="J462" i="2"/>
  <c r="I462" i="2"/>
  <c r="L461" i="2"/>
  <c r="K461" i="2" a="1"/>
  <c r="K461" i="2" s="1"/>
  <c r="J461" i="2"/>
  <c r="I461" i="2"/>
  <c r="L460" i="2"/>
  <c r="K460" i="2" a="1"/>
  <c r="K460" i="2" s="1"/>
  <c r="J460" i="2"/>
  <c r="I460" i="2"/>
  <c r="L459" i="2"/>
  <c r="K459" i="2" a="1"/>
  <c r="K459" i="2" s="1"/>
  <c r="J459" i="2"/>
  <c r="I459" i="2"/>
  <c r="L458" i="2"/>
  <c r="K458" i="2" a="1"/>
  <c r="K458" i="2" s="1"/>
  <c r="J458" i="2"/>
  <c r="I458" i="2"/>
  <c r="L457" i="2"/>
  <c r="K457" i="2" a="1"/>
  <c r="K457" i="2" s="1"/>
  <c r="J457" i="2"/>
  <c r="I457" i="2"/>
  <c r="L456" i="2"/>
  <c r="K456" i="2" a="1"/>
  <c r="K456" i="2" s="1"/>
  <c r="J456" i="2"/>
  <c r="I456" i="2"/>
  <c r="L455" i="2"/>
  <c r="K455" i="2" a="1"/>
  <c r="K455" i="2" s="1"/>
  <c r="J455" i="2"/>
  <c r="I455" i="2"/>
  <c r="L454" i="2"/>
  <c r="K454" i="2" a="1"/>
  <c r="K454" i="2" s="1"/>
  <c r="J454" i="2"/>
  <c r="I454" i="2"/>
  <c r="L453" i="2"/>
  <c r="K453" i="2"/>
  <c r="K453" i="2" a="1"/>
  <c r="J453" i="2"/>
  <c r="I453" i="2"/>
  <c r="L452" i="2"/>
  <c r="K452" i="2" a="1"/>
  <c r="K452" i="2" s="1"/>
  <c r="J452" i="2"/>
  <c r="I452" i="2"/>
  <c r="L451" i="2"/>
  <c r="K451" i="2" a="1"/>
  <c r="K451" i="2" s="1"/>
  <c r="J451" i="2"/>
  <c r="I451" i="2"/>
  <c r="L450" i="2"/>
  <c r="K450" i="2" a="1"/>
  <c r="K450" i="2" s="1"/>
  <c r="J450" i="2"/>
  <c r="I450" i="2"/>
  <c r="L449" i="2"/>
  <c r="K449" i="2" a="1"/>
  <c r="K449" i="2" s="1"/>
  <c r="J449" i="2"/>
  <c r="I449" i="2"/>
  <c r="L448" i="2"/>
  <c r="K448" i="2" a="1"/>
  <c r="K448" i="2" s="1"/>
  <c r="J448" i="2"/>
  <c r="I448" i="2"/>
  <c r="L447" i="2"/>
  <c r="K447" i="2" a="1"/>
  <c r="K447" i="2" s="1"/>
  <c r="J447" i="2"/>
  <c r="I447" i="2"/>
  <c r="L446" i="2"/>
  <c r="K446" i="2" a="1"/>
  <c r="K446" i="2" s="1"/>
  <c r="J446" i="2"/>
  <c r="I446" i="2"/>
  <c r="L445" i="2"/>
  <c r="K445" i="2" a="1"/>
  <c r="K445" i="2" s="1"/>
  <c r="J445" i="2"/>
  <c r="I445" i="2"/>
  <c r="L444" i="2"/>
  <c r="K444" i="2" a="1"/>
  <c r="K444" i="2" s="1"/>
  <c r="J444" i="2"/>
  <c r="I444" i="2"/>
  <c r="L443" i="2"/>
  <c r="K443" i="2" a="1"/>
  <c r="K443" i="2" s="1"/>
  <c r="J443" i="2"/>
  <c r="I443" i="2"/>
  <c r="L442" i="2"/>
  <c r="K442" i="2"/>
  <c r="K442" i="2" a="1"/>
  <c r="J442" i="2"/>
  <c r="I442" i="2"/>
  <c r="L441" i="2"/>
  <c r="K441" i="2" a="1"/>
  <c r="K441" i="2" s="1"/>
  <c r="J441" i="2"/>
  <c r="I441" i="2"/>
  <c r="L440" i="2"/>
  <c r="K440" i="2" a="1"/>
  <c r="K440" i="2" s="1"/>
  <c r="J440" i="2"/>
  <c r="I440" i="2"/>
  <c r="L439" i="2"/>
  <c r="K439" i="2" a="1"/>
  <c r="K439" i="2" s="1"/>
  <c r="J439" i="2"/>
  <c r="I439" i="2"/>
  <c r="L438" i="2"/>
  <c r="K438" i="2" a="1"/>
  <c r="K438" i="2" s="1"/>
  <c r="J438" i="2"/>
  <c r="I438" i="2"/>
  <c r="L437" i="2"/>
  <c r="K437" i="2" a="1"/>
  <c r="K437" i="2" s="1"/>
  <c r="J437" i="2"/>
  <c r="I437" i="2"/>
  <c r="L436" i="2"/>
  <c r="K436" i="2" a="1"/>
  <c r="K436" i="2" s="1"/>
  <c r="J436" i="2"/>
  <c r="I436" i="2"/>
  <c r="L435" i="2"/>
  <c r="K435" i="2" a="1"/>
  <c r="K435" i="2" s="1"/>
  <c r="J435" i="2"/>
  <c r="I435" i="2"/>
  <c r="L434" i="2"/>
  <c r="K434" i="2"/>
  <c r="K434" i="2" a="1"/>
  <c r="J434" i="2"/>
  <c r="I434" i="2"/>
  <c r="L433" i="2"/>
  <c r="K433" i="2" a="1"/>
  <c r="K433" i="2" s="1"/>
  <c r="J433" i="2"/>
  <c r="I433" i="2"/>
  <c r="L432" i="2"/>
  <c r="K432" i="2" a="1"/>
  <c r="K432" i="2" s="1"/>
  <c r="J432" i="2"/>
  <c r="I432" i="2"/>
  <c r="L431" i="2"/>
  <c r="K431" i="2" a="1"/>
  <c r="K431" i="2" s="1"/>
  <c r="J431" i="2"/>
  <c r="I431" i="2"/>
  <c r="L430" i="2"/>
  <c r="K430" i="2" a="1"/>
  <c r="K430" i="2" s="1"/>
  <c r="J430" i="2"/>
  <c r="I430" i="2"/>
  <c r="L429" i="2"/>
  <c r="K429" i="2" a="1"/>
  <c r="K429" i="2" s="1"/>
  <c r="J429" i="2"/>
  <c r="I429" i="2"/>
  <c r="L428" i="2"/>
  <c r="K428" i="2" a="1"/>
  <c r="K428" i="2" s="1"/>
  <c r="J428" i="2"/>
  <c r="I428" i="2"/>
  <c r="L427" i="2"/>
  <c r="K427" i="2" a="1"/>
  <c r="K427" i="2" s="1"/>
  <c r="J427" i="2"/>
  <c r="I427" i="2"/>
  <c r="L426" i="2"/>
  <c r="K426" i="2"/>
  <c r="K426" i="2" a="1"/>
  <c r="J426" i="2"/>
  <c r="I426" i="2"/>
  <c r="L425" i="2"/>
  <c r="K425" i="2" a="1"/>
  <c r="K425" i="2" s="1"/>
  <c r="J425" i="2"/>
  <c r="I425" i="2"/>
  <c r="L424" i="2"/>
  <c r="K424" i="2" a="1"/>
  <c r="K424" i="2" s="1"/>
  <c r="J424" i="2"/>
  <c r="I424" i="2"/>
  <c r="L423" i="2"/>
  <c r="K423" i="2" a="1"/>
  <c r="K423" i="2" s="1"/>
  <c r="J423" i="2"/>
  <c r="I423" i="2"/>
  <c r="L422" i="2"/>
  <c r="K422" i="2" a="1"/>
  <c r="K422" i="2" s="1"/>
  <c r="J422" i="2"/>
  <c r="I422" i="2"/>
  <c r="L421" i="2"/>
  <c r="K421" i="2" a="1"/>
  <c r="K421" i="2" s="1"/>
  <c r="J421" i="2"/>
  <c r="I421" i="2"/>
  <c r="L420" i="2"/>
  <c r="K420" i="2" a="1"/>
  <c r="K420" i="2" s="1"/>
  <c r="J420" i="2"/>
  <c r="I420" i="2"/>
  <c r="L419" i="2"/>
  <c r="K419" i="2" a="1"/>
  <c r="K419" i="2" s="1"/>
  <c r="J419" i="2"/>
  <c r="I419" i="2"/>
  <c r="L418" i="2"/>
  <c r="K418" i="2" a="1"/>
  <c r="K418" i="2" s="1"/>
  <c r="J418" i="2"/>
  <c r="I418" i="2"/>
  <c r="L417" i="2"/>
  <c r="K417" i="2" a="1"/>
  <c r="K417" i="2" s="1"/>
  <c r="J417" i="2"/>
  <c r="I417" i="2"/>
  <c r="L416" i="2"/>
  <c r="K416" i="2"/>
  <c r="K416" i="2" a="1"/>
  <c r="J416" i="2"/>
  <c r="I416" i="2"/>
  <c r="L415" i="2"/>
  <c r="K415" i="2" a="1"/>
  <c r="K415" i="2" s="1"/>
  <c r="J415" i="2"/>
  <c r="I415" i="2"/>
  <c r="L414" i="2"/>
  <c r="K414" i="2" a="1"/>
  <c r="K414" i="2" s="1"/>
  <c r="J414" i="2"/>
  <c r="I414" i="2"/>
  <c r="L413" i="2"/>
  <c r="K413" i="2" a="1"/>
  <c r="K413" i="2" s="1"/>
  <c r="J413" i="2"/>
  <c r="I413" i="2"/>
  <c r="L412" i="2"/>
  <c r="K412" i="2" a="1"/>
  <c r="K412" i="2" s="1"/>
  <c r="J412" i="2"/>
  <c r="I412" i="2"/>
  <c r="L411" i="2"/>
  <c r="K411" i="2" a="1"/>
  <c r="K411" i="2" s="1"/>
  <c r="J411" i="2"/>
  <c r="I411" i="2"/>
  <c r="L410" i="2"/>
  <c r="K410" i="2" a="1"/>
  <c r="K410" i="2" s="1"/>
  <c r="J410" i="2"/>
  <c r="I410" i="2"/>
  <c r="L409" i="2"/>
  <c r="K409" i="2" a="1"/>
  <c r="K409" i="2" s="1"/>
  <c r="J409" i="2"/>
  <c r="I409" i="2"/>
  <c r="L408" i="2"/>
  <c r="K408" i="2" a="1"/>
  <c r="K408" i="2" s="1"/>
  <c r="J408" i="2"/>
  <c r="I408" i="2"/>
  <c r="L407" i="2"/>
  <c r="K407" i="2" a="1"/>
  <c r="K407" i="2" s="1"/>
  <c r="J407" i="2"/>
  <c r="I407" i="2"/>
  <c r="L406" i="2"/>
  <c r="K406" i="2" a="1"/>
  <c r="K406" i="2" s="1"/>
  <c r="J406" i="2"/>
  <c r="I406" i="2"/>
  <c r="L405" i="2"/>
  <c r="K405" i="2"/>
  <c r="K405" i="2" a="1"/>
  <c r="J405" i="2"/>
  <c r="I405" i="2"/>
  <c r="L404" i="2"/>
  <c r="K404" i="2" a="1"/>
  <c r="K404" i="2" s="1"/>
  <c r="J404" i="2"/>
  <c r="I404" i="2"/>
  <c r="L403" i="2"/>
  <c r="K403" i="2" a="1"/>
  <c r="K403" i="2" s="1"/>
  <c r="J403" i="2"/>
  <c r="I403" i="2"/>
  <c r="L402" i="2"/>
  <c r="K402" i="2" a="1"/>
  <c r="K402" i="2" s="1"/>
  <c r="J402" i="2"/>
  <c r="I402" i="2"/>
  <c r="L401" i="2"/>
  <c r="K401" i="2" a="1"/>
  <c r="K401" i="2" s="1"/>
  <c r="J401" i="2"/>
  <c r="I401" i="2"/>
  <c r="L400" i="2"/>
  <c r="K400" i="2" a="1"/>
  <c r="K400" i="2" s="1"/>
  <c r="J400" i="2"/>
  <c r="I400" i="2"/>
  <c r="L399" i="2"/>
  <c r="K399" i="2" a="1"/>
  <c r="K399" i="2" s="1"/>
  <c r="J399" i="2"/>
  <c r="I399" i="2"/>
  <c r="L398" i="2"/>
  <c r="K398" i="2" a="1"/>
  <c r="K398" i="2" s="1"/>
  <c r="J398" i="2"/>
  <c r="I398" i="2"/>
  <c r="L397" i="2"/>
  <c r="K397" i="2" a="1"/>
  <c r="K397" i="2" s="1"/>
  <c r="J397" i="2"/>
  <c r="I397" i="2"/>
  <c r="L396" i="2"/>
  <c r="K396" i="2" a="1"/>
  <c r="K396" i="2" s="1"/>
  <c r="J396" i="2"/>
  <c r="I396" i="2"/>
  <c r="L395" i="2"/>
  <c r="K395" i="2" a="1"/>
  <c r="K395" i="2" s="1"/>
  <c r="J395" i="2"/>
  <c r="I395" i="2"/>
  <c r="L394" i="2"/>
  <c r="K394" i="2"/>
  <c r="K394" i="2" a="1"/>
  <c r="J394" i="2"/>
  <c r="I394" i="2"/>
  <c r="L393" i="2"/>
  <c r="K393" i="2" a="1"/>
  <c r="K393" i="2" s="1"/>
  <c r="J393" i="2"/>
  <c r="I393" i="2"/>
  <c r="L392" i="2"/>
  <c r="K392" i="2"/>
  <c r="K392" i="2" a="1"/>
  <c r="J392" i="2"/>
  <c r="I392" i="2"/>
  <c r="L391" i="2"/>
  <c r="K391" i="2" a="1"/>
  <c r="K391" i="2" s="1"/>
  <c r="J391" i="2"/>
  <c r="I391" i="2"/>
  <c r="L390" i="2"/>
  <c r="K390" i="2" a="1"/>
  <c r="K390" i="2" s="1"/>
  <c r="J390" i="2"/>
  <c r="I390" i="2"/>
  <c r="L389" i="2"/>
  <c r="K389" i="2" a="1"/>
  <c r="K389" i="2" s="1"/>
  <c r="J389" i="2"/>
  <c r="I389" i="2"/>
  <c r="L388" i="2"/>
  <c r="K388" i="2"/>
  <c r="K388" i="2" a="1"/>
  <c r="J388" i="2"/>
  <c r="I388" i="2"/>
  <c r="L387" i="2"/>
  <c r="K387" i="2" a="1"/>
  <c r="K387" i="2" s="1"/>
  <c r="J387" i="2"/>
  <c r="I387" i="2"/>
  <c r="L386" i="2"/>
  <c r="K386" i="2" a="1"/>
  <c r="K386" i="2" s="1"/>
  <c r="J386" i="2"/>
  <c r="I386" i="2"/>
  <c r="L385" i="2"/>
  <c r="K385" i="2" a="1"/>
  <c r="K385" i="2" s="1"/>
  <c r="J385" i="2"/>
  <c r="I385" i="2"/>
  <c r="L384" i="2"/>
  <c r="K384" i="2" a="1"/>
  <c r="K384" i="2" s="1"/>
  <c r="J384" i="2"/>
  <c r="I384" i="2"/>
  <c r="L383" i="2"/>
  <c r="K383" i="2" a="1"/>
  <c r="K383" i="2" s="1"/>
  <c r="J383" i="2"/>
  <c r="I383" i="2"/>
  <c r="L382" i="2"/>
  <c r="K382" i="2" a="1"/>
  <c r="K382" i="2" s="1"/>
  <c r="J382" i="2"/>
  <c r="I382" i="2"/>
  <c r="L381" i="2"/>
  <c r="K381" i="2" a="1"/>
  <c r="K381" i="2" s="1"/>
  <c r="J381" i="2"/>
  <c r="I381" i="2"/>
  <c r="L380" i="2"/>
  <c r="K380" i="2"/>
  <c r="K380" i="2" a="1"/>
  <c r="J380" i="2"/>
  <c r="I380" i="2"/>
  <c r="L379" i="2"/>
  <c r="K379" i="2" a="1"/>
  <c r="K379" i="2" s="1"/>
  <c r="J379" i="2"/>
  <c r="I379" i="2"/>
  <c r="L378" i="2"/>
  <c r="K378" i="2" a="1"/>
  <c r="K378" i="2" s="1"/>
  <c r="J378" i="2"/>
  <c r="I378" i="2"/>
  <c r="L377" i="2"/>
  <c r="K377" i="2" a="1"/>
  <c r="K377" i="2" s="1"/>
  <c r="J377" i="2"/>
  <c r="I377" i="2"/>
  <c r="L376" i="2"/>
  <c r="K376" i="2"/>
  <c r="K376" i="2" a="1"/>
  <c r="J376" i="2"/>
  <c r="I376" i="2"/>
  <c r="L375" i="2"/>
  <c r="K375" i="2" a="1"/>
  <c r="K375" i="2" s="1"/>
  <c r="J375" i="2"/>
  <c r="I375" i="2"/>
  <c r="L374" i="2"/>
  <c r="K374" i="2" a="1"/>
  <c r="K374" i="2" s="1"/>
  <c r="J374" i="2"/>
  <c r="I374" i="2"/>
  <c r="L373" i="2"/>
  <c r="K373" i="2" a="1"/>
  <c r="K373" i="2" s="1"/>
  <c r="J373" i="2"/>
  <c r="I373" i="2"/>
  <c r="L372" i="2"/>
  <c r="K372" i="2" a="1"/>
  <c r="K372" i="2" s="1"/>
  <c r="J372" i="2"/>
  <c r="I372" i="2"/>
  <c r="L371" i="2"/>
  <c r="K371" i="2" a="1"/>
  <c r="K371" i="2" s="1"/>
  <c r="J371" i="2"/>
  <c r="I371" i="2"/>
  <c r="L370" i="2"/>
  <c r="K370" i="2"/>
  <c r="K370" i="2" a="1"/>
  <c r="J370" i="2"/>
  <c r="I370" i="2"/>
  <c r="L369" i="2"/>
  <c r="K369" i="2" a="1"/>
  <c r="K369" i="2" s="1"/>
  <c r="J369" i="2"/>
  <c r="I369" i="2"/>
  <c r="L368" i="2"/>
  <c r="K368" i="2"/>
  <c r="K368" i="2" a="1"/>
  <c r="J368" i="2"/>
  <c r="I368" i="2"/>
  <c r="L367" i="2"/>
  <c r="K367" i="2" a="1"/>
  <c r="K367" i="2" s="1"/>
  <c r="J367" i="2"/>
  <c r="I367" i="2"/>
  <c r="L366" i="2"/>
  <c r="K366" i="2" a="1"/>
  <c r="K366" i="2" s="1"/>
  <c r="J366" i="2"/>
  <c r="I366" i="2"/>
  <c r="L365" i="2"/>
  <c r="K365" i="2" a="1"/>
  <c r="K365" i="2" s="1"/>
  <c r="J365" i="2"/>
  <c r="I365" i="2"/>
  <c r="L364" i="2"/>
  <c r="K364" i="2"/>
  <c r="K364" i="2" a="1"/>
  <c r="J364" i="2"/>
  <c r="I364" i="2"/>
  <c r="L363" i="2"/>
  <c r="K363" i="2" a="1"/>
  <c r="K363" i="2" s="1"/>
  <c r="J363" i="2"/>
  <c r="I363" i="2"/>
  <c r="L362" i="2"/>
  <c r="K362" i="2" a="1"/>
  <c r="K362" i="2" s="1"/>
  <c r="J362" i="2"/>
  <c r="I362" i="2"/>
  <c r="L361" i="2"/>
  <c r="K361" i="2" a="1"/>
  <c r="K361" i="2" s="1"/>
  <c r="J361" i="2"/>
  <c r="I361" i="2"/>
  <c r="L360" i="2"/>
  <c r="K360" i="2" a="1"/>
  <c r="K360" i="2" s="1"/>
  <c r="J360" i="2"/>
  <c r="I360" i="2"/>
  <c r="L359" i="2"/>
  <c r="K359" i="2" a="1"/>
  <c r="K359" i="2" s="1"/>
  <c r="J359" i="2"/>
  <c r="I359" i="2"/>
  <c r="L358" i="2"/>
  <c r="K358" i="2" a="1"/>
  <c r="K358" i="2" s="1"/>
  <c r="J358" i="2"/>
  <c r="I358" i="2"/>
  <c r="L357" i="2"/>
  <c r="K357" i="2" a="1"/>
  <c r="K357" i="2" s="1"/>
  <c r="J357" i="2"/>
  <c r="I357" i="2"/>
  <c r="L356" i="2"/>
  <c r="K356" i="2"/>
  <c r="K356" i="2" a="1"/>
  <c r="J356" i="2"/>
  <c r="I356" i="2"/>
  <c r="L355" i="2"/>
  <c r="K355" i="2" a="1"/>
  <c r="K355" i="2" s="1"/>
  <c r="J355" i="2"/>
  <c r="I355" i="2"/>
  <c r="L354" i="2"/>
  <c r="K354" i="2" a="1"/>
  <c r="K354" i="2" s="1"/>
  <c r="J354" i="2"/>
  <c r="I354" i="2"/>
  <c r="L353" i="2"/>
  <c r="K353" i="2" a="1"/>
  <c r="K353" i="2" s="1"/>
  <c r="J353" i="2"/>
  <c r="I353" i="2"/>
  <c r="L352" i="2"/>
  <c r="K352" i="2"/>
  <c r="K352" i="2" a="1"/>
  <c r="J352" i="2"/>
  <c r="I352" i="2"/>
  <c r="L351" i="2"/>
  <c r="K351" i="2" a="1"/>
  <c r="K351" i="2" s="1"/>
  <c r="J351" i="2"/>
  <c r="I351" i="2"/>
  <c r="L350" i="2"/>
  <c r="K350" i="2" a="1"/>
  <c r="K350" i="2" s="1"/>
  <c r="J350" i="2"/>
  <c r="I350" i="2"/>
  <c r="L349" i="2"/>
  <c r="K349" i="2" a="1"/>
  <c r="K349" i="2" s="1"/>
  <c r="J349" i="2"/>
  <c r="I349" i="2"/>
  <c r="L348" i="2"/>
  <c r="K348" i="2" a="1"/>
  <c r="K348" i="2" s="1"/>
  <c r="J348" i="2"/>
  <c r="I348" i="2"/>
  <c r="L347" i="2"/>
  <c r="K347" i="2" a="1"/>
  <c r="K347" i="2" s="1"/>
  <c r="J347" i="2"/>
  <c r="I347" i="2"/>
  <c r="L346" i="2"/>
  <c r="K346" i="2"/>
  <c r="K346" i="2" a="1"/>
  <c r="J346" i="2"/>
  <c r="I346" i="2"/>
  <c r="L345" i="2"/>
  <c r="K345" i="2" a="1"/>
  <c r="K345" i="2" s="1"/>
  <c r="J345" i="2"/>
  <c r="I345" i="2"/>
  <c r="L344" i="2"/>
  <c r="K344" i="2"/>
  <c r="K344" i="2" a="1"/>
  <c r="J344" i="2"/>
  <c r="I344" i="2"/>
  <c r="L343" i="2"/>
  <c r="K343" i="2" a="1"/>
  <c r="K343" i="2" s="1"/>
  <c r="J343" i="2"/>
  <c r="I343" i="2"/>
  <c r="L342" i="2"/>
  <c r="K342" i="2" a="1"/>
  <c r="K342" i="2" s="1"/>
  <c r="J342" i="2"/>
  <c r="I342" i="2"/>
  <c r="L341" i="2"/>
  <c r="K341" i="2" a="1"/>
  <c r="K341" i="2" s="1"/>
  <c r="J341" i="2"/>
  <c r="I341" i="2"/>
  <c r="L340" i="2"/>
  <c r="K340" i="2"/>
  <c r="K340" i="2" a="1"/>
  <c r="J340" i="2"/>
  <c r="I340" i="2"/>
  <c r="L339" i="2"/>
  <c r="K339" i="2" a="1"/>
  <c r="K339" i="2" s="1"/>
  <c r="J339" i="2"/>
  <c r="I339" i="2"/>
  <c r="L338" i="2"/>
  <c r="K338" i="2" a="1"/>
  <c r="K338" i="2" s="1"/>
  <c r="J338" i="2"/>
  <c r="I338" i="2"/>
  <c r="L337" i="2"/>
  <c r="K337" i="2" a="1"/>
  <c r="K337" i="2" s="1"/>
  <c r="J337" i="2"/>
  <c r="I337" i="2"/>
  <c r="L336" i="2"/>
  <c r="K336" i="2" a="1"/>
  <c r="K336" i="2" s="1"/>
  <c r="J336" i="2"/>
  <c r="I336" i="2"/>
  <c r="L335" i="2"/>
  <c r="K335" i="2" a="1"/>
  <c r="K335" i="2" s="1"/>
  <c r="J335" i="2"/>
  <c r="I335" i="2"/>
  <c r="L334" i="2"/>
  <c r="K334" i="2" a="1"/>
  <c r="K334" i="2" s="1"/>
  <c r="J334" i="2"/>
  <c r="I334" i="2"/>
  <c r="L333" i="2"/>
  <c r="K333" i="2" a="1"/>
  <c r="K333" i="2" s="1"/>
  <c r="J333" i="2"/>
  <c r="I333" i="2"/>
  <c r="L332" i="2"/>
  <c r="K332" i="2"/>
  <c r="K332" i="2" a="1"/>
  <c r="J332" i="2"/>
  <c r="I332" i="2"/>
  <c r="L331" i="2"/>
  <c r="K331" i="2" a="1"/>
  <c r="K331" i="2" s="1"/>
  <c r="J331" i="2"/>
  <c r="I331" i="2"/>
  <c r="L330" i="2"/>
  <c r="K330" i="2" a="1"/>
  <c r="K330" i="2" s="1"/>
  <c r="J330" i="2"/>
  <c r="I330" i="2"/>
  <c r="L329" i="2"/>
  <c r="K329" i="2" a="1"/>
  <c r="K329" i="2" s="1"/>
  <c r="J329" i="2"/>
  <c r="I329" i="2"/>
  <c r="L328" i="2"/>
  <c r="K328" i="2"/>
  <c r="K328" i="2" a="1"/>
  <c r="J328" i="2"/>
  <c r="I328" i="2"/>
  <c r="L327" i="2"/>
  <c r="K327" i="2" a="1"/>
  <c r="K327" i="2" s="1"/>
  <c r="J327" i="2"/>
  <c r="I327" i="2"/>
  <c r="L326" i="2"/>
  <c r="K326" i="2" a="1"/>
  <c r="K326" i="2" s="1"/>
  <c r="J326" i="2"/>
  <c r="I326" i="2"/>
  <c r="L325" i="2"/>
  <c r="K325" i="2" a="1"/>
  <c r="K325" i="2" s="1"/>
  <c r="J325" i="2"/>
  <c r="I325" i="2"/>
  <c r="L324" i="2"/>
  <c r="K324" i="2" a="1"/>
  <c r="K324" i="2" s="1"/>
  <c r="J324" i="2"/>
  <c r="I324" i="2"/>
  <c r="L323" i="2"/>
  <c r="K323" i="2" a="1"/>
  <c r="K323" i="2" s="1"/>
  <c r="J323" i="2"/>
  <c r="I323" i="2"/>
  <c r="L322" i="2"/>
  <c r="K322" i="2"/>
  <c r="K322" i="2" a="1"/>
  <c r="J322" i="2"/>
  <c r="I322" i="2"/>
  <c r="L321" i="2"/>
  <c r="K321" i="2" a="1"/>
  <c r="K321" i="2" s="1"/>
  <c r="J321" i="2"/>
  <c r="I321" i="2"/>
  <c r="L320" i="2"/>
  <c r="K320" i="2"/>
  <c r="K320" i="2" a="1"/>
  <c r="J320" i="2"/>
  <c r="I320" i="2"/>
  <c r="L319" i="2"/>
  <c r="K319" i="2" a="1"/>
  <c r="K319" i="2" s="1"/>
  <c r="J319" i="2"/>
  <c r="I319" i="2"/>
  <c r="L318" i="2"/>
  <c r="K318" i="2" a="1"/>
  <c r="K318" i="2" s="1"/>
  <c r="J318" i="2"/>
  <c r="I318" i="2"/>
  <c r="L317" i="2"/>
  <c r="K317" i="2" a="1"/>
  <c r="K317" i="2" s="1"/>
  <c r="J317" i="2"/>
  <c r="I317" i="2"/>
  <c r="L316" i="2"/>
  <c r="K316" i="2"/>
  <c r="K316" i="2" a="1"/>
  <c r="J316" i="2"/>
  <c r="I316" i="2"/>
  <c r="L315" i="2"/>
  <c r="K315" i="2" a="1"/>
  <c r="K315" i="2" s="1"/>
  <c r="J315" i="2"/>
  <c r="I315" i="2"/>
  <c r="L314" i="2"/>
  <c r="K314" i="2"/>
  <c r="K314" i="2" a="1"/>
  <c r="J314" i="2"/>
  <c r="I314" i="2"/>
  <c r="L313" i="2"/>
  <c r="K313" i="2" a="1"/>
  <c r="K313" i="2" s="1"/>
  <c r="J313" i="2"/>
  <c r="I313" i="2"/>
  <c r="L312" i="2"/>
  <c r="K312" i="2"/>
  <c r="K312" i="2" a="1"/>
  <c r="J312" i="2"/>
  <c r="I312" i="2"/>
  <c r="L311" i="2"/>
  <c r="K311" i="2" a="1"/>
  <c r="K311" i="2" s="1"/>
  <c r="J311" i="2"/>
  <c r="I311" i="2"/>
  <c r="L310" i="2"/>
  <c r="K310" i="2" a="1"/>
  <c r="K310" i="2" s="1"/>
  <c r="J310" i="2"/>
  <c r="I310" i="2"/>
  <c r="L309" i="2"/>
  <c r="K309" i="2"/>
  <c r="K309" i="2" a="1"/>
  <c r="J309" i="2"/>
  <c r="I309" i="2"/>
  <c r="L308" i="2"/>
  <c r="K308" i="2" a="1"/>
  <c r="K308" i="2" s="1"/>
  <c r="J308" i="2"/>
  <c r="I308" i="2"/>
  <c r="L307" i="2"/>
  <c r="K307" i="2" a="1"/>
  <c r="K307" i="2" s="1"/>
  <c r="J307" i="2"/>
  <c r="I307" i="2"/>
  <c r="L306" i="2"/>
  <c r="K306" i="2" a="1"/>
  <c r="K306" i="2" s="1"/>
  <c r="J306" i="2"/>
  <c r="I306" i="2"/>
  <c r="L305" i="2"/>
  <c r="K305" i="2" a="1"/>
  <c r="K305" i="2" s="1"/>
  <c r="J305" i="2"/>
  <c r="I305" i="2"/>
  <c r="L304" i="2"/>
  <c r="K304" i="2" a="1"/>
  <c r="K304" i="2" s="1"/>
  <c r="J304" i="2"/>
  <c r="I304" i="2"/>
  <c r="L303" i="2"/>
  <c r="K303" i="2" a="1"/>
  <c r="K303" i="2" s="1"/>
  <c r="J303" i="2"/>
  <c r="I303" i="2"/>
  <c r="L302" i="2"/>
  <c r="K302" i="2" a="1"/>
  <c r="K302" i="2" s="1"/>
  <c r="J302" i="2"/>
  <c r="I302" i="2"/>
  <c r="L301" i="2"/>
  <c r="K301" i="2" a="1"/>
  <c r="K301" i="2" s="1"/>
  <c r="J301" i="2"/>
  <c r="I301" i="2"/>
  <c r="L300" i="2"/>
  <c r="K300" i="2"/>
  <c r="K300" i="2" a="1"/>
  <c r="J300" i="2"/>
  <c r="I300" i="2"/>
  <c r="L299" i="2"/>
  <c r="K299" i="2" a="1"/>
  <c r="K299" i="2" s="1"/>
  <c r="J299" i="2"/>
  <c r="I299" i="2"/>
  <c r="L298" i="2"/>
  <c r="K298" i="2"/>
  <c r="K298" i="2" a="1"/>
  <c r="J298" i="2"/>
  <c r="I298" i="2"/>
  <c r="L297" i="2"/>
  <c r="K297" i="2" a="1"/>
  <c r="K297" i="2" s="1"/>
  <c r="J297" i="2"/>
  <c r="I297" i="2"/>
  <c r="L296" i="2"/>
  <c r="K296" i="2" a="1"/>
  <c r="K296" i="2" s="1"/>
  <c r="J296" i="2"/>
  <c r="I296" i="2"/>
  <c r="L295" i="2"/>
  <c r="K295" i="2" a="1"/>
  <c r="K295" i="2" s="1"/>
  <c r="J295" i="2"/>
  <c r="I295" i="2"/>
  <c r="L294" i="2"/>
  <c r="K294" i="2"/>
  <c r="K294" i="2" a="1"/>
  <c r="J294" i="2"/>
  <c r="I294" i="2"/>
  <c r="L293" i="2"/>
  <c r="K293" i="2" a="1"/>
  <c r="K293" i="2" s="1"/>
  <c r="J293" i="2"/>
  <c r="I293" i="2"/>
  <c r="L292" i="2"/>
  <c r="K292" i="2" a="1"/>
  <c r="K292" i="2" s="1"/>
  <c r="J292" i="2"/>
  <c r="I292" i="2"/>
  <c r="L291" i="2"/>
  <c r="K291" i="2" a="1"/>
  <c r="K291" i="2" s="1"/>
  <c r="J291" i="2"/>
  <c r="I291" i="2"/>
  <c r="L290" i="2"/>
  <c r="K290" i="2" a="1"/>
  <c r="K290" i="2" s="1"/>
  <c r="J290" i="2"/>
  <c r="I290" i="2"/>
  <c r="L289" i="2"/>
  <c r="K289" i="2" a="1"/>
  <c r="K289" i="2" s="1"/>
  <c r="J289" i="2"/>
  <c r="I289" i="2"/>
  <c r="L288" i="2"/>
  <c r="K288" i="2"/>
  <c r="K288" i="2" a="1"/>
  <c r="J288" i="2"/>
  <c r="I288" i="2"/>
  <c r="L287" i="2"/>
  <c r="K287" i="2" a="1"/>
  <c r="K287" i="2" s="1"/>
  <c r="J287" i="2"/>
  <c r="I287" i="2"/>
  <c r="L286" i="2"/>
  <c r="K286" i="2" a="1"/>
  <c r="K286" i="2" s="1"/>
  <c r="J286" i="2"/>
  <c r="I286" i="2"/>
  <c r="L285" i="2"/>
  <c r="K285" i="2"/>
  <c r="K285" i="2" a="1"/>
  <c r="J285" i="2"/>
  <c r="I285" i="2"/>
  <c r="L284" i="2"/>
  <c r="K284" i="2" a="1"/>
  <c r="K284" i="2" s="1"/>
  <c r="J284" i="2"/>
  <c r="I284" i="2"/>
  <c r="L283" i="2"/>
  <c r="K283" i="2" a="1"/>
  <c r="K283" i="2" s="1"/>
  <c r="J283" i="2"/>
  <c r="I283" i="2"/>
  <c r="L282" i="2"/>
  <c r="K282" i="2" a="1"/>
  <c r="K282" i="2" s="1"/>
  <c r="J282" i="2"/>
  <c r="I282" i="2"/>
  <c r="L281" i="2"/>
  <c r="K281" i="2" a="1"/>
  <c r="K281" i="2" s="1"/>
  <c r="J281" i="2"/>
  <c r="I281" i="2"/>
  <c r="L280" i="2"/>
  <c r="K280" i="2" a="1"/>
  <c r="K280" i="2" s="1"/>
  <c r="J280" i="2"/>
  <c r="I280" i="2"/>
  <c r="L279" i="2"/>
  <c r="K279" i="2" a="1"/>
  <c r="K279" i="2" s="1"/>
  <c r="J279" i="2"/>
  <c r="I279" i="2"/>
  <c r="L278" i="2"/>
  <c r="K278" i="2" a="1"/>
  <c r="K278" i="2" s="1"/>
  <c r="J278" i="2"/>
  <c r="I278" i="2"/>
  <c r="L277" i="2"/>
  <c r="K277" i="2" a="1"/>
  <c r="K277" i="2" s="1"/>
  <c r="J277" i="2"/>
  <c r="I277" i="2"/>
  <c r="L276" i="2"/>
  <c r="K276" i="2"/>
  <c r="K276" i="2" a="1"/>
  <c r="J276" i="2"/>
  <c r="I276" i="2"/>
  <c r="L275" i="2"/>
  <c r="K275" i="2" a="1"/>
  <c r="K275" i="2" s="1"/>
  <c r="J275" i="2"/>
  <c r="I275" i="2"/>
  <c r="L274" i="2"/>
  <c r="K274" i="2" a="1"/>
  <c r="K274" i="2" s="1"/>
  <c r="J274" i="2"/>
  <c r="I274" i="2"/>
  <c r="L273" i="2"/>
  <c r="K273" i="2" a="1"/>
  <c r="K273" i="2" s="1"/>
  <c r="J273" i="2"/>
  <c r="I273" i="2"/>
  <c r="L272" i="2"/>
  <c r="K272" i="2" a="1"/>
  <c r="K272" i="2" s="1"/>
  <c r="J272" i="2"/>
  <c r="I272" i="2"/>
  <c r="L271" i="2"/>
  <c r="K271" i="2" a="1"/>
  <c r="K271" i="2" s="1"/>
  <c r="J271" i="2"/>
  <c r="I271" i="2"/>
  <c r="L270" i="2"/>
  <c r="K270" i="2"/>
  <c r="K270" i="2" a="1"/>
  <c r="J270" i="2"/>
  <c r="I270" i="2"/>
  <c r="L269" i="2"/>
  <c r="K269" i="2" a="1"/>
  <c r="K269" i="2" s="1"/>
  <c r="J269" i="2"/>
  <c r="I269" i="2"/>
  <c r="L268" i="2"/>
  <c r="K268" i="2" a="1"/>
  <c r="K268" i="2" s="1"/>
  <c r="J268" i="2"/>
  <c r="I268" i="2"/>
  <c r="L267" i="2"/>
  <c r="K267" i="2" a="1"/>
  <c r="K267" i="2" s="1"/>
  <c r="J267" i="2"/>
  <c r="I267" i="2"/>
  <c r="L266" i="2"/>
  <c r="K266" i="2" a="1"/>
  <c r="K266" i="2" s="1"/>
  <c r="J266" i="2"/>
  <c r="I266" i="2"/>
  <c r="L265" i="2"/>
  <c r="K265" i="2" a="1"/>
  <c r="K265" i="2" s="1"/>
  <c r="J265" i="2"/>
  <c r="I265" i="2"/>
  <c r="L264" i="2"/>
  <c r="K264" i="2"/>
  <c r="K264" i="2" a="1"/>
  <c r="J264" i="2"/>
  <c r="I264" i="2"/>
  <c r="L263" i="2"/>
  <c r="K263" i="2" a="1"/>
  <c r="K263" i="2" s="1"/>
  <c r="J263" i="2"/>
  <c r="I263" i="2"/>
  <c r="L262" i="2"/>
  <c r="K262" i="2" a="1"/>
  <c r="K262" i="2" s="1"/>
  <c r="J262" i="2"/>
  <c r="I262" i="2"/>
  <c r="L261" i="2"/>
  <c r="K261" i="2"/>
  <c r="K261" i="2" a="1"/>
  <c r="J261" i="2"/>
  <c r="I261" i="2"/>
  <c r="L260" i="2"/>
  <c r="K260" i="2" a="1"/>
  <c r="K260" i="2" s="1"/>
  <c r="J260" i="2"/>
  <c r="I260" i="2"/>
  <c r="L259" i="2"/>
  <c r="K259" i="2" a="1"/>
  <c r="K259" i="2" s="1"/>
  <c r="J259" i="2"/>
  <c r="I259" i="2"/>
  <c r="L258" i="2"/>
  <c r="K258" i="2" a="1"/>
  <c r="K258" i="2" s="1"/>
  <c r="J258" i="2"/>
  <c r="I258" i="2"/>
  <c r="L257" i="2"/>
  <c r="K257" i="2" a="1"/>
  <c r="K257" i="2" s="1"/>
  <c r="J257" i="2"/>
  <c r="I257" i="2"/>
  <c r="L256" i="2"/>
  <c r="K256" i="2" a="1"/>
  <c r="K256" i="2" s="1"/>
  <c r="J256" i="2"/>
  <c r="I256" i="2"/>
  <c r="L255" i="2"/>
  <c r="K255" i="2" a="1"/>
  <c r="K255" i="2" s="1"/>
  <c r="J255" i="2"/>
  <c r="I255" i="2"/>
  <c r="L254" i="2"/>
  <c r="K254" i="2" a="1"/>
  <c r="K254" i="2" s="1"/>
  <c r="J254" i="2"/>
  <c r="I254" i="2"/>
  <c r="L253" i="2"/>
  <c r="K253" i="2" a="1"/>
  <c r="K253" i="2" s="1"/>
  <c r="J253" i="2"/>
  <c r="I253" i="2"/>
  <c r="L252" i="2"/>
  <c r="K252" i="2"/>
  <c r="K252" i="2" a="1"/>
  <c r="J252" i="2"/>
  <c r="I252" i="2"/>
  <c r="L251" i="2"/>
  <c r="K251" i="2" a="1"/>
  <c r="K251" i="2" s="1"/>
  <c r="J251" i="2"/>
  <c r="I251" i="2"/>
  <c r="L250" i="2"/>
  <c r="K250" i="2"/>
  <c r="K250" i="2" a="1"/>
  <c r="J250" i="2"/>
  <c r="I250" i="2"/>
  <c r="L249" i="2"/>
  <c r="K249" i="2" a="1"/>
  <c r="K249" i="2" s="1"/>
  <c r="J249" i="2"/>
  <c r="I249" i="2"/>
  <c r="L248" i="2"/>
  <c r="K248" i="2" a="1"/>
  <c r="K248" i="2" s="1"/>
  <c r="J248" i="2"/>
  <c r="I248" i="2"/>
  <c r="L247" i="2"/>
  <c r="K247" i="2" a="1"/>
  <c r="K247" i="2" s="1"/>
  <c r="J247" i="2"/>
  <c r="I247" i="2"/>
  <c r="L246" i="2"/>
  <c r="K246" i="2"/>
  <c r="K246" i="2" a="1"/>
  <c r="J246" i="2"/>
  <c r="I246" i="2"/>
  <c r="L245" i="2"/>
  <c r="K245" i="2" a="1"/>
  <c r="K245" i="2" s="1"/>
  <c r="J245" i="2"/>
  <c r="I245" i="2"/>
  <c r="L244" i="2"/>
  <c r="K244" i="2" a="1"/>
  <c r="K244" i="2" s="1"/>
  <c r="J244" i="2"/>
  <c r="I244" i="2"/>
  <c r="L243" i="2"/>
  <c r="K243" i="2" a="1"/>
  <c r="K243" i="2" s="1"/>
  <c r="J243" i="2"/>
  <c r="I243" i="2"/>
  <c r="L242" i="2"/>
  <c r="K242" i="2" a="1"/>
  <c r="K242" i="2" s="1"/>
  <c r="J242" i="2"/>
  <c r="I242" i="2"/>
  <c r="L241" i="2"/>
  <c r="K241" i="2" a="1"/>
  <c r="K241" i="2" s="1"/>
  <c r="J241" i="2"/>
  <c r="I241" i="2"/>
  <c r="L240" i="2"/>
  <c r="K240" i="2"/>
  <c r="K240" i="2" a="1"/>
  <c r="J240" i="2"/>
  <c r="I240" i="2"/>
  <c r="L239" i="2"/>
  <c r="K239" i="2" a="1"/>
  <c r="K239" i="2" s="1"/>
  <c r="J239" i="2"/>
  <c r="I239" i="2"/>
  <c r="L238" i="2"/>
  <c r="K238" i="2" a="1"/>
  <c r="K238" i="2" s="1"/>
  <c r="J238" i="2"/>
  <c r="I238" i="2"/>
  <c r="L237" i="2"/>
  <c r="K237" i="2"/>
  <c r="K237" i="2" a="1"/>
  <c r="J237" i="2"/>
  <c r="I237" i="2"/>
  <c r="L236" i="2"/>
  <c r="K236" i="2" a="1"/>
  <c r="K236" i="2" s="1"/>
  <c r="J236" i="2"/>
  <c r="I236" i="2"/>
  <c r="L235" i="2"/>
  <c r="K235" i="2" a="1"/>
  <c r="K235" i="2" s="1"/>
  <c r="J235" i="2"/>
  <c r="I235" i="2"/>
  <c r="L234" i="2"/>
  <c r="K234" i="2" a="1"/>
  <c r="K234" i="2" s="1"/>
  <c r="J234" i="2"/>
  <c r="I234" i="2"/>
  <c r="L233" i="2"/>
  <c r="K233" i="2" a="1"/>
  <c r="K233" i="2" s="1"/>
  <c r="J233" i="2"/>
  <c r="I233" i="2"/>
  <c r="L232" i="2"/>
  <c r="K232" i="2" a="1"/>
  <c r="K232" i="2" s="1"/>
  <c r="J232" i="2"/>
  <c r="I232" i="2"/>
  <c r="L231" i="2"/>
  <c r="K231" i="2" a="1"/>
  <c r="K231" i="2" s="1"/>
  <c r="J231" i="2"/>
  <c r="I231" i="2"/>
  <c r="L230" i="2"/>
  <c r="K230" i="2" a="1"/>
  <c r="K230" i="2" s="1"/>
  <c r="J230" i="2"/>
  <c r="I230" i="2"/>
  <c r="L229" i="2"/>
  <c r="K229" i="2" a="1"/>
  <c r="K229" i="2" s="1"/>
  <c r="J229" i="2"/>
  <c r="I229" i="2"/>
  <c r="L228" i="2"/>
  <c r="K228" i="2" a="1"/>
  <c r="K228" i="2" s="1"/>
  <c r="J228" i="2"/>
  <c r="I228" i="2"/>
  <c r="L227" i="2"/>
  <c r="K227" i="2" a="1"/>
  <c r="K227" i="2" s="1"/>
  <c r="J227" i="2"/>
  <c r="I227" i="2"/>
  <c r="L226" i="2"/>
  <c r="K226" i="2"/>
  <c r="K226" i="2" a="1"/>
  <c r="J226" i="2"/>
  <c r="I226" i="2"/>
  <c r="L225" i="2"/>
  <c r="K225" i="2" a="1"/>
  <c r="K225" i="2" s="1"/>
  <c r="J225" i="2"/>
  <c r="I225" i="2"/>
  <c r="L224" i="2"/>
  <c r="K224" i="2"/>
  <c r="K224" i="2" a="1"/>
  <c r="J224" i="2"/>
  <c r="I224" i="2"/>
  <c r="L223" i="2"/>
  <c r="K223" i="2" a="1"/>
  <c r="K223" i="2" s="1"/>
  <c r="J223" i="2"/>
  <c r="I223" i="2"/>
  <c r="L222" i="2"/>
  <c r="K222" i="2" a="1"/>
  <c r="K222" i="2" s="1"/>
  <c r="J222" i="2"/>
  <c r="I222" i="2"/>
  <c r="L221" i="2"/>
  <c r="K221" i="2" a="1"/>
  <c r="K221" i="2" s="1"/>
  <c r="J221" i="2"/>
  <c r="I221" i="2"/>
  <c r="L220" i="2"/>
  <c r="K220" i="2" a="1"/>
  <c r="K220" i="2" s="1"/>
  <c r="J220" i="2"/>
  <c r="I220" i="2"/>
  <c r="L219" i="2"/>
  <c r="K219" i="2" a="1"/>
  <c r="K219" i="2" s="1"/>
  <c r="J219" i="2"/>
  <c r="I219" i="2"/>
  <c r="L218" i="2"/>
  <c r="K218" i="2"/>
  <c r="K218" i="2" a="1"/>
  <c r="J218" i="2"/>
  <c r="I218" i="2"/>
  <c r="L217" i="2"/>
  <c r="K217" i="2" a="1"/>
  <c r="K217" i="2" s="1"/>
  <c r="J217" i="2"/>
  <c r="I217" i="2"/>
  <c r="L216" i="2"/>
  <c r="K216" i="2" a="1"/>
  <c r="K216" i="2" s="1"/>
  <c r="J216" i="2"/>
  <c r="I216" i="2"/>
  <c r="L215" i="2"/>
  <c r="K215" i="2" a="1"/>
  <c r="K215" i="2" s="1"/>
  <c r="J215" i="2"/>
  <c r="I215" i="2"/>
  <c r="L214" i="2"/>
  <c r="K214" i="2" a="1"/>
  <c r="K214" i="2" s="1"/>
  <c r="J214" i="2"/>
  <c r="I214" i="2"/>
  <c r="L213" i="2"/>
  <c r="K213" i="2"/>
  <c r="K213" i="2" a="1"/>
  <c r="J213" i="2"/>
  <c r="I213" i="2"/>
  <c r="L212" i="2"/>
  <c r="K212" i="2" a="1"/>
  <c r="K212" i="2" s="1"/>
  <c r="J212" i="2"/>
  <c r="I212" i="2"/>
  <c r="L211" i="2"/>
  <c r="K211" i="2" a="1"/>
  <c r="K211" i="2" s="1"/>
  <c r="J211" i="2"/>
  <c r="I211" i="2"/>
  <c r="L210" i="2"/>
  <c r="K210" i="2"/>
  <c r="K210" i="2" a="1"/>
  <c r="J210" i="2"/>
  <c r="I210" i="2"/>
  <c r="L209" i="2"/>
  <c r="K209" i="2" a="1"/>
  <c r="K209" i="2" s="1"/>
  <c r="J209" i="2"/>
  <c r="I209" i="2"/>
  <c r="L208" i="2"/>
  <c r="K208" i="2" a="1"/>
  <c r="K208" i="2" s="1"/>
  <c r="J208" i="2"/>
  <c r="I208" i="2"/>
  <c r="L207" i="2"/>
  <c r="K207" i="2" a="1"/>
  <c r="K207" i="2" s="1"/>
  <c r="J207" i="2"/>
  <c r="I207" i="2"/>
  <c r="L206" i="2"/>
  <c r="K206" i="2" a="1"/>
  <c r="K206" i="2" s="1"/>
  <c r="J206" i="2"/>
  <c r="I206" i="2"/>
  <c r="L205" i="2"/>
  <c r="K205" i="2" a="1"/>
  <c r="K205" i="2" s="1"/>
  <c r="J205" i="2"/>
  <c r="I205" i="2"/>
  <c r="L204" i="2"/>
  <c r="K204" i="2" a="1"/>
  <c r="K204" i="2" s="1"/>
  <c r="J204" i="2"/>
  <c r="I204" i="2"/>
  <c r="L203" i="2"/>
  <c r="K203" i="2" a="1"/>
  <c r="K203" i="2" s="1"/>
  <c r="J203" i="2"/>
  <c r="I203" i="2"/>
  <c r="L202" i="2"/>
  <c r="K202" i="2"/>
  <c r="K202" i="2" a="1"/>
  <c r="J202" i="2"/>
  <c r="I202" i="2"/>
  <c r="L201" i="2"/>
  <c r="K201" i="2" a="1"/>
  <c r="K201" i="2" s="1"/>
  <c r="J201" i="2"/>
  <c r="I201" i="2"/>
  <c r="L200" i="2"/>
  <c r="K200" i="2"/>
  <c r="K200" i="2" a="1"/>
  <c r="J200" i="2"/>
  <c r="I200" i="2"/>
  <c r="L199" i="2"/>
  <c r="K199" i="2" a="1"/>
  <c r="K199" i="2" s="1"/>
  <c r="J199" i="2"/>
  <c r="I199" i="2"/>
  <c r="L198" i="2"/>
  <c r="K198" i="2" a="1"/>
  <c r="K198" i="2" s="1"/>
  <c r="J198" i="2"/>
  <c r="I198" i="2"/>
  <c r="L197" i="2"/>
  <c r="K197" i="2" a="1"/>
  <c r="K197" i="2" s="1"/>
  <c r="J197" i="2"/>
  <c r="I197" i="2"/>
  <c r="L196" i="2"/>
  <c r="K196" i="2" a="1"/>
  <c r="K196" i="2" s="1"/>
  <c r="J196" i="2"/>
  <c r="I196" i="2"/>
  <c r="L195" i="2"/>
  <c r="K195" i="2" a="1"/>
  <c r="K195" i="2" s="1"/>
  <c r="J195" i="2"/>
  <c r="I195" i="2"/>
  <c r="L194" i="2"/>
  <c r="K194" i="2"/>
  <c r="K194" i="2" a="1"/>
  <c r="J194" i="2"/>
  <c r="I194" i="2"/>
  <c r="L193" i="2"/>
  <c r="K193" i="2" a="1"/>
  <c r="K193" i="2" s="1"/>
  <c r="J193" i="2"/>
  <c r="I193" i="2"/>
  <c r="L192" i="2"/>
  <c r="K192" i="2" a="1"/>
  <c r="K192" i="2" s="1"/>
  <c r="J192" i="2"/>
  <c r="I192" i="2"/>
  <c r="L191" i="2"/>
  <c r="K191" i="2" a="1"/>
  <c r="K191" i="2" s="1"/>
  <c r="J191" i="2"/>
  <c r="I191" i="2"/>
  <c r="L190" i="2"/>
  <c r="K190" i="2" a="1"/>
  <c r="K190" i="2" s="1"/>
  <c r="J190" i="2"/>
  <c r="I190" i="2"/>
  <c r="L189" i="2"/>
  <c r="K189" i="2"/>
  <c r="K189" i="2" a="1"/>
  <c r="J189" i="2"/>
  <c r="I189" i="2"/>
  <c r="L188" i="2"/>
  <c r="K188" i="2" a="1"/>
  <c r="K188" i="2" s="1"/>
  <c r="J188" i="2"/>
  <c r="I188" i="2"/>
  <c r="L187" i="2"/>
  <c r="K187" i="2" a="1"/>
  <c r="K187" i="2" s="1"/>
  <c r="J187" i="2"/>
  <c r="I187" i="2"/>
  <c r="L186" i="2"/>
  <c r="K186" i="2"/>
  <c r="K186" i="2" a="1"/>
  <c r="J186" i="2"/>
  <c r="I186" i="2"/>
  <c r="L185" i="2"/>
  <c r="K185" i="2" a="1"/>
  <c r="K185" i="2" s="1"/>
  <c r="J185" i="2"/>
  <c r="I185" i="2"/>
  <c r="L184" i="2"/>
  <c r="K184" i="2" a="1"/>
  <c r="K184" i="2" s="1"/>
  <c r="J184" i="2"/>
  <c r="I184" i="2"/>
  <c r="L183" i="2"/>
  <c r="K183" i="2" a="1"/>
  <c r="K183" i="2" s="1"/>
  <c r="J183" i="2"/>
  <c r="I183" i="2"/>
  <c r="L182" i="2"/>
  <c r="K182" i="2" a="1"/>
  <c r="K182" i="2" s="1"/>
  <c r="J182" i="2"/>
  <c r="I182" i="2"/>
  <c r="L181" i="2"/>
  <c r="K181" i="2" a="1"/>
  <c r="K181" i="2" s="1"/>
  <c r="J181" i="2"/>
  <c r="I181" i="2"/>
  <c r="L180" i="2"/>
  <c r="K180" i="2" a="1"/>
  <c r="K180" i="2" s="1"/>
  <c r="J180" i="2"/>
  <c r="I180" i="2"/>
  <c r="L179" i="2"/>
  <c r="K179" i="2" a="1"/>
  <c r="K179" i="2" s="1"/>
  <c r="J179" i="2"/>
  <c r="I179" i="2"/>
  <c r="L178" i="2"/>
  <c r="K178" i="2"/>
  <c r="K178" i="2" a="1"/>
  <c r="J178" i="2"/>
  <c r="I178" i="2"/>
  <c r="L177" i="2"/>
  <c r="K177" i="2" a="1"/>
  <c r="K177" i="2" s="1"/>
  <c r="J177" i="2"/>
  <c r="I177" i="2"/>
  <c r="L176" i="2"/>
  <c r="K176" i="2" a="1"/>
  <c r="K176" i="2" s="1"/>
  <c r="J176" i="2"/>
  <c r="I176" i="2"/>
  <c r="L175" i="2"/>
  <c r="K175" i="2" a="1"/>
  <c r="K175" i="2" s="1"/>
  <c r="J175" i="2"/>
  <c r="I175" i="2"/>
  <c r="L174" i="2"/>
  <c r="K174" i="2" a="1"/>
  <c r="K174" i="2" s="1"/>
  <c r="J174" i="2"/>
  <c r="I174" i="2"/>
  <c r="L173" i="2"/>
  <c r="K173" i="2" a="1"/>
  <c r="K173" i="2" s="1"/>
  <c r="J173" i="2"/>
  <c r="I173" i="2"/>
  <c r="L172" i="2"/>
  <c r="K172" i="2" a="1"/>
  <c r="K172" i="2" s="1"/>
  <c r="J172" i="2"/>
  <c r="I172" i="2"/>
  <c r="L171" i="2"/>
  <c r="K171" i="2" a="1"/>
  <c r="K171" i="2" s="1"/>
  <c r="J171" i="2"/>
  <c r="I171" i="2"/>
  <c r="L170" i="2"/>
  <c r="K170" i="2"/>
  <c r="K170" i="2" a="1"/>
  <c r="J170" i="2"/>
  <c r="I170" i="2"/>
  <c r="L169" i="2"/>
  <c r="K169" i="2" a="1"/>
  <c r="K169" i="2" s="1"/>
  <c r="J169" i="2"/>
  <c r="I169" i="2"/>
  <c r="L168" i="2"/>
  <c r="K168" i="2" a="1"/>
  <c r="K168" i="2" s="1"/>
  <c r="J168" i="2"/>
  <c r="I168" i="2"/>
  <c r="L167" i="2"/>
  <c r="K167" i="2" a="1"/>
  <c r="K167" i="2" s="1"/>
  <c r="J167" i="2"/>
  <c r="I167" i="2"/>
  <c r="L166" i="2"/>
  <c r="K166" i="2" a="1"/>
  <c r="K166" i="2" s="1"/>
  <c r="J166" i="2"/>
  <c r="I166" i="2"/>
  <c r="L165" i="2"/>
  <c r="K165" i="2" a="1"/>
  <c r="K165" i="2" s="1"/>
  <c r="J165" i="2"/>
  <c r="I165" i="2"/>
  <c r="L164" i="2"/>
  <c r="K164" i="2" a="1"/>
  <c r="K164" i="2" s="1"/>
  <c r="J164" i="2"/>
  <c r="I164" i="2"/>
  <c r="L163" i="2"/>
  <c r="K163" i="2" a="1"/>
  <c r="K163" i="2" s="1"/>
  <c r="J163" i="2"/>
  <c r="I163" i="2"/>
  <c r="L162" i="2"/>
  <c r="K162" i="2"/>
  <c r="K162" i="2" a="1"/>
  <c r="J162" i="2"/>
  <c r="I162" i="2"/>
  <c r="L161" i="2"/>
  <c r="K161" i="2" a="1"/>
  <c r="K161" i="2" s="1"/>
  <c r="J161" i="2"/>
  <c r="I161" i="2"/>
  <c r="L160" i="2"/>
  <c r="K160" i="2" a="1"/>
  <c r="K160" i="2" s="1"/>
  <c r="J160" i="2"/>
  <c r="I160" i="2"/>
  <c r="L159" i="2"/>
  <c r="K159" i="2" a="1"/>
  <c r="K159" i="2" s="1"/>
  <c r="J159" i="2"/>
  <c r="I159" i="2"/>
  <c r="L158" i="2"/>
  <c r="K158" i="2" a="1"/>
  <c r="K158" i="2" s="1"/>
  <c r="J158" i="2"/>
  <c r="I158" i="2"/>
  <c r="L157" i="2"/>
  <c r="K157" i="2" a="1"/>
  <c r="K157" i="2" s="1"/>
  <c r="J157" i="2"/>
  <c r="I157" i="2"/>
  <c r="L156" i="2"/>
  <c r="K156" i="2" a="1"/>
  <c r="K156" i="2" s="1"/>
  <c r="J156" i="2"/>
  <c r="I156" i="2"/>
  <c r="L155" i="2"/>
  <c r="K155" i="2" a="1"/>
  <c r="K155" i="2" s="1"/>
  <c r="J155" i="2"/>
  <c r="I155" i="2"/>
  <c r="L154" i="2"/>
  <c r="K154" i="2" a="1"/>
  <c r="K154" i="2" s="1"/>
  <c r="J154" i="2"/>
  <c r="I154" i="2"/>
  <c r="L153" i="2"/>
  <c r="K153" i="2"/>
  <c r="K153" i="2" a="1"/>
  <c r="J153" i="2"/>
  <c r="I153" i="2"/>
  <c r="L152" i="2"/>
  <c r="K152" i="2"/>
  <c r="K152" i="2" a="1"/>
  <c r="J152" i="2"/>
  <c r="I152" i="2"/>
  <c r="L151" i="2"/>
  <c r="K151" i="2" a="1"/>
  <c r="K151" i="2" s="1"/>
  <c r="J151" i="2"/>
  <c r="I151" i="2"/>
  <c r="L150" i="2"/>
  <c r="K150" i="2" a="1"/>
  <c r="K150" i="2" s="1"/>
  <c r="J150" i="2"/>
  <c r="I150" i="2"/>
  <c r="L149" i="2"/>
  <c r="K149" i="2" a="1"/>
  <c r="K149" i="2" s="1"/>
  <c r="J149" i="2"/>
  <c r="I149" i="2"/>
  <c r="L148" i="2"/>
  <c r="K148" i="2" a="1"/>
  <c r="K148" i="2" s="1"/>
  <c r="J148" i="2"/>
  <c r="I148" i="2"/>
  <c r="L147" i="2"/>
  <c r="K147" i="2" a="1"/>
  <c r="K147" i="2" s="1"/>
  <c r="J147" i="2"/>
  <c r="I147" i="2"/>
  <c r="L146" i="2"/>
  <c r="K146" i="2"/>
  <c r="K146" i="2" a="1"/>
  <c r="J146" i="2"/>
  <c r="I146" i="2"/>
  <c r="L145" i="2"/>
  <c r="K145" i="2" a="1"/>
  <c r="K145" i="2" s="1"/>
  <c r="J145" i="2"/>
  <c r="I145" i="2"/>
  <c r="L144" i="2"/>
  <c r="K144" i="2" a="1"/>
  <c r="K144" i="2" s="1"/>
  <c r="J144" i="2"/>
  <c r="I144" i="2"/>
  <c r="L143" i="2"/>
  <c r="K143" i="2" a="1"/>
  <c r="K143" i="2" s="1"/>
  <c r="J143" i="2"/>
  <c r="I143" i="2"/>
  <c r="L142" i="2"/>
  <c r="K142" i="2" a="1"/>
  <c r="K142" i="2" s="1"/>
  <c r="J142" i="2"/>
  <c r="I142" i="2"/>
  <c r="L141" i="2"/>
  <c r="K141" i="2" a="1"/>
  <c r="K141" i="2" s="1"/>
  <c r="J141" i="2"/>
  <c r="I141" i="2"/>
  <c r="L140" i="2"/>
  <c r="K140" i="2" a="1"/>
  <c r="K140" i="2" s="1"/>
  <c r="J140" i="2"/>
  <c r="I140" i="2"/>
  <c r="L139" i="2"/>
  <c r="K139" i="2" a="1"/>
  <c r="K139" i="2" s="1"/>
  <c r="J139" i="2"/>
  <c r="I139" i="2"/>
  <c r="L138" i="2"/>
  <c r="K138" i="2"/>
  <c r="K138" i="2" a="1"/>
  <c r="J138" i="2"/>
  <c r="I138" i="2"/>
  <c r="L137" i="2"/>
  <c r="K137" i="2" a="1"/>
  <c r="K137" i="2" s="1"/>
  <c r="J137" i="2"/>
  <c r="I137" i="2"/>
  <c r="L136" i="2"/>
  <c r="K136" i="2" a="1"/>
  <c r="K136" i="2" s="1"/>
  <c r="J136" i="2"/>
  <c r="I136" i="2"/>
  <c r="L135" i="2"/>
  <c r="K135" i="2" a="1"/>
  <c r="K135" i="2" s="1"/>
  <c r="J135" i="2"/>
  <c r="I135" i="2"/>
  <c r="L134" i="2"/>
  <c r="K134" i="2" a="1"/>
  <c r="K134" i="2" s="1"/>
  <c r="J134" i="2"/>
  <c r="I134" i="2"/>
  <c r="L133" i="2"/>
  <c r="K133" i="2" a="1"/>
  <c r="K133" i="2" s="1"/>
  <c r="J133" i="2"/>
  <c r="I133" i="2"/>
  <c r="L132" i="2"/>
  <c r="K132" i="2" a="1"/>
  <c r="K132" i="2" s="1"/>
  <c r="J132" i="2"/>
  <c r="I132" i="2"/>
  <c r="L131" i="2"/>
  <c r="K131" i="2" a="1"/>
  <c r="K131" i="2" s="1"/>
  <c r="J131" i="2"/>
  <c r="I131" i="2"/>
  <c r="L130" i="2"/>
  <c r="K130" i="2" a="1"/>
  <c r="K130" i="2" s="1"/>
  <c r="J130" i="2"/>
  <c r="I130" i="2"/>
  <c r="L129" i="2"/>
  <c r="K129" i="2" a="1"/>
  <c r="K129" i="2" s="1"/>
  <c r="J129" i="2"/>
  <c r="I129" i="2"/>
  <c r="L128" i="2"/>
  <c r="K128" i="2"/>
  <c r="K128" i="2" a="1"/>
  <c r="J128" i="2"/>
  <c r="I128" i="2"/>
  <c r="L127" i="2"/>
  <c r="K127" i="2" a="1"/>
  <c r="K127" i="2" s="1"/>
  <c r="J127" i="2"/>
  <c r="I127" i="2"/>
  <c r="L126" i="2"/>
  <c r="K126" i="2" a="1"/>
  <c r="K126" i="2" s="1"/>
  <c r="J126" i="2"/>
  <c r="I126" i="2"/>
  <c r="L125" i="2"/>
  <c r="K125" i="2" a="1"/>
  <c r="K125" i="2" s="1"/>
  <c r="J125" i="2"/>
  <c r="I125" i="2"/>
  <c r="L124" i="2"/>
  <c r="K124" i="2" a="1"/>
  <c r="K124" i="2" s="1"/>
  <c r="J124" i="2"/>
  <c r="I124" i="2"/>
  <c r="L123" i="2"/>
  <c r="K123" i="2" a="1"/>
  <c r="K123" i="2" s="1"/>
  <c r="J123" i="2"/>
  <c r="I123" i="2"/>
  <c r="L122" i="2"/>
  <c r="K122" i="2" a="1"/>
  <c r="K122" i="2" s="1"/>
  <c r="J122" i="2"/>
  <c r="I122" i="2"/>
  <c r="L121" i="2"/>
  <c r="K121" i="2" a="1"/>
  <c r="K121" i="2" s="1"/>
  <c r="J121" i="2"/>
  <c r="I121" i="2"/>
  <c r="L120" i="2"/>
  <c r="K120" i="2" a="1"/>
  <c r="K120" i="2" s="1"/>
  <c r="J120" i="2"/>
  <c r="I120" i="2"/>
  <c r="L119" i="2"/>
  <c r="K119" i="2" a="1"/>
  <c r="K119" i="2" s="1"/>
  <c r="J119" i="2"/>
  <c r="I119" i="2"/>
  <c r="L118" i="2"/>
  <c r="K118" i="2" a="1"/>
  <c r="K118" i="2" s="1"/>
  <c r="J118" i="2"/>
  <c r="I118" i="2"/>
  <c r="L117" i="2"/>
  <c r="K117" i="2"/>
  <c r="K117" i="2" a="1"/>
  <c r="J117" i="2"/>
  <c r="I117" i="2"/>
  <c r="L116" i="2"/>
  <c r="K116" i="2" a="1"/>
  <c r="K116" i="2" s="1"/>
  <c r="J116" i="2"/>
  <c r="I116" i="2"/>
  <c r="L115" i="2"/>
  <c r="K115" i="2" a="1"/>
  <c r="K115" i="2" s="1"/>
  <c r="J115" i="2"/>
  <c r="I115" i="2"/>
  <c r="L114" i="2"/>
  <c r="K114" i="2" a="1"/>
  <c r="K114" i="2" s="1"/>
  <c r="J114" i="2"/>
  <c r="I114" i="2"/>
  <c r="L113" i="2"/>
  <c r="K113" i="2" a="1"/>
  <c r="K113" i="2" s="1"/>
  <c r="J113" i="2"/>
  <c r="I113" i="2"/>
  <c r="L112" i="2"/>
  <c r="K112" i="2" a="1"/>
  <c r="K112" i="2" s="1"/>
  <c r="J112" i="2"/>
  <c r="I112" i="2"/>
  <c r="L111" i="2"/>
  <c r="K111" i="2" a="1"/>
  <c r="K111" i="2" s="1"/>
  <c r="J111" i="2"/>
  <c r="I111" i="2"/>
  <c r="L110" i="2"/>
  <c r="K110" i="2" a="1"/>
  <c r="K110" i="2" s="1"/>
  <c r="J110" i="2"/>
  <c r="I110" i="2"/>
  <c r="L109" i="2"/>
  <c r="K109" i="2" a="1"/>
  <c r="K109" i="2" s="1"/>
  <c r="J109" i="2"/>
  <c r="I109" i="2"/>
  <c r="L108" i="2"/>
  <c r="K108" i="2" a="1"/>
  <c r="K108" i="2" s="1"/>
  <c r="J108" i="2"/>
  <c r="I108" i="2"/>
  <c r="L107" i="2"/>
  <c r="K107" i="2" a="1"/>
  <c r="K107" i="2" s="1"/>
  <c r="J107" i="2"/>
  <c r="I107" i="2"/>
  <c r="L106" i="2"/>
  <c r="K106" i="2"/>
  <c r="K106" i="2" a="1"/>
  <c r="J106" i="2"/>
  <c r="I106" i="2"/>
  <c r="L105" i="2"/>
  <c r="K105" i="2" a="1"/>
  <c r="K105" i="2" s="1"/>
  <c r="J105" i="2"/>
  <c r="I105" i="2"/>
  <c r="L104" i="2"/>
  <c r="K104" i="2" a="1"/>
  <c r="K104" i="2" s="1"/>
  <c r="J104" i="2"/>
  <c r="I104" i="2"/>
  <c r="L103" i="2"/>
  <c r="K103" i="2" a="1"/>
  <c r="K103" i="2" s="1"/>
  <c r="J103" i="2"/>
  <c r="I103" i="2"/>
  <c r="L102" i="2"/>
  <c r="K102" i="2" a="1"/>
  <c r="K102" i="2" s="1"/>
  <c r="J102" i="2"/>
  <c r="I102" i="2"/>
  <c r="L101" i="2"/>
  <c r="K101" i="2" a="1"/>
  <c r="K101" i="2" s="1"/>
  <c r="J101" i="2"/>
  <c r="I101" i="2"/>
  <c r="L100" i="2"/>
  <c r="K100" i="2" a="1"/>
  <c r="K100" i="2" s="1"/>
  <c r="J100" i="2"/>
  <c r="I100" i="2"/>
  <c r="L99" i="2"/>
  <c r="K99" i="2" a="1"/>
  <c r="K99" i="2" s="1"/>
  <c r="J99" i="2"/>
  <c r="I99" i="2"/>
  <c r="L98" i="2"/>
  <c r="K98" i="2"/>
  <c r="K98" i="2" a="1"/>
  <c r="J98" i="2"/>
  <c r="I98" i="2"/>
  <c r="L97" i="2"/>
  <c r="K97" i="2" a="1"/>
  <c r="K97" i="2" s="1"/>
  <c r="J97" i="2"/>
  <c r="I97" i="2"/>
  <c r="L96" i="2"/>
  <c r="K96" i="2" a="1"/>
  <c r="K96" i="2" s="1"/>
  <c r="J96" i="2"/>
  <c r="I96" i="2"/>
  <c r="L95" i="2"/>
  <c r="K95" i="2" a="1"/>
  <c r="K95" i="2" s="1"/>
  <c r="J95" i="2"/>
  <c r="I95" i="2"/>
  <c r="L94" i="2"/>
  <c r="K94" i="2" a="1"/>
  <c r="K94" i="2" s="1"/>
  <c r="J94" i="2"/>
  <c r="I94" i="2"/>
  <c r="L93" i="2"/>
  <c r="K93" i="2" a="1"/>
  <c r="K93" i="2" s="1"/>
  <c r="J93" i="2"/>
  <c r="I93" i="2"/>
  <c r="L92" i="2"/>
  <c r="K92" i="2" a="1"/>
  <c r="K92" i="2" s="1"/>
  <c r="J92" i="2"/>
  <c r="I92" i="2"/>
  <c r="L91" i="2"/>
  <c r="K91" i="2" a="1"/>
  <c r="K91" i="2" s="1"/>
  <c r="J91" i="2"/>
  <c r="I91" i="2"/>
  <c r="L90" i="2"/>
  <c r="K90" i="2"/>
  <c r="K90" i="2" a="1"/>
  <c r="J90" i="2"/>
  <c r="I90" i="2"/>
  <c r="L89" i="2"/>
  <c r="K89" i="2" a="1"/>
  <c r="K89" i="2" s="1"/>
  <c r="J89" i="2"/>
  <c r="I89" i="2"/>
  <c r="L88" i="2"/>
  <c r="K88" i="2" a="1"/>
  <c r="K88" i="2" s="1"/>
  <c r="J88" i="2"/>
  <c r="I88" i="2"/>
  <c r="L87" i="2"/>
  <c r="K87" i="2" a="1"/>
  <c r="K87" i="2" s="1"/>
  <c r="J87" i="2"/>
  <c r="I87" i="2"/>
  <c r="L86" i="2"/>
  <c r="K86" i="2" a="1"/>
  <c r="K86" i="2" s="1"/>
  <c r="J86" i="2"/>
  <c r="I86" i="2"/>
  <c r="L85" i="2"/>
  <c r="K85" i="2" a="1"/>
  <c r="K85" i="2" s="1"/>
  <c r="J85" i="2"/>
  <c r="I85" i="2"/>
  <c r="L84" i="2"/>
  <c r="K84" i="2" a="1"/>
  <c r="K84" i="2" s="1"/>
  <c r="J84" i="2"/>
  <c r="I84" i="2"/>
  <c r="L83" i="2"/>
  <c r="K83" i="2" a="1"/>
  <c r="K83" i="2" s="1"/>
  <c r="J83" i="2"/>
  <c r="I83" i="2"/>
  <c r="L82" i="2"/>
  <c r="K82" i="2" a="1"/>
  <c r="K82" i="2" s="1"/>
  <c r="J82" i="2"/>
  <c r="I82" i="2"/>
  <c r="L81" i="2"/>
  <c r="K81" i="2" a="1"/>
  <c r="K81" i="2" s="1"/>
  <c r="J81" i="2"/>
  <c r="I81" i="2"/>
  <c r="L80" i="2"/>
  <c r="K80" i="2"/>
  <c r="K80" i="2" a="1"/>
  <c r="J80" i="2"/>
  <c r="I80" i="2"/>
  <c r="L79" i="2"/>
  <c r="K79" i="2" a="1"/>
  <c r="K79" i="2" s="1"/>
  <c r="J79" i="2"/>
  <c r="I79" i="2"/>
  <c r="L78" i="2"/>
  <c r="K78" i="2" a="1"/>
  <c r="K78" i="2" s="1"/>
  <c r="J78" i="2"/>
  <c r="I78" i="2"/>
  <c r="L77" i="2"/>
  <c r="K77" i="2" a="1"/>
  <c r="K77" i="2" s="1"/>
  <c r="J77" i="2"/>
  <c r="I77" i="2"/>
  <c r="L76" i="2"/>
  <c r="K76" i="2" a="1"/>
  <c r="K76" i="2" s="1"/>
  <c r="J76" i="2"/>
  <c r="I76" i="2"/>
  <c r="L75" i="2"/>
  <c r="K75" i="2" a="1"/>
  <c r="K75" i="2" s="1"/>
  <c r="J75" i="2"/>
  <c r="I75" i="2"/>
  <c r="L74" i="2"/>
  <c r="K74" i="2" a="1"/>
  <c r="K74" i="2" s="1"/>
  <c r="J74" i="2"/>
  <c r="I74" i="2"/>
  <c r="L73" i="2"/>
  <c r="K73" i="2" a="1"/>
  <c r="K73" i="2" s="1"/>
  <c r="J73" i="2"/>
  <c r="I73" i="2"/>
  <c r="L72" i="2"/>
  <c r="K72" i="2" a="1"/>
  <c r="K72" i="2" s="1"/>
  <c r="J72" i="2"/>
  <c r="I72" i="2"/>
  <c r="L71" i="2"/>
  <c r="K71" i="2" a="1"/>
  <c r="K71" i="2" s="1"/>
  <c r="J71" i="2"/>
  <c r="I71" i="2"/>
  <c r="L70" i="2"/>
  <c r="K70" i="2" a="1"/>
  <c r="K70" i="2" s="1"/>
  <c r="J70" i="2"/>
  <c r="I70" i="2"/>
  <c r="L69" i="2"/>
  <c r="K69" i="2"/>
  <c r="K69" i="2" a="1"/>
  <c r="J69" i="2"/>
  <c r="I69" i="2"/>
  <c r="L68" i="2"/>
  <c r="K68" i="2" a="1"/>
  <c r="K68" i="2" s="1"/>
  <c r="J68" i="2"/>
  <c r="I68" i="2"/>
  <c r="L67" i="2"/>
  <c r="K67" i="2" a="1"/>
  <c r="K67" i="2" s="1"/>
  <c r="J67" i="2"/>
  <c r="I67" i="2"/>
  <c r="L66" i="2"/>
  <c r="K66" i="2" a="1"/>
  <c r="K66" i="2" s="1"/>
  <c r="J66" i="2"/>
  <c r="I66" i="2"/>
  <c r="L65" i="2"/>
  <c r="K65" i="2" a="1"/>
  <c r="K65" i="2" s="1"/>
  <c r="J65" i="2"/>
  <c r="I65" i="2"/>
  <c r="L64" i="2"/>
  <c r="K64" i="2" a="1"/>
  <c r="K64" i="2" s="1"/>
  <c r="J64" i="2"/>
  <c r="I64" i="2"/>
  <c r="L63" i="2"/>
  <c r="K63" i="2" a="1"/>
  <c r="K63" i="2" s="1"/>
  <c r="J63" i="2"/>
  <c r="I63" i="2"/>
  <c r="L62" i="2"/>
  <c r="K62" i="2" a="1"/>
  <c r="K62" i="2" s="1"/>
  <c r="J62" i="2"/>
  <c r="I62" i="2"/>
  <c r="L61" i="2"/>
  <c r="K61" i="2" a="1"/>
  <c r="K61" i="2" s="1"/>
  <c r="J61" i="2"/>
  <c r="I61" i="2"/>
  <c r="L60" i="2"/>
  <c r="K60" i="2" a="1"/>
  <c r="K60" i="2" s="1"/>
  <c r="J60" i="2"/>
  <c r="I60" i="2"/>
  <c r="L59" i="2"/>
  <c r="K59" i="2" a="1"/>
  <c r="K59" i="2" s="1"/>
  <c r="J59" i="2"/>
  <c r="I59" i="2"/>
  <c r="L58" i="2"/>
  <c r="K58" i="2"/>
  <c r="K58" i="2" a="1"/>
  <c r="J58" i="2"/>
  <c r="I58" i="2"/>
  <c r="L57" i="2"/>
  <c r="K57" i="2" a="1"/>
  <c r="K57" i="2" s="1"/>
  <c r="J57" i="2"/>
  <c r="I57" i="2"/>
  <c r="L56" i="2"/>
  <c r="K56" i="2"/>
  <c r="K56" i="2" a="1"/>
  <c r="J56" i="2"/>
  <c r="I56" i="2"/>
  <c r="L55" i="2"/>
  <c r="K55" i="2" a="1"/>
  <c r="K55" i="2" s="1"/>
  <c r="J55" i="2"/>
  <c r="I55" i="2"/>
  <c r="L54" i="2"/>
  <c r="K54" i="2" a="1"/>
  <c r="K54" i="2" s="1"/>
  <c r="J54" i="2"/>
  <c r="I54" i="2"/>
  <c r="L53" i="2"/>
  <c r="K53" i="2" a="1"/>
  <c r="K53" i="2" s="1"/>
  <c r="J53" i="2"/>
  <c r="I53" i="2"/>
  <c r="L52" i="2"/>
  <c r="K52" i="2" a="1"/>
  <c r="K52" i="2" s="1"/>
  <c r="J52" i="2"/>
  <c r="I52" i="2"/>
  <c r="L51" i="2"/>
  <c r="K51" i="2" a="1"/>
  <c r="K51" i="2" s="1"/>
  <c r="J51" i="2"/>
  <c r="I51" i="2"/>
  <c r="L50" i="2"/>
  <c r="K50" i="2"/>
  <c r="K50" i="2" a="1"/>
  <c r="J50" i="2"/>
  <c r="I50" i="2"/>
  <c r="L49" i="2"/>
  <c r="K49" i="2" a="1"/>
  <c r="K49" i="2" s="1"/>
  <c r="J49" i="2"/>
  <c r="I49" i="2"/>
  <c r="L48" i="2"/>
  <c r="K48" i="2" a="1"/>
  <c r="K48" i="2" s="1"/>
  <c r="J48" i="2"/>
  <c r="I48" i="2"/>
  <c r="L47" i="2"/>
  <c r="K47" i="2" a="1"/>
  <c r="K47" i="2" s="1"/>
  <c r="J47" i="2"/>
  <c r="I47" i="2"/>
  <c r="L46" i="2"/>
  <c r="K46" i="2" a="1"/>
  <c r="K46" i="2" s="1"/>
  <c r="J46" i="2"/>
  <c r="I46" i="2"/>
  <c r="L45" i="2"/>
  <c r="K45" i="2"/>
  <c r="K45" i="2" a="1"/>
  <c r="J45" i="2"/>
  <c r="I45" i="2"/>
  <c r="L44" i="2"/>
  <c r="K44" i="2" a="1"/>
  <c r="K44" i="2" s="1"/>
  <c r="J44" i="2"/>
  <c r="I44" i="2"/>
  <c r="L43" i="2"/>
  <c r="K43" i="2" a="1"/>
  <c r="K43" i="2" s="1"/>
  <c r="J43" i="2"/>
  <c r="I43" i="2"/>
  <c r="L42" i="2"/>
  <c r="K42" i="2"/>
  <c r="K42" i="2" a="1"/>
  <c r="J42" i="2"/>
  <c r="I42" i="2"/>
  <c r="L41" i="2"/>
  <c r="K41" i="2" a="1"/>
  <c r="K41" i="2" s="1"/>
  <c r="J41" i="2"/>
  <c r="I41" i="2"/>
  <c r="L40" i="2"/>
  <c r="K40" i="2" a="1"/>
  <c r="K40" i="2" s="1"/>
  <c r="J40" i="2"/>
  <c r="I40" i="2"/>
  <c r="L39" i="2"/>
  <c r="K39" i="2" a="1"/>
  <c r="K39" i="2" s="1"/>
  <c r="J39" i="2"/>
  <c r="I39" i="2"/>
  <c r="L38" i="2"/>
  <c r="K38" i="2" a="1"/>
  <c r="K38" i="2" s="1"/>
  <c r="J38" i="2"/>
  <c r="I38" i="2"/>
  <c r="L37" i="2"/>
  <c r="K37" i="2" a="1"/>
  <c r="K37" i="2" s="1"/>
  <c r="J37" i="2"/>
  <c r="I37" i="2"/>
  <c r="L36" i="2"/>
  <c r="K36" i="2" a="1"/>
  <c r="K36" i="2" s="1"/>
  <c r="J36" i="2"/>
  <c r="I36" i="2"/>
  <c r="L35" i="2"/>
  <c r="K35" i="2" a="1"/>
  <c r="K35" i="2" s="1"/>
  <c r="J35" i="2"/>
  <c r="I35" i="2"/>
  <c r="L34" i="2"/>
  <c r="K34" i="2"/>
  <c r="K34" i="2" a="1"/>
  <c r="J34" i="2"/>
  <c r="I34" i="2"/>
  <c r="L33" i="2"/>
  <c r="K33" i="2" a="1"/>
  <c r="K33" i="2" s="1"/>
  <c r="J33" i="2"/>
  <c r="I33" i="2"/>
  <c r="L32" i="2"/>
  <c r="K32" i="2"/>
  <c r="K32" i="2" a="1"/>
  <c r="J32" i="2"/>
  <c r="I32" i="2"/>
  <c r="L31" i="2"/>
  <c r="K31" i="2" a="1"/>
  <c r="K31" i="2" s="1"/>
  <c r="J31" i="2"/>
  <c r="I31" i="2"/>
  <c r="L30" i="2"/>
  <c r="K30" i="2" a="1"/>
  <c r="K30" i="2" s="1"/>
  <c r="J30" i="2"/>
  <c r="I30" i="2"/>
  <c r="L29" i="2"/>
  <c r="K29" i="2" a="1"/>
  <c r="K29" i="2" s="1"/>
  <c r="J29" i="2"/>
  <c r="I29" i="2"/>
  <c r="L28" i="2"/>
  <c r="K28" i="2" a="1"/>
  <c r="K28" i="2" s="1"/>
  <c r="J28" i="2"/>
  <c r="I28" i="2"/>
  <c r="L27" i="2"/>
  <c r="K27" i="2" a="1"/>
  <c r="K27" i="2" s="1"/>
  <c r="J27" i="2"/>
  <c r="I27" i="2"/>
  <c r="L26" i="2"/>
  <c r="K26" i="2"/>
  <c r="K26" i="2" a="1"/>
  <c r="J26" i="2"/>
  <c r="I26" i="2"/>
  <c r="L25" i="2"/>
  <c r="K25" i="2" a="1"/>
  <c r="K25" i="2" s="1"/>
  <c r="J25" i="2"/>
  <c r="I25" i="2"/>
  <c r="L24" i="2"/>
  <c r="K24" i="2" a="1"/>
  <c r="K24" i="2" s="1"/>
  <c r="J24" i="2"/>
  <c r="I24" i="2"/>
  <c r="L23" i="2"/>
  <c r="K23" i="2" a="1"/>
  <c r="K23" i="2" s="1"/>
  <c r="J23" i="2"/>
  <c r="I23" i="2"/>
  <c r="L22" i="2"/>
  <c r="K22" i="2" a="1"/>
  <c r="K22" i="2" s="1"/>
  <c r="J22" i="2"/>
  <c r="I22" i="2"/>
  <c r="L21" i="2"/>
  <c r="K21" i="2"/>
  <c r="K21" i="2" a="1"/>
  <c r="J21" i="2"/>
  <c r="I21" i="2"/>
  <c r="L20" i="2"/>
  <c r="K20" i="2" a="1"/>
  <c r="K20" i="2" s="1"/>
  <c r="J20" i="2"/>
  <c r="I20" i="2"/>
  <c r="L19" i="2"/>
  <c r="K19" i="2" a="1"/>
  <c r="K19" i="2" s="1"/>
  <c r="J19" i="2"/>
  <c r="I19" i="2"/>
  <c r="L18" i="2"/>
  <c r="K18" i="2"/>
  <c r="K18" i="2" a="1"/>
  <c r="J18" i="2"/>
  <c r="I18" i="2"/>
  <c r="L17" i="2"/>
  <c r="K17" i="2" a="1"/>
  <c r="K17" i="2" s="1"/>
  <c r="J17" i="2"/>
  <c r="I17" i="2"/>
  <c r="L16" i="2"/>
  <c r="K16" i="2" a="1"/>
  <c r="K16" i="2" s="1"/>
  <c r="J16" i="2"/>
  <c r="I16" i="2"/>
  <c r="L15" i="2"/>
  <c r="K15" i="2" a="1"/>
  <c r="K15" i="2" s="1"/>
  <c r="J15" i="2"/>
  <c r="I15" i="2"/>
  <c r="L14" i="2"/>
  <c r="K14" i="2" a="1"/>
  <c r="K14" i="2" s="1"/>
  <c r="J14" i="2"/>
  <c r="I14" i="2"/>
  <c r="L13" i="2"/>
  <c r="K13" i="2" a="1"/>
  <c r="K13" i="2" s="1"/>
  <c r="J13" i="2"/>
  <c r="I13" i="2"/>
  <c r="L12" i="2"/>
  <c r="K12" i="2" a="1"/>
  <c r="K12" i="2" s="1"/>
  <c r="J12" i="2"/>
  <c r="I12" i="2"/>
  <c r="L11" i="2"/>
  <c r="K11" i="2" a="1"/>
  <c r="K11" i="2" s="1"/>
  <c r="J11" i="2"/>
  <c r="I11" i="2"/>
  <c r="L10" i="2"/>
  <c r="K10" i="2"/>
  <c r="K10" i="2" a="1"/>
  <c r="J10" i="2"/>
  <c r="I10" i="2"/>
  <c r="L9" i="2"/>
  <c r="K9" i="2" a="1"/>
  <c r="K9" i="2" s="1"/>
  <c r="J9" i="2"/>
  <c r="I9" i="2"/>
  <c r="L8" i="2"/>
  <c r="K8" i="2" a="1"/>
  <c r="K8" i="2" s="1"/>
  <c r="J8" i="2"/>
  <c r="I8" i="2"/>
  <c r="L7" i="2"/>
  <c r="K7" i="2" a="1"/>
  <c r="K7" i="2" s="1"/>
  <c r="J7" i="2"/>
  <c r="I7" i="2"/>
  <c r="L6" i="2"/>
  <c r="K6" i="2" a="1"/>
  <c r="K6" i="2" s="1"/>
  <c r="J6" i="2"/>
  <c r="I6" i="2"/>
  <c r="L5" i="2"/>
  <c r="K5" i="2" a="1"/>
  <c r="K5" i="2" s="1"/>
  <c r="J5" i="2"/>
  <c r="I5" i="2"/>
  <c r="L4" i="2"/>
  <c r="J4" i="2"/>
  <c r="I4" i="2"/>
  <c r="G55" i="6" l="1"/>
  <c r="G59" i="6" s="1"/>
  <c r="G64" i="6" s="1"/>
  <c r="N31" i="5" s="1"/>
  <c r="G54" i="6"/>
  <c r="G58" i="6" s="1"/>
  <c r="G63" i="6" s="1"/>
  <c r="N30" i="5" s="1"/>
  <c r="J44" i="6"/>
  <c r="I43" i="6"/>
  <c r="I47" i="6"/>
  <c r="I46" i="6"/>
  <c r="I45" i="6"/>
  <c r="I44" i="6"/>
  <c r="J43" i="6"/>
  <c r="J47" i="6"/>
  <c r="J46" i="6"/>
  <c r="J4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5C2E5D-C7CF-4BCE-858E-FD77CDC6B1E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6DF7792-3CE5-4DB4-808A-2C5255A5C7EF}"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246F0795-8FB3-448A-ACAB-32910BB7EF9F}" name="WorksheetConnection_sample-data-excel-portfolio-project.xlsx!customers" type="102" refreshedVersion="8" minRefreshableVersion="5">
    <extLst>
      <ext xmlns:x15="http://schemas.microsoft.com/office/spreadsheetml/2010/11/main" uri="{DE250136-89BD-433C-8126-D09CA5730AF9}">
        <x15:connection id="customers" autoDelete="1">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<sst xmlns="http://schemas.openxmlformats.org/spreadsheetml/2006/main" count="3166" uniqueCount="1081">
  <si>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</si>
  <si>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</si>
  <si>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</si>
  <si>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</si>
  <si>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</si>
  <si>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</si>
  <si>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</si>
  <si>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</si>
  <si>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</si>
  <si>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</si>
  <si>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</si>
  <si>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</si>
  <si>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</si>
  <si>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</si>
  <si>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</si>
  <si>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</si>
  <si>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</si>
  <si>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</si>
  <si>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</si>
  <si>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</si>
  <si>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</si>
  <si>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</si>
  <si>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</si>
  <si>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</si>
  <si>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</si>
  <si>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</si>
  <si>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</si>
  <si>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</si>
  <si>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</si>
  <si>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</si>
  <si>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</si>
  <si>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</si>
  <si>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</si>
  <si>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</si>
  <si>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</si>
  <si>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</si>
  <si>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</si>
  <si>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</si>
  <si>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</si>
  <si>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</si>
  <si>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</si>
  <si>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</si>
  <si>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</si>
  <si>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</si>
  <si>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</si>
  <si>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</si>
  <si>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</si>
  <si>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</si>
  <si>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</si>
  <si>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</si>
  <si>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</si>
  <si>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</si>
  <si>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</si>
  <si>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</si>
  <si>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</si>
  <si>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</si>
  <si>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</si>
  <si>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</si>
  <si>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</si>
  <si>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</si>
  <si>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</si>
  <si>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</si>
  <si>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</si>
  <si>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</si>
  <si>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</si>
  <si>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</si>
  <si>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</si>
  <si>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</si>
  <si>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</si>
  <si>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</si>
  <si>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</si>
  <si>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</si>
  <si>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</si>
  <si>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</si>
  <si>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</si>
  <si>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</si>
  <si>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</si>
  <si>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</si>
  <si>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</si>
  <si>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</si>
  <si>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</si>
  <si>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</si>
  <si>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</si>
  <si>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</si>
  <si>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</si>
  <si>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</si>
  <si>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</si>
  <si>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</si>
  <si>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</si>
  <si>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</si>
  <si>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</si>
  <si>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</si>
  <si>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</si>
  <si>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</si>
  <si>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</si>
  <si>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</si>
  <si>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</si>
  <si>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</si>
  <si>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</si>
  <si>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</si>
  <si>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</si>
  <si>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</si>
  <si>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</si>
  <si>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</si>
  <si>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</si>
  <si>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</si>
  <si>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</si>
  <si>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</si>
  <si>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</si>
  <si>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</si>
  <si>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</si>
  <si>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</si>
  <si>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</si>
  <si>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</si>
  <si>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</si>
  <si>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</si>
  <si>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</si>
  <si>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</si>
  <si>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</si>
  <si>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</si>
  <si>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</si>
  <si>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</si>
  <si>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</si>
  <si>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</si>
  <si>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</si>
  <si>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</si>
  <si>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</si>
  <si>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</si>
  <si>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</si>
  <si>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</si>
  <si>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</si>
  <si>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</si>
  <si>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</si>
  <si>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</si>
  <si>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</si>
  <si>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</si>
  <si>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</si>
  <si>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</si>
  <si>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</si>
  <si>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</si>
  <si>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</si>
  <si>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</si>
  <si>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</si>
  <si>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</si>
  <si>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</si>
  <si>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</si>
  <si>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</si>
  <si>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</si>
  <si>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</si>
  <si>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</si>
  <si>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</si>
  <si>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</si>
  <si>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</si>
  <si>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</si>
  <si>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</si>
  <si>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</si>
  <si>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</si>
  <si>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</si>
  <si>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</si>
  <si>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</si>
  <si>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</si>
  <si>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</si>
  <si>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</si>
  <si>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</si>
  <si>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</si>
  <si>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</si>
  <si>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</si>
  <si>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</si>
  <si>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</si>
  <si>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</si>
  <si>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</si>
  <si>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</si>
  <si>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</si>
  <si>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</si>
  <si>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</si>
  <si>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</si>
  <si>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</si>
  <si>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</si>
  <si>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</si>
  <si>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</si>
  <si>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</si>
  <si>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</si>
  <si>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</si>
  <si>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</si>
  <si>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</si>
  <si>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</si>
  <si>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</si>
  <si>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</si>
  <si>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</si>
  <si>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</si>
  <si>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</si>
  <si>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</si>
  <si>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</si>
  <si>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</si>
  <si>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</si>
  <si>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</si>
  <si>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</si>
  <si>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</si>
  <si>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</si>
  <si>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</si>
  <si>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</si>
  <si>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</si>
  <si>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</si>
  <si>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</si>
  <si>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</si>
  <si>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</si>
  <si>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</si>
  <si>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</si>
  <si>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</si>
  <si>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</si>
  <si>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</si>
  <si>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</si>
  <si>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</si>
  <si>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</si>
  <si>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</si>
  <si>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</si>
  <si>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</si>
  <si>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</si>
  <si>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</si>
  <si>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</si>
  <si>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</si>
  <si>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</si>
  <si>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</si>
  <si>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</si>
  <si>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</si>
  <si>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</si>
  <si>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</si>
  <si>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</si>
  <si>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</si>
  <si>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</si>
  <si>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</si>
  <si>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</si>
  <si>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</si>
  <si>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</si>
  <si>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</si>
  <si>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</si>
  <si>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</si>
  <si>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</si>
  <si>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</si>
  <si>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</si>
  <si>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</si>
  <si>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</si>
  <si>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</si>
  <si>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</si>
  <si>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</si>
  <si>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</si>
  <si>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</si>
  <si>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</si>
  <si>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</si>
  <si>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</si>
  <si>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</si>
  <si>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</si>
  <si>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</si>
  <si>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</si>
  <si>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</si>
  <si>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</si>
  <si>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</si>
  <si>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</si>
  <si>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</si>
  <si>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</si>
  <si>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</si>
  <si>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</si>
  <si>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</si>
  <si>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</si>
  <si>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</si>
  <si>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</si>
  <si>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</si>
  <si>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</si>
  <si>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</si>
  <si>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</si>
  <si>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</si>
  <si>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</si>
  <si>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</si>
  <si>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</si>
  <si>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</si>
  <si>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</si>
  <si>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</si>
  <si>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</si>
  <si>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</si>
  <si>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</si>
  <si>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</si>
  <si>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</si>
  <si>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</si>
  <si>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</si>
  <si>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</si>
  <si>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</si>
  <si>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</si>
  <si>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</si>
  <si>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</si>
  <si>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</si>
  <si>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</si>
  <si>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</si>
  <si>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</si>
  <si>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</si>
  <si>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</si>
  <si>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</si>
  <si>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</si>
  <si>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</si>
  <si>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</si>
  <si>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</si>
  <si>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</si>
  <si>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</si>
  <si>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</si>
  <si>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</si>
  <si>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</si>
  <si>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</si>
  <si>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</si>
  <si>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</si>
  <si>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</si>
  <si>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</si>
  <si>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</si>
  <si>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</si>
  <si>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</si>
  <si>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</si>
  <si>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</si>
  <si>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</si>
  <si>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</si>
  <si>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</si>
  <si>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</si>
  <si>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</si>
  <si>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</si>
  <si>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</si>
  <si>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</si>
  <si>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</si>
  <si>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</si>
  <si>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</si>
  <si>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</si>
  <si>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</si>
  <si>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</si>
  <si>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</si>
  <si>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</si>
  <si>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</si>
  <si>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</si>
  <si>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</si>
  <si>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</si>
  <si>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</si>
  <si>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</si>
  <si>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</si>
  <si>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</si>
  <si>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</si>
  <si>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</si>
  <si>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</si>
  <si>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</si>
  <si>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</si>
  <si>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</si>
  <si>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</si>
  <si>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</si>
  <si>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</si>
  <si>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</si>
  <si>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</si>
  <si>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</si>
  <si>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</si>
  <si>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</si>
  <si>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</si>
  <si>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</si>
  <si>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</si>
  <si>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</si>
  <si>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</si>
  <si>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</si>
  <si>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</si>
  <si>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</si>
  <si>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</si>
  <si>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</si>
  <si>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</si>
  <si>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</si>
  <si>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</si>
  <si>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</si>
  <si>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</si>
  <si>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</si>
  <si>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</si>
  <si>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</si>
  <si>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</si>
  <si>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</si>
  <si>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</si>
  <si>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</si>
  <si>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</si>
  <si>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</si>
  <si>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</si>
  <si>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</si>
  <si>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</si>
  <si>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</si>
  <si>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</si>
  <si>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</si>
  <si>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</si>
  <si>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</si>
  <si>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</si>
  <si>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</si>
  <si>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</si>
  <si>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</si>
  <si>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</si>
  <si>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</si>
  <si>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</si>
  <si>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</si>
  <si>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</si>
  <si>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</si>
  <si>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</si>
  <si>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</si>
  <si>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</si>
  <si>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</si>
  <si>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</si>
  <si>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</si>
  <si>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</si>
  <si>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</si>
  <si>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</si>
  <si>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</si>
  <si>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</si>
  <si>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</si>
  <si>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</si>
  <si>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</si>
  <si>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</si>
  <si>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</si>
  <si>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</si>
  <si>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</si>
  <si>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</si>
  <si>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</si>
  <si>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</si>
  <si>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</si>
  <si>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</si>
  <si>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</si>
  <si>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</si>
  <si>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</si>
  <si>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</si>
  <si>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</si>
  <si>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</si>
  <si>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</si>
  <si>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</si>
  <si>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</si>
  <si>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</si>
  <si>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</si>
  <si>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</si>
  <si>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</si>
  <si>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</si>
  <si>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</si>
  <si>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</si>
  <si>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</si>
  <si>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</si>
  <si>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</si>
  <si>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</si>
  <si>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</si>
  <si>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</si>
  <si>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</si>
  <si>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</si>
  <si>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</si>
  <si>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</si>
  <si>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</si>
  <si>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</si>
  <si>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</si>
  <si>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</si>
  <si>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</si>
  <si>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</si>
  <si>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</si>
  <si>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</si>
  <si>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</si>
  <si>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</si>
  <si>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</si>
  <si>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</si>
  <si>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</si>
  <si>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</si>
  <si>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</si>
  <si>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</si>
  <si>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</si>
  <si>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</si>
  <si>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</si>
  <si>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</si>
  <si>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</si>
  <si>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</si>
  <si>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</si>
  <si>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</si>
  <si>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</si>
  <si>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</si>
  <si>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</si>
  <si>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</si>
  <si>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</si>
  <si>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</si>
  <si>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</si>
  <si>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</si>
  <si>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</si>
  <si>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</si>
  <si>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</si>
  <si>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</si>
  <si>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</si>
  <si>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</si>
  <si>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</si>
  <si>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</si>
  <si>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</si>
  <si>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</si>
  <si>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</si>
  <si>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</si>
  <si>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</si>
  <si>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</si>
  <si>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</si>
  <si>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</si>
  <si>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</si>
  <si>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</si>
  <si>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</si>
  <si>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</si>
  <si>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</si>
  <si>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</si>
  <si>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</si>
  <si>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</si>
  <si>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</si>
  <si>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</si>
  <si>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</si>
  <si>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</si>
  <si>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</si>
  <si>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</si>
  <si>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</si>
  <si>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</si>
  <si>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</si>
  <si>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</si>
  <si>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</si>
  <si>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</si>
  <si>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</si>
  <si>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</si>
  <si>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</si>
  <si>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</si>
  <si>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</si>
  <si>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</si>
  <si>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</si>
  <si>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</si>
  <si>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</si>
  <si>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</si>
  <si>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</si>
  <si>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</si>
  <si>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</si>
  <si>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</si>
  <si>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</si>
  <si>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</si>
  <si>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</si>
  <si>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</si>
  <si>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</si>
  <si>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</si>
  <si>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</si>
  <si>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</si>
  <si>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</si>
  <si>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</si>
  <si>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</si>
  <si>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</si>
  <si>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</si>
  <si>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</si>
  <si>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</si>
  <si>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</si>
  <si>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</si>
  <si>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</si>
  <si>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</si>
  <si>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</si>
  <si>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</si>
  <si>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</si>
  <si>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</si>
  <si>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</si>
  <si>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</si>
  <si>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</si>
  <si>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</si>
  <si>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</si>
  <si>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</si>
  <si>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</si>
  <si>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</si>
  <si>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</si>
  <si>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</si>
  <si>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</si>
  <si>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</si>
  <si>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</si>
  <si>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</si>
  <si>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</si>
  <si>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</si>
  <si>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</si>
  <si>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</si>
  <si>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</si>
  <si>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</si>
  <si>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</si>
  <si>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</si>
  <si>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</si>
  <si>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</si>
  <si>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</si>
  <si>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</si>
  <si>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</si>
  <si>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</si>
  <si>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</si>
  <si>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</si>
  <si>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</si>
  <si>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</si>
  <si>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</si>
  <si>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</si>
  <si>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</si>
  <si>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</si>
  <si>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</si>
  <si>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</si>
  <si>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</si>
  <si>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</si>
  <si>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</si>
  <si>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</si>
  <si>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</si>
  <si>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</si>
  <si>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</si>
  <si>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</si>
  <si>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</si>
  <si>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</si>
  <si>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</si>
  <si>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</si>
  <si>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</si>
  <si>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</si>
  <si>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</si>
  <si>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</si>
  <si>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</si>
  <si>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</si>
  <si>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</si>
  <si>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</si>
  <si>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</si>
  <si>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</si>
  <si>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</si>
  <si>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</si>
  <si>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</si>
  <si>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</si>
  <si>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</si>
  <si>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</si>
  <si>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</si>
  <si>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</si>
  <si>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</si>
  <si>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</si>
  <si>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</si>
  <si>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</si>
  <si>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</si>
  <si>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</si>
  <si>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</si>
  <si>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</si>
  <si>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</si>
  <si>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</si>
  <si>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</si>
  <si>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</si>
  <si>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</si>
  <si>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</si>
  <si>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</si>
  <si>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</si>
  <si>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</si>
  <si>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</si>
  <si>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</si>
  <si>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</si>
  <si>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</si>
  <si>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</si>
  <si>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</si>
  <si>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</si>
  <si>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</si>
  <si>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</si>
  <si>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</si>
  <si>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</si>
  <si>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</si>
  <si>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</si>
  <si>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</si>
  <si>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</si>
  <si>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</si>
  <si>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</si>
  <si>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</si>
  <si>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</si>
  <si>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</si>
  <si>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</si>
  <si>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</si>
  <si>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</si>
  <si>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</si>
  <si>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</si>
  <si>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</si>
  <si>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</si>
  <si>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</si>
  <si>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</si>
  <si>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</si>
  <si>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</si>
  <si>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</si>
  <si>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</si>
  <si>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</si>
  <si>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</si>
  <si>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</si>
  <si>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</si>
  <si>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</si>
  <si>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</si>
  <si>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</si>
  <si>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</si>
  <si>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</si>
  <si>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</si>
  <si>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</si>
  <si>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</si>
  <si>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</si>
  <si>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</si>
  <si>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</si>
  <si>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</si>
  <si>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</si>
  <si>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</si>
  <si>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</si>
  <si>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</si>
  <si>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</si>
  <si>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</si>
  <si>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</si>
  <si>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</si>
  <si>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</si>
  <si>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</si>
  <si>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</si>
  <si>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</si>
  <si>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</si>
  <si>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</si>
  <si>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</si>
  <si>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</si>
  <si>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</si>
  <si>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</si>
  <si>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</si>
  <si>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</si>
  <si>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</si>
  <si>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</si>
  <si>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</si>
  <si>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</si>
  <si>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</si>
  <si>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</si>
  <si>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</si>
  <si>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</si>
  <si>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</si>
  <si>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</si>
  <si>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</si>
  <si>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</si>
  <si>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</si>
  <si>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</si>
  <si>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</si>
  <si>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</si>
  <si>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</si>
  <si>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</si>
  <si>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</si>
  <si>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</si>
  <si>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</si>
  <si>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</si>
  <si>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</si>
  <si>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</si>
  <si>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</si>
  <si>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</si>
  <si>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</si>
  <si>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</si>
  <si>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</si>
  <si>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</si>
  <si>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</si>
  <si>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</si>
  <si>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</si>
  <si>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</si>
  <si>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</si>
  <si>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</si>
  <si>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</si>
  <si>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</si>
  <si>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</si>
  <si>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</si>
  <si>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</si>
  <si>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</si>
  <si>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</si>
  <si>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</si>
  <si>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</si>
  <si>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</si>
  <si>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</si>
  <si>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</si>
  <si>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</si>
  <si>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</si>
  <si>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</si>
  <si>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</si>
  <si>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</si>
  <si>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</si>
  <si>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</si>
  <si>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</si>
  <si>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</si>
  <si>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</si>
  <si>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</si>
  <si>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</si>
  <si>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</si>
  <si>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</si>
  <si>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</si>
  <si>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</si>
  <si>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</si>
  <si>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</si>
  <si>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</si>
  <si>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</si>
  <si>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</si>
  <si>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</si>
  <si>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</si>
  <si>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</si>
  <si>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</si>
  <si>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</si>
  <si>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</si>
  <si>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</si>
  <si>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</si>
  <si>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</si>
  <si>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</si>
  <si>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</si>
  <si>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</si>
  <si>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</si>
  <si>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</si>
  <si>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</si>
  <si>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</si>
  <si>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</si>
  <si>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</si>
  <si>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</si>
  <si>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</si>
  <si>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</si>
  <si>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</si>
  <si>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</si>
  <si>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</si>
  <si>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</si>
  <si>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</si>
  <si>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</si>
  <si>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</si>
  <si>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</si>
  <si>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</si>
  <si>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</si>
  <si>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</si>
  <si>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</si>
  <si>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</si>
  <si>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</si>
  <si>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</si>
  <si>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</si>
  <si>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</si>
  <si>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</si>
  <si>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</si>
  <si>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</si>
  <si>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</si>
  <si>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</si>
  <si>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</si>
  <si>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</si>
  <si>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</si>
  <si>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</si>
  <si>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</si>
  <si>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</si>
  <si>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</si>
  <si>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</si>
  <si>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</si>
  <si>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</si>
  <si>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</si>
  <si>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</si>
  <si>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</si>
  <si>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</si>
  <si>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</si>
  <si>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</si>
  <si>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</si>
  <si>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</si>
  <si>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</si>
  <si>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</si>
  <si>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</si>
  <si>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</si>
  <si>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</si>
  <si>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</si>
  <si>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</si>
  <si>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</si>
  <si>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</si>
  <si>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</si>
  <si>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</si>
  <si>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</si>
  <si>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</si>
  <si>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</si>
  <si>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</si>
  <si>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</si>
  <si>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</si>
  <si>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</si>
  <si>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</si>
  <si>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</si>
  <si>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</si>
  <si>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</si>
  <si>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</si>
  <si>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</si>
  <si>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</si>
  <si>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</si>
  <si>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</si>
  <si>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</si>
  <si>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</si>
  <si>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</si>
  <si>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</si>
  <si>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</si>
  <si>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</si>
  <si>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</si>
  <si>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</si>
  <si>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</si>
  <si>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</si>
  <si>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</si>
  <si>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</si>
  <si>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</si>
  <si>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</si>
  <si>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</si>
  <si>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</si>
  <si>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</si>
  <si>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</si>
  <si>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</si>
  <si>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</si>
  <si>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</si>
  <si>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</si>
  <si>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</si>
  <si>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</si>
  <si>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</si>
  <si>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</si>
  <si>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</si>
  <si>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</si>
  <si>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</si>
  <si>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</si>
  <si>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</si>
  <si>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</si>
  <si>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</si>
  <si>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</si>
  <si>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</si>
  <si>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</si>
  <si>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</si>
  <si>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</si>
  <si>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</si>
  <si>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</si>
  <si>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</si>
  <si>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</si>
  <si>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</si>
  <si>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</si>
  <si>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</si>
  <si>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</si>
  <si>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</si>
  <si>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</si>
  <si>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</si>
  <si>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</si>
  <si>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</si>
  <si>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</si>
  <si>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</si>
  <si>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</si>
  <si>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</si>
  <si>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</si>
  <si>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</si>
  <si>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</si>
  <si>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</si>
  <si>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</si>
  <si>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</si>
  <si>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</si>
  <si>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</si>
  <si>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</si>
  <si>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</si>
  <si>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</si>
  <si>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</si>
  <si>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</si>
  <si>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</si>
  <si>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</si>
  <si>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</si>
  <si>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</si>
  <si>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</si>
  <si>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</si>
  <si>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</si>
  <si>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</si>
  <si>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</si>
  <si>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</si>
  <si>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</si>
  <si>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</si>
  <si>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</si>
  <si>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</si>
  <si>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</si>
  <si>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</si>
  <si>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</si>
  <si>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</si>
  <si>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</si>
  <si>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</si>
  <si>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</si>
  <si>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</si>
  <si>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</si>
  <si>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</si>
  <si>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</si>
  <si>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</si>
  <si>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</si>
  <si>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</si>
  <si>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</si>
  <si>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</si>
  <si>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</si>
  <si>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</si>
  <si>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</si>
  <si>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</si>
  <si>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</si>
  <si>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</si>
  <si>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</si>
  <si>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</si>
  <si>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</si>
  <si>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</si>
  <si>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</si>
  <si>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</si>
  <si>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</si>
  <si>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</si>
  <si>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</si>
  <si>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</si>
  <si>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</si>
  <si>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</si>
  <si>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</si>
  <si>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</si>
  <si>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</si>
  <si>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</si>
  <si>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</si>
  <si>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</si>
  <si>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</si>
  <si>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</si>
  <si>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</si>
  <si>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</si>
  <si>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</si>
  <si>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</si>
  <si>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</si>
  <si>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</si>
  <si>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</si>
  <si>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</si>
  <si>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</si>
  <si>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</si>
  <si>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</si>
  <si>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</si>
  <si>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</si>
  <si>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</si>
  <si>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</si>
  <si>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</si>
  <si>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</si>
  <si>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</si>
  <si>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</si>
  <si>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</si>
  <si>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</si>
  <si>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</si>
  <si>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</si>
  <si>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</si>
  <si>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</si>
  <si>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</si>
  <si>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</si>
  <si>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</si>
  <si>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</si>
  <si>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</si>
  <si>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</si>
  <si>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</si>
  <si>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</si>
  <si>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</si>
  <si>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</si>
  <si>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</si>
  <si>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</si>
  <si>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</si>
  <si>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</si>
  <si>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</si>
  <si>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</si>
  <si>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</si>
  <si>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</si>
  <si>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</si>
  <si>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</si>
  <si>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</si>
  <si>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</si>
  <si>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</si>
  <si>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</si>
  <si>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</si>
  <si>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</si>
  <si>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</si>
  <si>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</si>
  <si>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</si>
  <si>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</si>
  <si>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</si>
  <si>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</si>
  <si>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Gender</t>
  </si>
  <si>
    <t>call count</t>
  </si>
  <si>
    <t>Total Amount</t>
  </si>
  <si>
    <t>Total Duration</t>
  </si>
  <si>
    <t>Avg. Rating</t>
  </si>
  <si>
    <t>5 * Calls</t>
  </si>
  <si>
    <t>Row Labels</t>
  </si>
  <si>
    <t>Grand Total</t>
  </si>
  <si>
    <t>Jan</t>
  </si>
  <si>
    <t>Feb</t>
  </si>
  <si>
    <t>Mar</t>
  </si>
  <si>
    <t>Apr</t>
  </si>
  <si>
    <t>May</t>
  </si>
  <si>
    <t>Jun</t>
  </si>
  <si>
    <t>call count2</t>
  </si>
  <si>
    <t>Friday</t>
  </si>
  <si>
    <t>Monday</t>
  </si>
  <si>
    <t>Saturday</t>
  </si>
  <si>
    <t>Sunday</t>
  </si>
  <si>
    <t>Thursday</t>
  </si>
  <si>
    <t>Tuesday</t>
  </si>
  <si>
    <t>Wednesday</t>
  </si>
  <si>
    <t>For  Graph</t>
  </si>
  <si>
    <t>Rep</t>
  </si>
  <si>
    <t>Calls</t>
  </si>
  <si>
    <t>Amount</t>
  </si>
  <si>
    <t>sel.calls</t>
  </si>
  <si>
    <t>sel.amount</t>
  </si>
  <si>
    <t>selected rep</t>
  </si>
  <si>
    <t>Column Labels</t>
  </si>
  <si>
    <t>TOTAL</t>
  </si>
  <si>
    <t>Rep Summary</t>
  </si>
  <si>
    <t>%  of Calls</t>
  </si>
  <si>
    <t>Call Rank</t>
  </si>
  <si>
    <t>Amount Rank</t>
  </si>
  <si>
    <t>calls</t>
  </si>
  <si>
    <t>amount</t>
  </si>
  <si>
    <t>Labels</t>
  </si>
  <si>
    <t>Image</t>
  </si>
  <si>
    <t>CALL CENTRE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</si>
</sst>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quot;₹&quot;\ #,##0"/>
  </numFmts>
  <fonts count="10"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ExtraBold"/>
      <family val="2"/>
    </font>
    <font>
      <sz val="11"/>
      <color theme="1"/>
      <name val="Aptos Narrow"/>
      <family val="2"/>
      <scheme val="minor"/>
    </font>
    <font>
      <sz val="10"/>
      <color theme="1"/>
      <name val="Aptos Narrow"/>
      <family val="2"/>
      <scheme val="minor"/>
    </font>
    <font>
      <b/>
      <sz val="10"/>
      <color theme="1"/>
      <name val="Aptos Narrow"/>
      <family val="2"/>
      <scheme val="minor"/>
    </font>
    <font>
      <b/>
      <sz val="12"/>
      <color theme="1" tint="0.249977111117893"/>
      <name val="Aptos Narrow"/>
      <family val="2"/>
      <scheme val="minor"/>
    </font>
    <font>
      <b/>
      <sz val="16"/>
      <color theme="1" tint="0.34998626667073579"/>
      <name val="Aptos ExtraBold"/>
      <family val="2"/>
    </font>
    <font>
      <b/>
      <sz val="28"/>
      <color theme="1" tint="0.34998626667073579"/>
      <name val="Aptos ExtraBold"/>
      <family val="2"/>
    </font>
  </fonts>
  <fills count="6">
    <fill>
      <patternFill patternType="none"/>
    </fill>
    <fill>
      <patternFill patternType="gray125"/>
    </fill>
    <fill>
      <patternFill patternType="solid">
        <fgColor theme="7"/>
        <bgColor indexed="64"/>
      </patternFill>
    </fill>
    <fill>
      <patternFill patternType="solid">
        <fgColor theme="0" tint="-0.249977111117893"/>
        <bgColor indexed="64"/>
      </patternFill>
    </fill>
    <fill>
      <patternFill patternType="solid">
        <fgColor theme="9"/>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bottom/>
      <diagonal/>
    </border>
    <border>
      <left/>
      <right/>
      <top/>
      <bottom style="thin">
        <color indexed="64"/>
      </bottom>
      <diagonal/>
    </border>
  </borders>
  <cellStyleXfs count="2">
    <xf numFmtId="0" fontId="0" fillId="0" borderId="0"/>
    <xf numFmtId="9" fontId="4" fillId="0" borderId="0" applyFont="0" applyFill="0" applyBorder="0" applyAlignment="0" applyProtection="0"/>
  </cellStyleXfs>
  <cellXfs count="5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165" fontId="0" fillId="0" borderId="0" xfId="0" applyNumberFormat="1"/>
    <xf numFmtId="3" fontId="0" fillId="0" borderId="0" xfId="0" applyNumberFormat="1"/>
    <xf numFmtId="166" fontId="0" fillId="0" borderId="0" xfId="0" applyNumberFormat="1"/>
    <xf numFmtId="0" fontId="0" fillId="0" borderId="0" xfId="0" pivotButton="1"/>
    <xf numFmtId="0" fontId="0" fillId="0" borderId="0" xfId="0" applyAlignment="1">
      <alignment horizontal="left"/>
    </xf>
    <xf numFmtId="2" fontId="0" fillId="0" borderId="0" xfId="0" applyNumberFormat="1"/>
    <xf numFmtId="167" fontId="0" fillId="0" borderId="0" xfId="0" applyNumberFormat="1"/>
    <xf numFmtId="0" fontId="0" fillId="4" borderId="0" xfId="0" applyFill="1" applyAlignment="1">
      <alignment horizontal="left"/>
    </xf>
    <xf numFmtId="0" fontId="0" fillId="0" borderId="0" xfId="0" applyNumberFormat="1"/>
    <xf numFmtId="0" fontId="0" fillId="0" borderId="0" xfId="0" applyAlignment="1">
      <alignment horizontal="left" indent="1"/>
    </xf>
    <xf numFmtId="0" fontId="0" fillId="5" borderId="9" xfId="0" applyNumberFormat="1" applyFill="1" applyBorder="1"/>
    <xf numFmtId="0" fontId="5" fillId="5" borderId="10" xfId="0" applyNumberFormat="1" applyFont="1" applyFill="1" applyBorder="1" applyAlignment="1">
      <alignment horizontal="left" indent="1"/>
    </xf>
    <xf numFmtId="0" fontId="5" fillId="5" borderId="0" xfId="0" applyNumberFormat="1" applyFont="1" applyFill="1" applyBorder="1"/>
    <xf numFmtId="0" fontId="5" fillId="5" borderId="12" xfId="0" applyNumberFormat="1" applyFont="1" applyFill="1" applyBorder="1"/>
    <xf numFmtId="0" fontId="5" fillId="5" borderId="6" xfId="0" applyNumberFormat="1" applyFont="1" applyFill="1" applyBorder="1" applyAlignment="1">
      <alignment horizontal="left" indent="1"/>
    </xf>
    <xf numFmtId="168" fontId="5" fillId="5" borderId="0" xfId="0" applyNumberFormat="1" applyFont="1" applyFill="1" applyBorder="1"/>
    <xf numFmtId="168" fontId="5" fillId="5" borderId="12" xfId="0" applyNumberFormat="1" applyFont="1" applyFill="1" applyBorder="1"/>
    <xf numFmtId="168" fontId="5" fillId="5" borderId="13" xfId="0" applyNumberFormat="1" applyFont="1" applyFill="1" applyBorder="1"/>
    <xf numFmtId="168" fontId="5" fillId="5" borderId="4" xfId="0" applyNumberFormat="1" applyFont="1" applyFill="1" applyBorder="1"/>
    <xf numFmtId="0" fontId="1" fillId="5" borderId="11" xfId="0" applyNumberFormat="1" applyFont="1" applyFill="1" applyBorder="1" applyAlignment="1">
      <alignment horizontal="center" vertical="center"/>
    </xf>
    <xf numFmtId="0" fontId="1" fillId="5" borderId="11" xfId="0" applyNumberFormat="1" applyFont="1" applyFill="1" applyBorder="1" applyAlignment="1">
      <alignment horizontal="center"/>
    </xf>
    <xf numFmtId="0" fontId="1" fillId="5" borderId="7" xfId="0" applyNumberFormat="1" applyFont="1" applyFill="1" applyBorder="1" applyAlignment="1">
      <alignment horizontal="center" vertical="center"/>
    </xf>
    <xf numFmtId="0" fontId="6" fillId="5" borderId="10" xfId="0" applyNumberFormat="1" applyFont="1" applyFill="1" applyBorder="1" applyAlignment="1">
      <alignment horizontal="left" indent="1"/>
    </xf>
    <xf numFmtId="9" fontId="0" fillId="0" borderId="0" xfId="1" applyFont="1"/>
    <xf numFmtId="0" fontId="0" fillId="3" borderId="0" xfId="0" applyFill="1" applyAlignment="1">
      <alignment horizontal="center"/>
    </xf>
    <xf numFmtId="0" fontId="7" fillId="3" borderId="0" xfId="0" applyFont="1" applyFill="1" applyAlignment="1">
      <alignment horizontal="center" vertical="center"/>
    </xf>
    <xf numFmtId="0" fontId="8" fillId="3" borderId="0" xfId="0" applyFont="1" applyFill="1" applyAlignment="1">
      <alignment horizontal="center" vertical="center"/>
    </xf>
    <xf numFmtId="0" fontId="1" fillId="0" borderId="0" xfId="0" applyFont="1" applyAlignment="1">
      <alignment horizontal="center" vertical="center"/>
    </xf>
    <xf numFmtId="0" fontId="0" fillId="0" borderId="0" xfId="0" applyAlignment="1">
      <alignment horizontal="center" vertical="center"/>
    </xf>
    <xf numFmtId="0" fontId="9" fillId="3" borderId="0" xfId="0" applyFont="1" applyFill="1" applyAlignment="1">
      <alignment horizontal="left" vertical="center"/>
    </xf>
  </cellXfs>
  <cellStyles count="2">
    <cellStyle name="Normal" xfId="0" builtinId="0"/>
    <cellStyle name="Percent" xfId="1" builtinId="5"/>
  </cellStyles>
  <dxfs count="67">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bgColor theme="8" tint="0.59996337778862885"/>
        </patternFill>
      </fill>
      <border>
        <left style="thin">
          <color auto="1"/>
        </left>
        <right style="thin">
          <color auto="1"/>
        </right>
        <vertical/>
        <horizontal/>
      </border>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fill>
        <patternFill patternType="solid">
          <bgColor theme="9"/>
        </patternFill>
      </fill>
    </dxf>
    <dxf>
      <numFmt numFmtId="2" formatCode="0.00"/>
    </dxf>
    <dxf>
      <alignment horizontal="center" vertical="center" textRotation="0" wrapText="0" indent="0" justifyLastLine="0" shrinkToFit="0" readingOrder="0"/>
    </dxf>
    <dxf>
      <fill>
        <patternFill patternType="solid">
          <bgColor theme="9"/>
        </patternFill>
      </fill>
    </dxf>
    <dxf>
      <numFmt numFmtId="2" formatCode="0.0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66"/>
    </tableStyle>
    <tableStyle name="SlicerStyleDark5 2" pivot="0" table="0" count="10" xr9:uid="{A55E5F4E-E701-4259-985E-26B3F2EBB26D}">
      <tableStyleElement type="wholeTable" dxfId="65"/>
      <tableStyleElement type="headerRow" dxfId="64"/>
    </tableStyle>
    <tableStyle name="SlicerStyleDark5 2 2" pivot="0" table="0" count="10" xr9:uid="{398AF41F-6DB9-4198-90F6-221CB44D2DA2}">
      <tableStyleElement type="wholeTable" dxfId="63"/>
      <tableStyleElement type="headerRow" dxfId="6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9"/>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9"/>
              <bgColor theme="9"/>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theme" Target="theme/theme1.xml"/><Relationship Id="rId26" Type="http://schemas.microsoft.com/office/2017/06/relationships/rdRichValueTypes" Target="richData/rdRichValueTypes.xml"/><Relationship Id="rId39" Type="http://schemas.openxmlformats.org/officeDocument/2006/relationships/customXml" Target="../customXml/item11.xml"/><Relationship Id="rId21" Type="http://schemas.openxmlformats.org/officeDocument/2006/relationships/sharedStrings" Target="sharedStrings.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1.xml"/><Relationship Id="rId11" Type="http://schemas.openxmlformats.org/officeDocument/2006/relationships/pivotCacheDefinition" Target="pivotCache/pivotCacheDefinition7.xml"/><Relationship Id="rId24" Type="http://schemas.microsoft.com/office/2017/06/relationships/rdRichValue" Target="richData/rdrichvalue.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pivotCacheDefinition" Target="pivotCache/pivotCacheDefinition1.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eetMetadata" Target="metadata.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4.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microsoft.com/office/2007/relationships/slicerCache" Target="slicerCaches/slicerCache2.xml"/><Relationship Id="rId25" Type="http://schemas.microsoft.com/office/2017/06/relationships/rdRichValueStructure" Target="richData/rdrichvaluestructure.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styles" Target="styles.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22/10/relationships/richValueRel" Target="richData/richValueRel.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6.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[excel-portfolio-project.xlsx]Pivots!monthly trend</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solidFill>
                  <a:schemeClr val="accent6"/>
                </a:solidFill>
                <a:latin typeface="Bahnschrift SemiBold Condensed" panose="020B0502040204020203" pitchFamily="34" charset="0"/>
              </a:rPr>
              <a:t>Call Trend</a:t>
            </a:r>
          </a:p>
        </c:rich>
      </c:tx>
      <c:layout>
        <c:manualLayout>
          <c:xMode val="edge"/>
          <c:yMode val="edge"/>
          <c:x val="6.4645669291338539E-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Pivots!$C$17</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Pivots!$A$18:$A$24</c:f>
              <c:strCache>
                <c:ptCount val="6"/>
                <c:pt idx="0">
                  <c:v>Jan</c:v>
                </c:pt>
                <c:pt idx="1">
                  <c:v>Feb</c:v>
                </c:pt>
                <c:pt idx="2">
                  <c:v>Mar</c:v>
                </c:pt>
                <c:pt idx="3">
                  <c:v>Apr</c:v>
                </c:pt>
                <c:pt idx="4">
                  <c:v>May</c:v>
                </c:pt>
                <c:pt idx="5">
                  <c:v>Jun</c:v>
                </c:pt>
              </c:strCache>
            </c:strRef>
          </c:cat>
          <c:val>
            <c:numRef>
              <c:f>Pivots!$C$18:$C$24</c:f>
              <c:numCache>
                <c:formatCode>#,##0</c:formatCode>
                <c:ptCount val="6"/>
                <c:pt idx="0">
                  <c:v>16</c:v>
                </c:pt>
                <c:pt idx="1">
                  <c:v>14</c:v>
                </c:pt>
                <c:pt idx="2">
                  <c:v>26</c:v>
                </c:pt>
                <c:pt idx="3">
                  <c:v>29</c:v>
                </c:pt>
                <c:pt idx="4">
                  <c:v>17</c:v>
                </c:pt>
                <c:pt idx="5">
                  <c:v>15</c:v>
                </c:pt>
              </c:numCache>
            </c:numRef>
          </c:val>
          <c:extLst>
            <c:ext xmlns:c16="http://schemas.microsoft.com/office/drawing/2014/chart" uri="{C3380CC4-5D6E-409C-BE32-E72D297353CC}">
              <c16:uniqueId val="{00000000-3128-4BF7-AA8B-430DEB01AD6D}"/>
            </c:ext>
          </c:extLst>
        </c:ser>
        <c:dLbls>
          <c:showLegendKey val="0"/>
          <c:showVal val="0"/>
          <c:showCatName val="0"/>
          <c:showSerName val="0"/>
          <c:showPercent val="0"/>
          <c:showBubbleSize val="0"/>
        </c:dLbls>
        <c:axId val="595624576"/>
        <c:axId val="595608256"/>
      </c:areaChart>
      <c:lineChart>
        <c:grouping val="standard"/>
        <c:varyColors val="0"/>
        <c:ser>
          <c:idx val="0"/>
          <c:order val="0"/>
          <c:tx>
            <c:strRef>
              <c:f>Pivots!$B$17</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Pivots!$A$18:$A$24</c:f>
              <c:strCache>
                <c:ptCount val="6"/>
                <c:pt idx="0">
                  <c:v>Jan</c:v>
                </c:pt>
                <c:pt idx="1">
                  <c:v>Feb</c:v>
                </c:pt>
                <c:pt idx="2">
                  <c:v>Mar</c:v>
                </c:pt>
                <c:pt idx="3">
                  <c:v>Apr</c:v>
                </c:pt>
                <c:pt idx="4">
                  <c:v>May</c:v>
                </c:pt>
                <c:pt idx="5">
                  <c:v>Jun</c:v>
                </c:pt>
              </c:strCache>
            </c:strRef>
          </c:cat>
          <c:val>
            <c:numRef>
              <c:f>Pivots!$B$18:$B$24</c:f>
              <c:numCache>
                <c:formatCode>#,##0</c:formatCode>
                <c:ptCount val="6"/>
                <c:pt idx="0">
                  <c:v>16</c:v>
                </c:pt>
                <c:pt idx="1">
                  <c:v>14</c:v>
                </c:pt>
                <c:pt idx="2">
                  <c:v>26</c:v>
                </c:pt>
                <c:pt idx="3">
                  <c:v>29</c:v>
                </c:pt>
                <c:pt idx="4">
                  <c:v>17</c:v>
                </c:pt>
                <c:pt idx="5">
                  <c:v>15</c:v>
                </c:pt>
              </c:numCache>
            </c:numRef>
          </c:val>
          <c:smooth val="0"/>
          <c:extLst>
            <c:ext xmlns:c16="http://schemas.microsoft.com/office/drawing/2014/chart" uri="{C3380CC4-5D6E-409C-BE32-E72D297353CC}">
              <c16:uniqueId val="{00000001-3128-4BF7-AA8B-430DEB01AD6D}"/>
            </c:ext>
          </c:extLst>
        </c:ser>
        <c:dLbls>
          <c:showLegendKey val="0"/>
          <c:showVal val="0"/>
          <c:showCatName val="0"/>
          <c:showSerName val="0"/>
          <c:showPercent val="0"/>
          <c:showBubbleSize val="0"/>
        </c:dLbls>
        <c:marker val="1"/>
        <c:smooth val="0"/>
        <c:axId val="595624576"/>
        <c:axId val="595608256"/>
      </c:lineChart>
      <c:catAx>
        <c:axId val="59562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08256"/>
        <c:crosses val="autoZero"/>
        <c:auto val="1"/>
        <c:lblAlgn val="ctr"/>
        <c:lblOffset val="100"/>
        <c:noMultiLvlLbl val="0"/>
      </c:catAx>
      <c:valAx>
        <c:axId val="595608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2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[excel-portfolio-project.xlsx]Pivots!weekday trend</c:name>
    <c:fmtId val="2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Pivots!$H$17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Pivots!$G$18:$G$25</c:f>
              <c:strCache>
                <c:ptCount val="7"/>
                <c:pt idx="0">
                  <c:v>Sunday</c:v>
                </c:pt>
                <c:pt idx="1">
                  <c:v>Monday</c:v>
                </c:pt>
                <c:pt idx="2">
                  <c:v>Tuesday</c:v>
                </c:pt>
                <c:pt idx="3">
                  <c:v>Wednesday</c:v>
                </c:pt>
                <c:pt idx="4">
                  <c:v>Thursday</c:v>
                </c:pt>
                <c:pt idx="5">
                  <c:v>Friday</c:v>
                </c:pt>
                <c:pt idx="6">
                  <c:v>Saturday</c:v>
                </c:pt>
              </c:strCache>
            </c:strRef>
          </c:cat>
          <c:val>
            <c:numRef>
              <c:f>Pivots!$H$18:$H$25</c:f>
              <c:numCache>
                <c:formatCode>#,##0</c:formatCode>
                <c:ptCount val="7"/>
                <c:pt idx="0">
                  <c:v>22</c:v>
                </c:pt>
                <c:pt idx="1">
                  <c:v>21</c:v>
                </c:pt>
                <c:pt idx="2">
                  <c:v>12</c:v>
                </c:pt>
                <c:pt idx="3">
                  <c:v>18</c:v>
                </c:pt>
                <c:pt idx="4">
                  <c:v>12</c:v>
                </c:pt>
                <c:pt idx="5">
                  <c:v>14</c:v>
                </c:pt>
                <c:pt idx="6">
                  <c:v>18</c:v>
                </c:pt>
              </c:numCache>
            </c:numRef>
          </c:val>
          <c:extLst>
            <c:ext xmlns:c16="http://schemas.microsoft.com/office/drawing/2014/chart" uri="{C3380CC4-5D6E-409C-BE32-E72D297353CC}">
              <c16:uniqueId val="{00000000-2B9E-4DC5-B5EA-D1F7BD4F1B52}"/>
            </c:ext>
          </c:extLst>
        </c:ser>
        <c:dLbls>
          <c:showLegendKey val="0"/>
          <c:showVal val="0"/>
          <c:showCatName val="0"/>
          <c:showSerName val="0"/>
          <c:showPercent val="0"/>
          <c:showBubbleSize val="0"/>
        </c:dLbls>
        <c:gapWidth val="25"/>
        <c:axId val="1665727600"/>
        <c:axId val="1665731920"/>
      </c:barChart>
      <c:catAx>
        <c:axId val="16657276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31920"/>
        <c:crosses val="autoZero"/>
        <c:auto val="1"/>
        <c:lblAlgn val="ctr"/>
        <c:lblOffset val="100"/>
        <c:noMultiLvlLbl val="0"/>
      </c:catAx>
      <c:valAx>
        <c:axId val="1665731920"/>
        <c:scaling>
          <c:orientation val="minMax"/>
        </c:scaling>
        <c:delete val="1"/>
        <c:axPos val="t"/>
        <c:numFmt formatCode="#,##0" sourceLinked="1"/>
        <c:majorTickMark val="none"/>
        <c:minorTickMark val="none"/>
        <c:tickLblPos val="nextTo"/>
        <c:crossAx val="166572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Pivots!$F$43:$F$47</c:f>
              <c:strCache>
                <c:ptCount val="5"/>
                <c:pt idx="0">
                  <c:v>R01</c:v>
                </c:pt>
                <c:pt idx="1">
                  <c:v>R02</c:v>
                </c:pt>
                <c:pt idx="2">
                  <c:v>R03</c:v>
                </c:pt>
                <c:pt idx="3">
                  <c:v>R04</c:v>
                </c:pt>
                <c:pt idx="4">
                  <c:v>R05</c:v>
                </c:pt>
              </c:strCache>
            </c:strRef>
          </c:cat>
          <c:val>
            <c:numRef>
              <c:f>Pivots!$H$43:$H$47</c:f>
              <c:numCache>
                <c:formatCode>\$#,###.0,"k"</c:formatCode>
                <c:ptCount val="5"/>
                <c:pt idx="0">
                  <c:v>11760</c:v>
                </c:pt>
                <c:pt idx="1">
                  <c:v>12910</c:v>
                </c:pt>
                <c:pt idx="2">
                  <c:v>11127</c:v>
                </c:pt>
                <c:pt idx="3">
                  <c:v>9198</c:v>
                </c:pt>
                <c:pt idx="4">
                  <c:v>11080</c:v>
                </c:pt>
              </c:numCache>
            </c:numRef>
          </c:val>
          <c:extLst>
            <c:ext xmlns:c16="http://schemas.microsoft.com/office/drawing/2014/chart" uri="{C3380CC4-5D6E-409C-BE32-E72D297353CC}">
              <c16:uniqueId val="{00000000-7E33-48FB-9140-23FB71214CE5}"/>
            </c:ext>
          </c:extLst>
        </c:ser>
        <c:ser>
          <c:idx val="1"/>
          <c:order val="1"/>
          <c:tx>
            <c:strRef>
              <c:f>Pivots!$J$42</c:f>
              <c:strCache>
                <c:ptCount val="1"/>
                <c:pt idx="0">
                  <c:v>sel.amount</c:v>
                </c:pt>
              </c:strCache>
            </c:strRef>
          </c:tx>
          <c:spPr>
            <a:gradFill>
              <a:gsLst>
                <a:gs pos="0">
                  <a:schemeClr val="accent6">
                    <a:lumMod val="20000"/>
                    <a:lumOff val="80000"/>
                  </a:schemeClr>
                </a:gs>
                <a:gs pos="100000">
                  <a:schemeClr val="accent6"/>
                </a:gs>
              </a:gsLst>
              <a:lin ang="0" scaled="0"/>
            </a:gradFill>
            <a:ln>
              <a:noFill/>
            </a:ln>
            <a:effectLst/>
          </c:spPr>
          <c:invertIfNegative val="0"/>
          <c:val>
            <c:numRef>
              <c:f>Pivots!$J$43:$J$47</c:f>
              <c:numCache>
                <c:formatCode>General</c:formatCode>
                <c:ptCount val="5"/>
                <c:pt idx="0">
                  <c:v>11760</c:v>
                </c:pt>
                <c:pt idx="1">
                  <c:v>#N/A</c:v>
                </c:pt>
                <c:pt idx="2">
                  <c:v>#N/A</c:v>
                </c:pt>
                <c:pt idx="3">
                  <c:v>#N/A</c:v>
                </c:pt>
                <c:pt idx="4">
                  <c:v>#N/A</c:v>
                </c:pt>
              </c:numCache>
            </c:numRef>
          </c:val>
          <c:extLst>
            <c:ext xmlns:c16="http://schemas.microsoft.com/office/drawing/2014/chart" uri="{C3380CC4-5D6E-409C-BE32-E72D297353CC}">
              <c16:uniqueId val="{00000001-7E33-48FB-9140-23FB71214CE5}"/>
            </c:ext>
          </c:extLst>
        </c:ser>
        <c:dLbls>
          <c:showLegendKey val="0"/>
          <c:showVal val="0"/>
          <c:showCatName val="0"/>
          <c:showSerName val="0"/>
          <c:showPercent val="0"/>
          <c:showBubbleSize val="0"/>
        </c:dLbls>
        <c:gapWidth val="25"/>
        <c:overlap val="100"/>
        <c:axId val="1665781840"/>
        <c:axId val="1665782800"/>
      </c:barChart>
      <c:catAx>
        <c:axId val="1665781840"/>
        <c:scaling>
          <c:orientation val="maxMin"/>
        </c:scaling>
        <c:delete val="1"/>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65782800"/>
        <c:crosses val="autoZero"/>
        <c:auto val="1"/>
        <c:lblAlgn val="ctr"/>
        <c:lblOffset val="100"/>
        <c:noMultiLvlLbl val="0"/>
      </c:catAx>
      <c:valAx>
        <c:axId val="1665782800"/>
        <c:scaling>
          <c:orientation val="minMax"/>
        </c:scaling>
        <c:delete val="1"/>
        <c:axPos val="t"/>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a:solidFill>
                      <a:schemeClr val="accent6"/>
                    </a:solidFill>
                    <a:latin typeface="Bahnschrift SemiBold Condensed" panose="020B0502040204020203" pitchFamily="34" charset="0"/>
                  </a:rPr>
                  <a:t>Amount</a:t>
                </a:r>
              </a:p>
            </c:rich>
          </c:tx>
          <c:layout>
            <c:manualLayout>
              <c:xMode val="edge"/>
              <c:yMode val="edge"/>
              <c:x val="8.5216413715570552E-2"/>
              <c:y val="1.9393939393939394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quot;k&quot;" sourceLinked="1"/>
        <c:majorTickMark val="none"/>
        <c:minorTickMark val="none"/>
        <c:tickLblPos val="nextTo"/>
        <c:crossAx val="16657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Pivots!$F$43:$F$47</c:f>
              <c:strCache>
                <c:ptCount val="5"/>
                <c:pt idx="0">
                  <c:v>R01</c:v>
                </c:pt>
                <c:pt idx="1">
                  <c:v>R02</c:v>
                </c:pt>
                <c:pt idx="2">
                  <c:v>R03</c:v>
                </c:pt>
                <c:pt idx="3">
                  <c:v>R04</c:v>
                </c:pt>
                <c:pt idx="4">
                  <c:v>R05</c:v>
                </c:pt>
              </c:strCache>
            </c:strRef>
          </c:cat>
          <c:val>
            <c:numRef>
              <c:f>Pivots!$G$43:$G$47</c:f>
              <c:numCache>
                <c:formatCode>General</c:formatCode>
                <c:ptCount val="5"/>
                <c:pt idx="0">
                  <c:v>117</c:v>
                </c:pt>
                <c:pt idx="1">
                  <c:v>134</c:v>
                </c:pt>
                <c:pt idx="2">
                  <c:v>118</c:v>
                </c:pt>
                <c:pt idx="3">
                  <c:v>107</c:v>
                </c:pt>
                <c:pt idx="4">
                  <c:v>110</c:v>
                </c:pt>
              </c:numCache>
            </c:numRef>
          </c:val>
          <c:extLst>
            <c:ext xmlns:c16="http://schemas.microsoft.com/office/drawing/2014/chart" uri="{C3380CC4-5D6E-409C-BE32-E72D297353CC}">
              <c16:uniqueId val="{00000000-6B00-41E2-8B7E-EC832DC64E16}"/>
            </c:ext>
          </c:extLst>
        </c:ser>
        <c:ser>
          <c:idx val="1"/>
          <c:order val="1"/>
          <c:tx>
            <c:strRef>
              <c:f>Pivots!$I$42</c:f>
              <c:strCache>
                <c:ptCount val="1"/>
                <c:pt idx="0">
                  <c:v>sel.calls</c:v>
                </c:pt>
              </c:strCache>
            </c:strRef>
          </c:tx>
          <c:spPr>
            <a:gradFill flip="none" rotWithShape="1">
              <a:gsLst>
                <a:gs pos="0">
                  <a:schemeClr val="accent6">
                    <a:lumMod val="20000"/>
                    <a:lumOff val="80000"/>
                  </a:schemeClr>
                </a:gs>
                <a:gs pos="100000">
                  <a:schemeClr val="accent6"/>
                </a:gs>
              </a:gsLst>
              <a:lin ang="0" scaled="0"/>
              <a:tileRect/>
            </a:gradFill>
            <a:ln>
              <a:noFill/>
            </a:ln>
            <a:effectLst/>
          </c:spPr>
          <c:invertIfNegative val="0"/>
          <c:val>
            <c:numRef>
              <c:f>Pivots!$I$43:$I$47</c:f>
              <c:numCache>
                <c:formatCode>General</c:formatCode>
                <c:ptCount val="5"/>
                <c:pt idx="0">
                  <c:v>117</c:v>
                </c:pt>
                <c:pt idx="1">
                  <c:v>#N/A</c:v>
                </c:pt>
                <c:pt idx="2">
                  <c:v>#N/A</c:v>
                </c:pt>
                <c:pt idx="3">
                  <c:v>#N/A</c:v>
                </c:pt>
                <c:pt idx="4">
                  <c:v>#N/A</c:v>
                </c:pt>
              </c:numCache>
            </c:numRef>
          </c:val>
          <c:extLst>
            <c:ext xmlns:c16="http://schemas.microsoft.com/office/drawing/2014/chart" uri="{C3380CC4-5D6E-409C-BE32-E72D297353CC}">
              <c16:uniqueId val="{00000001-6B00-41E2-8B7E-EC832DC64E16}"/>
            </c:ext>
          </c:extLst>
        </c:ser>
        <c:dLbls>
          <c:showLegendKey val="0"/>
          <c:showVal val="0"/>
          <c:showCatName val="0"/>
          <c:showSerName val="0"/>
          <c:showPercent val="0"/>
          <c:showBubbleSize val="0"/>
        </c:dLbls>
        <c:gapWidth val="25"/>
        <c:overlap val="100"/>
        <c:axId val="1665781840"/>
        <c:axId val="1665782800"/>
      </c:barChart>
      <c:catAx>
        <c:axId val="1665781840"/>
        <c:scaling>
          <c:orientation val="maxMin"/>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82800"/>
        <c:crosses val="autoZero"/>
        <c:auto val="1"/>
        <c:lblAlgn val="ctr"/>
        <c:lblOffset val="100"/>
        <c:noMultiLvlLbl val="0"/>
      </c:catAx>
      <c:valAx>
        <c:axId val="1665782800"/>
        <c:scaling>
          <c:orientation val="minMax"/>
          <c:min val="0"/>
        </c:scaling>
        <c:delete val="1"/>
        <c:axPos val="t"/>
        <c:title>
          <c:tx>
            <c:rich>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IN" sz="1800">
                    <a:solidFill>
                      <a:schemeClr val="accent6"/>
                    </a:solidFill>
                    <a:latin typeface="Bahnschrift SemiBold Condensed" panose="020B0502040204020203" pitchFamily="34" charset="0"/>
                  </a:rPr>
                  <a:t>Calls</a:t>
                </a:r>
              </a:p>
            </c:rich>
          </c:tx>
          <c:layout>
            <c:manualLayout>
              <c:xMode val="edge"/>
              <c:yMode val="edge"/>
              <c:x val="0.10748806061974127"/>
              <c:y val="2.4242424242424242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6657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[excel-portfolio-project.xlsx]Pivots!PivotTable5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chemeClr val="accent4"/>
                </a:solidFill>
                <a:latin typeface="Bahnschrift SemiBold Condensed" panose="020B0502040204020203" pitchFamily="34" charset="0"/>
              </a:rPr>
              <a:t>Female</a:t>
            </a:r>
            <a:r>
              <a:rPr lang="en-IN" sz="1800" baseline="0">
                <a:latin typeface="Bahnschrift SemiBold Condensed" panose="020B0502040204020203" pitchFamily="34" charset="0"/>
              </a:rPr>
              <a:t> Vs. </a:t>
            </a:r>
            <a:r>
              <a:rPr lang="en-IN" sz="1800" baseline="0">
                <a:solidFill>
                  <a:schemeClr val="accent5"/>
                </a:solidFill>
                <a:latin typeface="Bahnschrift SemiBold Condensed" panose="020B0502040204020203" pitchFamily="34" charset="0"/>
              </a:rPr>
              <a:t>Male</a:t>
            </a:r>
            <a:r>
              <a:rPr lang="en-IN" sz="1800" baseline="0">
                <a:latin typeface="Bahnschrift SemiBold Condensed" panose="020B0502040204020203" pitchFamily="34" charset="0"/>
              </a:rPr>
              <a:t> Callers</a:t>
            </a:r>
            <a:endParaRPr lang="en-IN" sz="1800">
              <a:latin typeface="Bahnschrift SemiBold Condensed" panose="020B0502040204020203" pitchFamily="34" charset="0"/>
            </a:endParaRPr>
          </a:p>
        </c:rich>
      </c:tx>
      <c:layout>
        <c:manualLayout>
          <c:xMode val="edge"/>
          <c:yMode val="edge"/>
          <c:x val="8.2249874681580057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Pivots!$B$63:$B$64</c:f>
              <c:strCache>
                <c:ptCount val="1"/>
                <c:pt idx="0">
                  <c:v>Female</c:v>
                </c:pt>
              </c:strCache>
            </c:strRef>
          </c:tx>
          <c:spPr>
            <a:solidFill>
              <a:schemeClr val="accent5"/>
            </a:solidFill>
            <a:ln>
              <a:noFill/>
            </a:ln>
            <a:effectLst/>
          </c:spPr>
          <c:invertIfNegative val="0"/>
          <c:dLbls>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Pivots!$A$65:$A$68</c:f>
              <c:strCache>
                <c:ptCount val="3"/>
                <c:pt idx="0">
                  <c:v>Cincinnati</c:v>
                </c:pt>
                <c:pt idx="1">
                  <c:v>Cleveland</c:v>
                </c:pt>
                <c:pt idx="2">
                  <c:v>Columbus</c:v>
                </c:pt>
              </c:strCache>
            </c:strRef>
          </c:cat>
          <c:val>
            <c:numRef>
              <c:f>Pivots!$B$65:$B$68</c:f>
              <c:numCache>
                <c:formatCode>#,##0</c:formatCode>
                <c:ptCount val="3"/>
                <c:pt idx="0">
                  <c:v>78</c:v>
                </c:pt>
                <c:pt idx="1">
                  <c:v>199</c:v>
                </c:pt>
                <c:pt idx="2">
                  <c:v>68</c:v>
                </c:pt>
              </c:numCache>
            </c:numRef>
          </c:val>
          <c:extLst>
            <c:ext xmlns:c16="http://schemas.microsoft.com/office/drawing/2014/chart" uri="{C3380CC4-5D6E-409C-BE32-E72D297353CC}">
              <c16:uniqueId val="{00000000-ADBB-44A8-BA92-9134ED051ADD}"/>
            </c:ext>
          </c:extLst>
        </c:ser>
        <c:ser>
          <c:idx val="1"/>
          <c:order val="1"/>
          <c:tx>
            <c:strRef>
              <c:f>Pivots!$C$63:$C$64</c:f>
              <c:strCache>
                <c:ptCount val="1"/>
                <c:pt idx="0">
                  <c:v>Male</c:v>
                </c:pt>
              </c:strCache>
            </c:strRef>
          </c:tx>
          <c:spPr>
            <a:solidFill>
              <a:schemeClr val="accent4"/>
            </a:solidFill>
            <a:ln>
              <a:noFill/>
            </a:ln>
            <a:effectLst/>
          </c:spPr>
          <c:invertIfNegative val="0"/>
          <c:dLbls>
            <c:spPr>
              <a:solidFill>
                <a:schemeClr val="bg1">
                  <a:lumMod val="85000"/>
                  <a:alpha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Pivots!$A$65:$A$68</c:f>
              <c:strCache>
                <c:ptCount val="3"/>
                <c:pt idx="0">
                  <c:v>Cincinnati</c:v>
                </c:pt>
                <c:pt idx="1">
                  <c:v>Cleveland</c:v>
                </c:pt>
                <c:pt idx="2">
                  <c:v>Columbus</c:v>
                </c:pt>
              </c:strCache>
            </c:strRef>
          </c:cat>
          <c:val>
            <c:numRef>
              <c:f>Pivots!$C$65:$C$68</c:f>
              <c:numCache>
                <c:formatCode>#,##0</c:formatCode>
                <c:ptCount val="3"/>
                <c:pt idx="0">
                  <c:v>79</c:v>
                </c:pt>
                <c:pt idx="1">
                  <c:v>38</c:v>
                </c:pt>
                <c:pt idx="2">
                  <c:v>124</c:v>
                </c:pt>
              </c:numCache>
            </c:numRef>
          </c:val>
          <c:extLst>
            <c:ext xmlns:c16="http://schemas.microsoft.com/office/drawing/2014/chart" uri="{C3380CC4-5D6E-409C-BE32-E72D297353CC}">
              <c16:uniqueId val="{00000001-ADBB-44A8-BA92-9134ED051ADD}"/>
            </c:ext>
          </c:extLst>
        </c:ser>
        <c:dLbls>
          <c:dLblPos val="ctr"/>
          <c:showLegendKey val="0"/>
          <c:showVal val="1"/>
          <c:showCatName val="0"/>
          <c:showSerName val="0"/>
          <c:showPercent val="0"/>
          <c:showBubbleSize val="0"/>
        </c:dLbls>
        <c:gapWidth val="25"/>
        <c:overlap val="100"/>
        <c:axId val="1665778480"/>
        <c:axId val="1665769360"/>
      </c:barChart>
      <c:catAx>
        <c:axId val="166577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69360"/>
        <c:crosses val="autoZero"/>
        <c:auto val="1"/>
        <c:lblAlgn val="ctr"/>
        <c:lblOffset val="100"/>
        <c:noMultiLvlLbl val="0"/>
      </c:catAx>
      <c:valAx>
        <c:axId val="1665769360"/>
        <c:scaling>
          <c:orientation val="minMax"/>
        </c:scaling>
        <c:delete val="1"/>
        <c:axPos val="l"/>
        <c:numFmt formatCode="0%" sourceLinked="1"/>
        <c:majorTickMark val="out"/>
        <c:minorTickMark val="none"/>
        <c:tickLblPos val="nextTo"/>
        <c:crossAx val="166577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[excel-portfolio-project.xlsx]Pivots!rep satisfaction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accent2">
                    <a:lumMod val="50000"/>
                  </a:schemeClr>
                </a:solidFill>
                <a:latin typeface="Bahnschrift SemiBold" panose="020B0502040204020203" pitchFamily="34" charset="0"/>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Pivots!$B$75</c:f>
              <c:strCache>
                <c:ptCount val="1"/>
                <c:pt idx="0">
                  <c:v>Total</c:v>
                </c:pt>
              </c:strCache>
            </c:strRef>
          </c:tx>
          <c:spPr>
            <a:solidFill>
              <a:schemeClr val="accent2">
                <a:lumMod val="50000"/>
              </a:schemeClr>
            </a:solidFill>
            <a:ln>
              <a:noFill/>
            </a:ln>
            <a:effectLst/>
          </c:spPr>
          <c:invertIfNegative val="0"/>
          <c:cat>
            <c:strRef>
              <c:f>Pivots!$A$76:$A$81</c:f>
              <c:strCache>
                <c:ptCount val="5"/>
                <c:pt idx="0">
                  <c:v>1</c:v>
                </c:pt>
                <c:pt idx="1">
                  <c:v>2</c:v>
                </c:pt>
                <c:pt idx="2">
                  <c:v>3</c:v>
                </c:pt>
                <c:pt idx="3">
                  <c:v>4</c:v>
                </c:pt>
                <c:pt idx="4">
                  <c:v>5</c:v>
                </c:pt>
              </c:strCache>
            </c:strRef>
          </c:cat>
          <c:val>
            <c:numRef>
              <c:f>Pivots!$B$76:$B$81</c:f>
              <c:numCache>
                <c:formatCode>#,##0</c:formatCode>
                <c:ptCount val="5"/>
                <c:pt idx="0">
                  <c:v>1</c:v>
                </c:pt>
                <c:pt idx="1">
                  <c:v>3</c:v>
                </c:pt>
                <c:pt idx="2">
                  <c:v>22</c:v>
                </c:pt>
                <c:pt idx="3">
                  <c:v>54</c:v>
                </c:pt>
                <c:pt idx="4">
                  <c:v>37</c:v>
                </c:pt>
              </c:numCache>
            </c:numRef>
          </c:val>
          <c:extLst>
            <c:ext xmlns:c16="http://schemas.microsoft.com/office/drawing/2014/chart" uri="{C3380CC4-5D6E-409C-BE32-E72D297353CC}">
              <c16:uniqueId val="{00000000-6FDC-435A-9774-4320202707F7}"/>
            </c:ext>
          </c:extLst>
        </c:ser>
        <c:dLbls>
          <c:showLegendKey val="0"/>
          <c:showVal val="0"/>
          <c:showCatName val="0"/>
          <c:showSerName val="0"/>
          <c:showPercent val="0"/>
          <c:showBubbleSize val="0"/>
        </c:dLbls>
        <c:gapWidth val="10"/>
        <c:overlap val="-27"/>
        <c:axId val="1650213552"/>
        <c:axId val="1650211152"/>
      </c:barChart>
      <c:catAx>
        <c:axId val="165021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211152"/>
        <c:crosses val="autoZero"/>
        <c:auto val="1"/>
        <c:lblAlgn val="ctr"/>
        <c:lblOffset val="100"/>
        <c:noMultiLvlLbl val="0"/>
      </c:catAx>
      <c:valAx>
        <c:axId val="1650211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21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10.png"/><Relationship Id="rId7" Type="http://schemas.openxmlformats.org/officeDocument/2006/relationships/image" Target="../media/image16.png"/><Relationship Id="rId12" Type="http://schemas.openxmlformats.org/officeDocument/2006/relationships/image" Target="../media/image13.svg"/><Relationship Id="rId2" Type="http://schemas.openxmlformats.org/officeDocument/2006/relationships/image" Target="../media/image15.svg"/><Relationship Id="rId1" Type="http://schemas.openxmlformats.org/officeDocument/2006/relationships/image" Target="../media/image14.png"/><Relationship Id="rId6" Type="http://schemas.openxmlformats.org/officeDocument/2006/relationships/image" Target="../media/image9.svg"/><Relationship Id="rId11" Type="http://schemas.openxmlformats.org/officeDocument/2006/relationships/image" Target="../media/image12.png"/><Relationship Id="rId5" Type="http://schemas.openxmlformats.org/officeDocument/2006/relationships/image" Target="../media/image8.png"/><Relationship Id="rId10" Type="http://schemas.openxmlformats.org/officeDocument/2006/relationships/image" Target="../media/image19.svg"/><Relationship Id="rId4" Type="http://schemas.openxmlformats.org/officeDocument/2006/relationships/image" Target="../media/image11.svg"/><Relationship Id="rId9"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326571</xdr:colOff>
      <xdr:row>29</xdr:row>
      <xdr:rowOff>174172</xdr:rowOff>
    </xdr:from>
    <xdr:to>
      <xdr:col>4</xdr:col>
      <xdr:colOff>10886</xdr:colOff>
      <xdr:row>34</xdr:row>
      <xdr:rowOff>163286</xdr:rowOff>
    </xdr:to>
    <xdr:sp macro="" textlink="">
      <xdr:nvSpPr>
        <xdr:cNvPr id="38" name="Rectangle 37">
          <a:extLst>
            <a:ext uri="{FF2B5EF4-FFF2-40B4-BE49-F238E27FC236}">
              <a16:creationId xmlns:a16="http://schemas.microsoft.com/office/drawing/2014/main" id="{8DC9FD05-CA0D-864F-070F-E5E3CEE7F4C3}"/>
            </a:ext>
          </a:extLst>
        </xdr:cNvPr>
        <xdr:cNvSpPr/>
      </xdr:nvSpPr>
      <xdr:spPr>
        <a:xfrm>
          <a:off x="555171" y="5802086"/>
          <a:ext cx="1698172" cy="936171"/>
        </a:xfrm>
        <a:prstGeom prst="rect">
          <a:avLst/>
        </a:pr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152400</xdr:colOff>
      <xdr:row>15</xdr:row>
      <xdr:rowOff>153488</xdr:rowOff>
    </xdr:from>
    <xdr:to>
      <xdr:col>15</xdr:col>
      <xdr:colOff>304800</xdr:colOff>
      <xdr:row>24</xdr:row>
      <xdr:rowOff>108856</xdr:rowOff>
    </xdr:to>
    <mc:AlternateContent xmlns:mc="http://schemas.openxmlformats.org/markup-compatibility/2006">
      <mc:Choice xmlns:a14="http://schemas.microsoft.com/office/drawing/2010/main" Requires="a14">
        <xdr:graphicFrame macro="">
          <xdr:nvGraphicFramePr>
            <xdr:cNvPr id="25" name="Representative">
              <a:extLst>
                <a:ext uri="{FF2B5EF4-FFF2-40B4-BE49-F238E27FC236}">
                  <a16:creationId xmlns:a16="http://schemas.microsoft.com/office/drawing/2014/main" id="{A03432CA-8E54-48AA-81D4-F3CDBAE2291F}"/>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7271657" y="3179717"/>
              <a:ext cx="1883229" cy="16208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77562</xdr:colOff>
      <xdr:row>18</xdr:row>
      <xdr:rowOff>176893</xdr:rowOff>
    </xdr:from>
    <xdr:to>
      <xdr:col>11</xdr:col>
      <xdr:colOff>601437</xdr:colOff>
      <xdr:row>34</xdr:row>
      <xdr:rowOff>141515</xdr:rowOff>
    </xdr:to>
    <xdr:sp macro="" textlink="">
      <xdr:nvSpPr>
        <xdr:cNvPr id="28" name="Rectangle 27">
          <a:extLst>
            <a:ext uri="{FF2B5EF4-FFF2-40B4-BE49-F238E27FC236}">
              <a16:creationId xmlns:a16="http://schemas.microsoft.com/office/drawing/2014/main" id="{5043268F-C5EB-5037-2741-1006B3A90E4F}"/>
            </a:ext>
          </a:extLst>
        </xdr:cNvPr>
        <xdr:cNvSpPr/>
      </xdr:nvSpPr>
      <xdr:spPr>
        <a:xfrm>
          <a:off x="2320019" y="3758293"/>
          <a:ext cx="4791075" cy="2958193"/>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30480</xdr:colOff>
      <xdr:row>3</xdr:row>
      <xdr:rowOff>62050</xdr:rowOff>
    </xdr:from>
    <xdr:to>
      <xdr:col>4</xdr:col>
      <xdr:colOff>22860</xdr:colOff>
      <xdr:row>7</xdr:row>
      <xdr:rowOff>77290</xdr:rowOff>
    </xdr:to>
    <xdr:sp macro="" textlink="Pivots!A4">
      <xdr:nvSpPr>
        <xdr:cNvPr id="2" name="Rectangle 1">
          <a:extLst>
            <a:ext uri="{FF2B5EF4-FFF2-40B4-BE49-F238E27FC236}">
              <a16:creationId xmlns:a16="http://schemas.microsoft.com/office/drawing/2014/main" id="{4462302B-9816-3184-1529-3B314DAFA144}"/>
            </a:ext>
          </a:extLst>
        </xdr:cNvPr>
        <xdr:cNvSpPr/>
      </xdr:nvSpPr>
      <xdr:spPr>
        <a:xfrm>
          <a:off x="607423" y="867593"/>
          <a:ext cx="1701437" cy="75546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575B58-06EC-4B52-8D68-E595B5B95AFF}" type="TxLink">
            <a:rPr lang="en-US" sz="2000" b="0" i="0" u="none" strike="noStrike">
              <a:solidFill>
                <a:schemeClr val="bg1"/>
              </a:solidFill>
              <a:latin typeface="Barlow Condensed ExtraBold" panose="00000906000000000000" pitchFamily="2" charset="0"/>
            </a:rPr>
            <a:pPr algn="ctr"/>
            <a:t>586</a:t>
          </a:fld>
          <a:endParaRPr lang="en-IN" sz="2000">
            <a:solidFill>
              <a:schemeClr val="bg1"/>
            </a:solidFill>
            <a:latin typeface="Barlow Condensed ExtraBold" panose="00000906000000000000" pitchFamily="2" charset="0"/>
          </a:endParaRPr>
        </a:p>
      </xdr:txBody>
    </xdr:sp>
    <xdr:clientData/>
  </xdr:twoCellAnchor>
  <xdr:twoCellAnchor>
    <xdr:from>
      <xdr:col>2</xdr:col>
      <xdr:colOff>99060</xdr:colOff>
      <xdr:row>3</xdr:row>
      <xdr:rowOff>107770</xdr:rowOff>
    </xdr:from>
    <xdr:to>
      <xdr:col>3</xdr:col>
      <xdr:colOff>556260</xdr:colOff>
      <xdr:row>4</xdr:row>
      <xdr:rowOff>92530</xdr:rowOff>
    </xdr:to>
    <xdr:sp macro="" textlink="">
      <xdr:nvSpPr>
        <xdr:cNvPr id="3" name="TextBox 2">
          <a:extLst>
            <a:ext uri="{FF2B5EF4-FFF2-40B4-BE49-F238E27FC236}">
              <a16:creationId xmlns:a16="http://schemas.microsoft.com/office/drawing/2014/main" id="{CE4A2472-03AC-A37D-C04A-DAA8A8153CDC}"/>
            </a:ext>
          </a:extLst>
        </xdr:cNvPr>
        <xdr:cNvSpPr txBox="1"/>
      </xdr:nvSpPr>
      <xdr:spPr>
        <a:xfrm>
          <a:off x="676003" y="913313"/>
          <a:ext cx="1556657" cy="16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6">
                  <a:lumMod val="20000"/>
                  <a:lumOff val="80000"/>
                </a:schemeClr>
              </a:solidFill>
            </a:rPr>
            <a:t>Calls</a:t>
          </a:r>
        </a:p>
      </xdr:txBody>
    </xdr:sp>
    <xdr:clientData/>
  </xdr:twoCellAnchor>
  <xdr:twoCellAnchor editAs="oneCell">
    <xdr:from>
      <xdr:col>2</xdr:col>
      <xdr:colOff>121920</xdr:colOff>
      <xdr:row>3</xdr:row>
      <xdr:rowOff>115391</xdr:rowOff>
    </xdr:from>
    <xdr:to>
      <xdr:col>2</xdr:col>
      <xdr:colOff>309348</xdr:colOff>
      <xdr:row>4</xdr:row>
      <xdr:rowOff>115392</xdr:rowOff>
    </xdr:to>
    <xdr:pic>
      <xdr:nvPicPr>
        <xdr:cNvPr id="4" name="Graphic 3" descr="Receiver with solid fill">
          <a:extLst>
            <a:ext uri="{FF2B5EF4-FFF2-40B4-BE49-F238E27FC236}">
              <a16:creationId xmlns:a16="http://schemas.microsoft.com/office/drawing/2014/main" id="{0B7E5738-B2DE-4349-91B2-EE860C64F8B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98863" y="920934"/>
          <a:ext cx="187428" cy="185058"/>
        </a:xfrm>
        <a:prstGeom prst="rect">
          <a:avLst/>
        </a:prstGeom>
      </xdr:spPr>
    </xdr:pic>
    <xdr:clientData/>
  </xdr:twoCellAnchor>
  <xdr:twoCellAnchor>
    <xdr:from>
      <xdr:col>2</xdr:col>
      <xdr:colOff>137160</xdr:colOff>
      <xdr:row>6</xdr:row>
      <xdr:rowOff>44633</xdr:rowOff>
    </xdr:from>
    <xdr:to>
      <xdr:col>3</xdr:col>
      <xdr:colOff>548640</xdr:colOff>
      <xdr:row>7</xdr:row>
      <xdr:rowOff>54430</xdr:rowOff>
    </xdr:to>
    <xdr:sp macro="" textlink="Pivots!A12">
      <xdr:nvSpPr>
        <xdr:cNvPr id="6" name="TextBox 5">
          <a:extLst>
            <a:ext uri="{FF2B5EF4-FFF2-40B4-BE49-F238E27FC236}">
              <a16:creationId xmlns:a16="http://schemas.microsoft.com/office/drawing/2014/main" id="{FC919CBB-25E3-23C3-96BB-E8C3E391DBCB}"/>
            </a:ext>
          </a:extLst>
        </xdr:cNvPr>
        <xdr:cNvSpPr txBox="1"/>
      </xdr:nvSpPr>
      <xdr:spPr>
        <a:xfrm>
          <a:off x="714103" y="1405347"/>
          <a:ext cx="1510937" cy="194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898A4E-19F6-494C-B815-DF4EA0CC5ABA}" type="TxLink">
            <a:rPr lang="en-US" sz="1100" b="0" i="0" u="none" strike="noStrike">
              <a:ln>
                <a:noFill/>
              </a:ln>
              <a:solidFill>
                <a:schemeClr val="accent6">
                  <a:lumMod val="20000"/>
                  <a:lumOff val="80000"/>
                </a:schemeClr>
              </a:solidFill>
              <a:latin typeface="+mj-lt"/>
            </a:rPr>
            <a:pPr algn="ctr"/>
            <a:t>117</a:t>
          </a:fld>
          <a:endParaRPr lang="en-IN" sz="1100" b="0">
            <a:ln>
              <a:noFill/>
            </a:ln>
            <a:solidFill>
              <a:schemeClr val="accent6">
                <a:lumMod val="20000"/>
                <a:lumOff val="80000"/>
              </a:schemeClr>
            </a:solidFill>
            <a:latin typeface="+mj-lt"/>
          </a:endParaRPr>
        </a:p>
      </xdr:txBody>
    </xdr:sp>
    <xdr:clientData/>
  </xdr:twoCellAnchor>
  <xdr:twoCellAnchor>
    <xdr:from>
      <xdr:col>2</xdr:col>
      <xdr:colOff>0</xdr:colOff>
      <xdr:row>8</xdr:row>
      <xdr:rowOff>141523</xdr:rowOff>
    </xdr:from>
    <xdr:to>
      <xdr:col>3</xdr:col>
      <xdr:colOff>601980</xdr:colOff>
      <xdr:row>12</xdr:row>
      <xdr:rowOff>156763</xdr:rowOff>
    </xdr:to>
    <xdr:sp macro="" textlink="Pivots!B4">
      <xdr:nvSpPr>
        <xdr:cNvPr id="7" name="Rectangle 6">
          <a:extLst>
            <a:ext uri="{FF2B5EF4-FFF2-40B4-BE49-F238E27FC236}">
              <a16:creationId xmlns:a16="http://schemas.microsoft.com/office/drawing/2014/main" id="{B3500158-D3EB-47B1-BD47-6C19EB9A9948}"/>
            </a:ext>
          </a:extLst>
        </xdr:cNvPr>
        <xdr:cNvSpPr/>
      </xdr:nvSpPr>
      <xdr:spPr>
        <a:xfrm>
          <a:off x="576943" y="1872352"/>
          <a:ext cx="1657894" cy="75546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91A99C0-EF8B-40C6-885F-8088D4974345}" type="TxLink">
            <a:rPr lang="en-US" sz="2000" b="0" i="0" u="none" strike="noStrike">
              <a:solidFill>
                <a:schemeClr val="bg1"/>
              </a:solidFill>
              <a:latin typeface="Barlow Condensed ExtraBold" panose="00000906000000000000" pitchFamily="2" charset="0"/>
              <a:ea typeface="+mn-ea"/>
              <a:cs typeface="+mn-cs"/>
            </a:rPr>
            <a:pPr marL="0" indent="0" algn="ctr"/>
            <a:t>$56,075</a:t>
          </a:fld>
          <a:endParaRPr lang="en-IN" sz="4000" b="0" i="0" u="none" strike="noStrike">
            <a:solidFill>
              <a:schemeClr val="bg1"/>
            </a:solidFill>
            <a:latin typeface="Barlow Condensed ExtraBold" panose="00000906000000000000" pitchFamily="2" charset="0"/>
            <a:ea typeface="+mn-ea"/>
            <a:cs typeface="+mn-cs"/>
          </a:endParaRPr>
        </a:p>
      </xdr:txBody>
    </xdr:sp>
    <xdr:clientData/>
  </xdr:twoCellAnchor>
  <xdr:twoCellAnchor>
    <xdr:from>
      <xdr:col>2</xdr:col>
      <xdr:colOff>68580</xdr:colOff>
      <xdr:row>9</xdr:row>
      <xdr:rowOff>2186</xdr:rowOff>
    </xdr:from>
    <xdr:to>
      <xdr:col>3</xdr:col>
      <xdr:colOff>525780</xdr:colOff>
      <xdr:row>9</xdr:row>
      <xdr:rowOff>172003</xdr:rowOff>
    </xdr:to>
    <xdr:sp macro="" textlink="">
      <xdr:nvSpPr>
        <xdr:cNvPr id="8" name="TextBox 7">
          <a:extLst>
            <a:ext uri="{FF2B5EF4-FFF2-40B4-BE49-F238E27FC236}">
              <a16:creationId xmlns:a16="http://schemas.microsoft.com/office/drawing/2014/main" id="{ED487D24-B0AD-4DB4-8DE7-9A47CB1D10A3}"/>
            </a:ext>
          </a:extLst>
        </xdr:cNvPr>
        <xdr:cNvSpPr txBox="1"/>
      </xdr:nvSpPr>
      <xdr:spPr>
        <a:xfrm>
          <a:off x="645523" y="1918072"/>
          <a:ext cx="1513114" cy="16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6">
                  <a:lumMod val="20000"/>
                  <a:lumOff val="80000"/>
                </a:schemeClr>
              </a:solidFill>
            </a:rPr>
            <a:t>Amount</a:t>
          </a:r>
        </a:p>
      </xdr:txBody>
    </xdr:sp>
    <xdr:clientData/>
  </xdr:twoCellAnchor>
  <xdr:twoCellAnchor editAs="oneCell">
    <xdr:from>
      <xdr:col>2</xdr:col>
      <xdr:colOff>93714</xdr:colOff>
      <xdr:row>9</xdr:row>
      <xdr:rowOff>9807</xdr:rowOff>
    </xdr:from>
    <xdr:to>
      <xdr:col>2</xdr:col>
      <xdr:colOff>276594</xdr:colOff>
      <xdr:row>10</xdr:row>
      <xdr:rowOff>9807</xdr:rowOff>
    </xdr:to>
    <xdr:pic>
      <xdr:nvPicPr>
        <xdr:cNvPr id="9" name="Graphic 8">
          <a:extLst>
            <a:ext uri="{FF2B5EF4-FFF2-40B4-BE49-F238E27FC236}">
              <a16:creationId xmlns:a16="http://schemas.microsoft.com/office/drawing/2014/main" id="{FA6FF4B9-91F2-4868-99AD-74739B1777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670657" y="1925693"/>
          <a:ext cx="182880" cy="185057"/>
        </a:xfrm>
        <a:prstGeom prst="rect">
          <a:avLst/>
        </a:prstGeom>
      </xdr:spPr>
    </xdr:pic>
    <xdr:clientData/>
  </xdr:twoCellAnchor>
  <xdr:twoCellAnchor>
    <xdr:from>
      <xdr:col>2</xdr:col>
      <xdr:colOff>106680</xdr:colOff>
      <xdr:row>11</xdr:row>
      <xdr:rowOff>124106</xdr:rowOff>
    </xdr:from>
    <xdr:to>
      <xdr:col>3</xdr:col>
      <xdr:colOff>518160</xdr:colOff>
      <xdr:row>12</xdr:row>
      <xdr:rowOff>131726</xdr:rowOff>
    </xdr:to>
    <xdr:sp macro="" textlink="Pivots!B12">
      <xdr:nvSpPr>
        <xdr:cNvPr id="10" name="TextBox 9">
          <a:extLst>
            <a:ext uri="{FF2B5EF4-FFF2-40B4-BE49-F238E27FC236}">
              <a16:creationId xmlns:a16="http://schemas.microsoft.com/office/drawing/2014/main" id="{94A60000-B93F-4127-A4F0-77DFB4706DF0}"/>
            </a:ext>
          </a:extLst>
        </xdr:cNvPr>
        <xdr:cNvSpPr txBox="1"/>
      </xdr:nvSpPr>
      <xdr:spPr>
        <a:xfrm>
          <a:off x="683623" y="2410106"/>
          <a:ext cx="1467394" cy="19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6A8C7C-55DD-4CA4-9044-9EC5971E997A}" type="TxLink">
            <a:rPr lang="en-US" sz="1100" b="0" i="0" u="none" strike="noStrike">
              <a:ln>
                <a:noFill/>
              </a:ln>
              <a:solidFill>
                <a:schemeClr val="accent6">
                  <a:lumMod val="20000"/>
                  <a:lumOff val="80000"/>
                </a:schemeClr>
              </a:solidFill>
              <a:latin typeface="Aptos Narrow"/>
            </a:rPr>
            <a:pPr algn="ctr"/>
            <a:t>$11,760</a:t>
          </a:fld>
          <a:endParaRPr lang="en-IN" sz="1100" b="0">
            <a:ln>
              <a:noFill/>
            </a:ln>
            <a:solidFill>
              <a:schemeClr val="accent6">
                <a:lumMod val="20000"/>
                <a:lumOff val="80000"/>
              </a:schemeClr>
            </a:solidFill>
            <a:latin typeface="+mj-lt"/>
          </a:endParaRPr>
        </a:p>
      </xdr:txBody>
    </xdr:sp>
    <xdr:clientData/>
  </xdr:twoCellAnchor>
  <xdr:twoCellAnchor>
    <xdr:from>
      <xdr:col>2</xdr:col>
      <xdr:colOff>0</xdr:colOff>
      <xdr:row>14</xdr:row>
      <xdr:rowOff>119740</xdr:rowOff>
    </xdr:from>
    <xdr:to>
      <xdr:col>3</xdr:col>
      <xdr:colOff>601980</xdr:colOff>
      <xdr:row>18</xdr:row>
      <xdr:rowOff>134980</xdr:rowOff>
    </xdr:to>
    <xdr:sp macro="" textlink="Pivots!C4">
      <xdr:nvSpPr>
        <xdr:cNvPr id="11" name="Rectangle 10">
          <a:extLst>
            <a:ext uri="{FF2B5EF4-FFF2-40B4-BE49-F238E27FC236}">
              <a16:creationId xmlns:a16="http://schemas.microsoft.com/office/drawing/2014/main" id="{2CF516D2-D3D5-4C7B-875F-823B9A3A141B}"/>
            </a:ext>
          </a:extLst>
        </xdr:cNvPr>
        <xdr:cNvSpPr/>
      </xdr:nvSpPr>
      <xdr:spPr>
        <a:xfrm>
          <a:off x="576943" y="2960911"/>
          <a:ext cx="1657894" cy="75546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2AC73F-678C-4344-9639-8E06A8AA5905}" type="TxLink">
            <a:rPr lang="en-US" sz="2000" b="0" i="0" u="none" strike="noStrike">
              <a:solidFill>
                <a:schemeClr val="bg1"/>
              </a:solidFill>
              <a:latin typeface="Barlow Condensed ExtraBold" panose="00000906000000000000" pitchFamily="2" charset="0"/>
            </a:rPr>
            <a:pPr algn="ctr"/>
            <a:t>51,882</a:t>
          </a:fld>
          <a:endParaRPr lang="en-IN" sz="4000">
            <a:solidFill>
              <a:schemeClr val="bg1"/>
            </a:solidFill>
            <a:latin typeface="Barlow Condensed ExtraBold" panose="00000906000000000000" pitchFamily="2" charset="0"/>
          </a:endParaRPr>
        </a:p>
      </xdr:txBody>
    </xdr:sp>
    <xdr:clientData/>
  </xdr:twoCellAnchor>
  <xdr:twoCellAnchor>
    <xdr:from>
      <xdr:col>2</xdr:col>
      <xdr:colOff>68580</xdr:colOff>
      <xdr:row>14</xdr:row>
      <xdr:rowOff>169543</xdr:rowOff>
    </xdr:from>
    <xdr:to>
      <xdr:col>3</xdr:col>
      <xdr:colOff>525780</xdr:colOff>
      <xdr:row>15</xdr:row>
      <xdr:rowOff>154302</xdr:rowOff>
    </xdr:to>
    <xdr:sp macro="" textlink="">
      <xdr:nvSpPr>
        <xdr:cNvPr id="12" name="TextBox 11">
          <a:extLst>
            <a:ext uri="{FF2B5EF4-FFF2-40B4-BE49-F238E27FC236}">
              <a16:creationId xmlns:a16="http://schemas.microsoft.com/office/drawing/2014/main" id="{60FEA639-EC51-4E43-819A-AC4E4DD75DEA}"/>
            </a:ext>
          </a:extLst>
        </xdr:cNvPr>
        <xdr:cNvSpPr txBox="1"/>
      </xdr:nvSpPr>
      <xdr:spPr>
        <a:xfrm>
          <a:off x="645523" y="3010714"/>
          <a:ext cx="1513114" cy="16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6">
                  <a:lumMod val="20000"/>
                  <a:lumOff val="80000"/>
                </a:schemeClr>
              </a:solidFill>
            </a:rPr>
            <a:t>Duration</a:t>
          </a:r>
        </a:p>
      </xdr:txBody>
    </xdr:sp>
    <xdr:clientData/>
  </xdr:twoCellAnchor>
  <xdr:twoCellAnchor editAs="oneCell">
    <xdr:from>
      <xdr:col>2</xdr:col>
      <xdr:colOff>93714</xdr:colOff>
      <xdr:row>14</xdr:row>
      <xdr:rowOff>177164</xdr:rowOff>
    </xdr:from>
    <xdr:to>
      <xdr:col>2</xdr:col>
      <xdr:colOff>276594</xdr:colOff>
      <xdr:row>15</xdr:row>
      <xdr:rowOff>177162</xdr:rowOff>
    </xdr:to>
    <xdr:pic>
      <xdr:nvPicPr>
        <xdr:cNvPr id="13" name="Graphic 12">
          <a:extLst>
            <a:ext uri="{FF2B5EF4-FFF2-40B4-BE49-F238E27FC236}">
              <a16:creationId xmlns:a16="http://schemas.microsoft.com/office/drawing/2014/main" id="{5D8309C4-7ABA-4349-BECF-5AC1B729733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670657" y="3018335"/>
          <a:ext cx="182880" cy="185056"/>
        </a:xfrm>
        <a:prstGeom prst="rect">
          <a:avLst/>
        </a:prstGeom>
      </xdr:spPr>
    </xdr:pic>
    <xdr:clientData/>
  </xdr:twoCellAnchor>
  <xdr:twoCellAnchor>
    <xdr:from>
      <xdr:col>2</xdr:col>
      <xdr:colOff>106680</xdr:colOff>
      <xdr:row>17</xdr:row>
      <xdr:rowOff>106405</xdr:rowOff>
    </xdr:from>
    <xdr:to>
      <xdr:col>3</xdr:col>
      <xdr:colOff>518160</xdr:colOff>
      <xdr:row>18</xdr:row>
      <xdr:rowOff>114025</xdr:rowOff>
    </xdr:to>
    <xdr:sp macro="" textlink="Pivots!C12">
      <xdr:nvSpPr>
        <xdr:cNvPr id="14" name="TextBox 13">
          <a:extLst>
            <a:ext uri="{FF2B5EF4-FFF2-40B4-BE49-F238E27FC236}">
              <a16:creationId xmlns:a16="http://schemas.microsoft.com/office/drawing/2014/main" id="{1BACE751-62AF-4534-8761-BD82A5DEF2A9}"/>
            </a:ext>
          </a:extLst>
        </xdr:cNvPr>
        <xdr:cNvSpPr txBox="1"/>
      </xdr:nvSpPr>
      <xdr:spPr>
        <a:xfrm>
          <a:off x="683623" y="3502748"/>
          <a:ext cx="1467394" cy="19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4FC569-C699-4434-B711-293336F7B114}" type="TxLink">
            <a:rPr lang="en-US" sz="1100" b="0" i="0" u="none" strike="noStrike">
              <a:ln>
                <a:noFill/>
              </a:ln>
              <a:solidFill>
                <a:schemeClr val="accent6">
                  <a:lumMod val="20000"/>
                  <a:lumOff val="80000"/>
                </a:schemeClr>
              </a:solidFill>
              <a:latin typeface="Aptos Narrow"/>
            </a:rPr>
            <a:pPr algn="ctr"/>
            <a:t>10,428</a:t>
          </a:fld>
          <a:endParaRPr lang="en-IN" sz="1100" b="0">
            <a:ln>
              <a:noFill/>
            </a:ln>
            <a:solidFill>
              <a:schemeClr val="accent6">
                <a:lumMod val="20000"/>
                <a:lumOff val="80000"/>
              </a:schemeClr>
            </a:solidFill>
            <a:latin typeface="+mj-lt"/>
          </a:endParaRPr>
        </a:p>
      </xdr:txBody>
    </xdr:sp>
    <xdr:clientData/>
  </xdr:twoCellAnchor>
  <xdr:twoCellAnchor>
    <xdr:from>
      <xdr:col>2</xdr:col>
      <xdr:colOff>0</xdr:colOff>
      <xdr:row>19</xdr:row>
      <xdr:rowOff>180970</xdr:rowOff>
    </xdr:from>
    <xdr:to>
      <xdr:col>3</xdr:col>
      <xdr:colOff>601980</xdr:colOff>
      <xdr:row>24</xdr:row>
      <xdr:rowOff>11153</xdr:rowOff>
    </xdr:to>
    <xdr:sp macro="" textlink="Pivots!D4">
      <xdr:nvSpPr>
        <xdr:cNvPr id="15" name="Rectangle 14">
          <a:extLst>
            <a:ext uri="{FF2B5EF4-FFF2-40B4-BE49-F238E27FC236}">
              <a16:creationId xmlns:a16="http://schemas.microsoft.com/office/drawing/2014/main" id="{65339058-E602-489A-B772-1D4FC03EF5D7}"/>
            </a:ext>
          </a:extLst>
        </xdr:cNvPr>
        <xdr:cNvSpPr/>
      </xdr:nvSpPr>
      <xdr:spPr>
        <a:xfrm>
          <a:off x="576943" y="3947427"/>
          <a:ext cx="1657894" cy="75546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5D54027-5D82-420A-BCBB-C26FC632EAA9}" type="TxLink">
            <a:rPr lang="en-US" sz="2000" b="0" i="0" u="none" strike="noStrike">
              <a:solidFill>
                <a:schemeClr val="bg1"/>
              </a:solidFill>
              <a:latin typeface="Barlow Condensed ExtraBold" panose="00000906000000000000" pitchFamily="2" charset="0"/>
            </a:rPr>
            <a:pPr algn="ctr"/>
            <a:t>3.9</a:t>
          </a:fld>
          <a:endParaRPr lang="en-IN" sz="4000">
            <a:solidFill>
              <a:schemeClr val="bg1"/>
            </a:solidFill>
            <a:latin typeface="Barlow Condensed ExtraBold" panose="00000906000000000000" pitchFamily="2" charset="0"/>
          </a:endParaRPr>
        </a:p>
      </xdr:txBody>
    </xdr:sp>
    <xdr:clientData/>
  </xdr:twoCellAnchor>
  <xdr:twoCellAnchor>
    <xdr:from>
      <xdr:col>2</xdr:col>
      <xdr:colOff>68580</xdr:colOff>
      <xdr:row>20</xdr:row>
      <xdr:rowOff>41633</xdr:rowOff>
    </xdr:from>
    <xdr:to>
      <xdr:col>3</xdr:col>
      <xdr:colOff>525780</xdr:colOff>
      <xdr:row>21</xdr:row>
      <xdr:rowOff>26393</xdr:rowOff>
    </xdr:to>
    <xdr:sp macro="" textlink="">
      <xdr:nvSpPr>
        <xdr:cNvPr id="16" name="TextBox 15">
          <a:extLst>
            <a:ext uri="{FF2B5EF4-FFF2-40B4-BE49-F238E27FC236}">
              <a16:creationId xmlns:a16="http://schemas.microsoft.com/office/drawing/2014/main" id="{576DF3E2-CE16-4BF4-95F1-8F4399CCD980}"/>
            </a:ext>
          </a:extLst>
        </xdr:cNvPr>
        <xdr:cNvSpPr txBox="1"/>
      </xdr:nvSpPr>
      <xdr:spPr>
        <a:xfrm>
          <a:off x="645523" y="3993147"/>
          <a:ext cx="1513114" cy="16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6">
                  <a:lumMod val="20000"/>
                  <a:lumOff val="80000"/>
                </a:schemeClr>
              </a:solidFill>
            </a:rPr>
            <a:t>Avg.</a:t>
          </a:r>
          <a:r>
            <a:rPr lang="en-IN" sz="1100" b="1" baseline="0">
              <a:solidFill>
                <a:schemeClr val="accent6">
                  <a:lumMod val="20000"/>
                  <a:lumOff val="80000"/>
                </a:schemeClr>
              </a:solidFill>
            </a:rPr>
            <a:t> Rating</a:t>
          </a:r>
          <a:endParaRPr lang="en-IN" sz="1100" b="1">
            <a:solidFill>
              <a:schemeClr val="accent6">
                <a:lumMod val="20000"/>
                <a:lumOff val="80000"/>
              </a:schemeClr>
            </a:solidFill>
          </a:endParaRPr>
        </a:p>
      </xdr:txBody>
    </xdr:sp>
    <xdr:clientData/>
  </xdr:twoCellAnchor>
  <xdr:twoCellAnchor editAs="oneCell">
    <xdr:from>
      <xdr:col>2</xdr:col>
      <xdr:colOff>93714</xdr:colOff>
      <xdr:row>20</xdr:row>
      <xdr:rowOff>49254</xdr:rowOff>
    </xdr:from>
    <xdr:to>
      <xdr:col>2</xdr:col>
      <xdr:colOff>276594</xdr:colOff>
      <xdr:row>21</xdr:row>
      <xdr:rowOff>49254</xdr:rowOff>
    </xdr:to>
    <xdr:pic>
      <xdr:nvPicPr>
        <xdr:cNvPr id="17" name="Graphic 16">
          <a:extLst>
            <a:ext uri="{FF2B5EF4-FFF2-40B4-BE49-F238E27FC236}">
              <a16:creationId xmlns:a16="http://schemas.microsoft.com/office/drawing/2014/main" id="{E1A52BE8-D7A2-4083-8867-58742A73D97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670657" y="4000768"/>
          <a:ext cx="182880" cy="185057"/>
        </a:xfrm>
        <a:prstGeom prst="rect">
          <a:avLst/>
        </a:prstGeom>
      </xdr:spPr>
    </xdr:pic>
    <xdr:clientData/>
  </xdr:twoCellAnchor>
  <xdr:twoCellAnchor>
    <xdr:from>
      <xdr:col>2</xdr:col>
      <xdr:colOff>106680</xdr:colOff>
      <xdr:row>22</xdr:row>
      <xdr:rowOff>167635</xdr:rowOff>
    </xdr:from>
    <xdr:to>
      <xdr:col>3</xdr:col>
      <xdr:colOff>518160</xdr:colOff>
      <xdr:row>23</xdr:row>
      <xdr:rowOff>175255</xdr:rowOff>
    </xdr:to>
    <xdr:sp macro="" textlink="Pivots!D12">
      <xdr:nvSpPr>
        <xdr:cNvPr id="18" name="TextBox 17">
          <a:extLst>
            <a:ext uri="{FF2B5EF4-FFF2-40B4-BE49-F238E27FC236}">
              <a16:creationId xmlns:a16="http://schemas.microsoft.com/office/drawing/2014/main" id="{CB7BEDFE-73C7-44D6-8682-ADC544F56825}"/>
            </a:ext>
          </a:extLst>
        </xdr:cNvPr>
        <xdr:cNvSpPr txBox="1"/>
      </xdr:nvSpPr>
      <xdr:spPr>
        <a:xfrm>
          <a:off x="683623" y="4489264"/>
          <a:ext cx="1467394" cy="19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84E2AF-8985-4144-8FA7-8DA0101E31B8}" type="TxLink">
            <a:rPr lang="en-US" sz="1100" b="0" i="0" u="none" strike="noStrike">
              <a:ln>
                <a:noFill/>
              </a:ln>
              <a:solidFill>
                <a:schemeClr val="accent6">
                  <a:lumMod val="20000"/>
                  <a:lumOff val="80000"/>
                </a:schemeClr>
              </a:solidFill>
              <a:latin typeface="Aptos Narrow"/>
            </a:rPr>
            <a:pPr algn="ctr"/>
            <a:t>3.94</a:t>
          </a:fld>
          <a:endParaRPr lang="en-IN" sz="1100" b="0">
            <a:ln>
              <a:noFill/>
            </a:ln>
            <a:solidFill>
              <a:schemeClr val="accent6">
                <a:lumMod val="20000"/>
                <a:lumOff val="80000"/>
              </a:schemeClr>
            </a:solidFill>
            <a:latin typeface="+mj-lt"/>
          </a:endParaRPr>
        </a:p>
      </xdr:txBody>
    </xdr:sp>
    <xdr:clientData/>
  </xdr:twoCellAnchor>
  <xdr:twoCellAnchor>
    <xdr:from>
      <xdr:col>2</xdr:col>
      <xdr:colOff>0</xdr:colOff>
      <xdr:row>25</xdr:row>
      <xdr:rowOff>68032</xdr:rowOff>
    </xdr:from>
    <xdr:to>
      <xdr:col>3</xdr:col>
      <xdr:colOff>601980</xdr:colOff>
      <xdr:row>29</xdr:row>
      <xdr:rowOff>94158</xdr:rowOff>
    </xdr:to>
    <xdr:sp macro="" textlink="Pivots!E4">
      <xdr:nvSpPr>
        <xdr:cNvPr id="19" name="Rectangle 18">
          <a:extLst>
            <a:ext uri="{FF2B5EF4-FFF2-40B4-BE49-F238E27FC236}">
              <a16:creationId xmlns:a16="http://schemas.microsoft.com/office/drawing/2014/main" id="{97C4C6EF-7C7A-440D-A291-8623CA855C15}"/>
            </a:ext>
          </a:extLst>
        </xdr:cNvPr>
        <xdr:cNvSpPr/>
      </xdr:nvSpPr>
      <xdr:spPr>
        <a:xfrm>
          <a:off x="576943" y="4944832"/>
          <a:ext cx="1657894" cy="77724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E26167-09AD-487E-AD52-565719DC569E}" type="TxLink">
            <a:rPr lang="en-US" sz="2000" b="0" i="0" u="none" strike="noStrike">
              <a:solidFill>
                <a:schemeClr val="bg1"/>
              </a:solidFill>
              <a:latin typeface="Barlow Condensed ExtraBold" panose="00000906000000000000" pitchFamily="2" charset="0"/>
            </a:rPr>
            <a:pPr algn="ctr"/>
            <a:t>181</a:t>
          </a:fld>
          <a:endParaRPr lang="en-IN" sz="4000">
            <a:solidFill>
              <a:schemeClr val="bg1"/>
            </a:solidFill>
            <a:latin typeface="Barlow Condensed ExtraBold" panose="00000906000000000000" pitchFamily="2" charset="0"/>
          </a:endParaRPr>
        </a:p>
      </xdr:txBody>
    </xdr:sp>
    <xdr:clientData/>
  </xdr:twoCellAnchor>
  <xdr:twoCellAnchor>
    <xdr:from>
      <xdr:col>2</xdr:col>
      <xdr:colOff>114300</xdr:colOff>
      <xdr:row>25</xdr:row>
      <xdr:rowOff>113752</xdr:rowOff>
    </xdr:from>
    <xdr:to>
      <xdr:col>3</xdr:col>
      <xdr:colOff>563880</xdr:colOff>
      <xdr:row>26</xdr:row>
      <xdr:rowOff>98512</xdr:rowOff>
    </xdr:to>
    <xdr:sp macro="" textlink="">
      <xdr:nvSpPr>
        <xdr:cNvPr id="20" name="TextBox 19">
          <a:extLst>
            <a:ext uri="{FF2B5EF4-FFF2-40B4-BE49-F238E27FC236}">
              <a16:creationId xmlns:a16="http://schemas.microsoft.com/office/drawing/2014/main" id="{501ECF7E-4044-4F8C-870F-6A90BFF59CC9}"/>
            </a:ext>
          </a:extLst>
        </xdr:cNvPr>
        <xdr:cNvSpPr txBox="1"/>
      </xdr:nvSpPr>
      <xdr:spPr>
        <a:xfrm>
          <a:off x="691243" y="4990552"/>
          <a:ext cx="1505494" cy="16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6">
                  <a:lumMod val="20000"/>
                  <a:lumOff val="80000"/>
                </a:schemeClr>
              </a:solidFill>
            </a:rPr>
            <a:t>  Happy Callers</a:t>
          </a:r>
        </a:p>
      </xdr:txBody>
    </xdr:sp>
    <xdr:clientData/>
  </xdr:twoCellAnchor>
  <xdr:twoCellAnchor editAs="oneCell">
    <xdr:from>
      <xdr:col>2</xdr:col>
      <xdr:colOff>47994</xdr:colOff>
      <xdr:row>25</xdr:row>
      <xdr:rowOff>121373</xdr:rowOff>
    </xdr:from>
    <xdr:to>
      <xdr:col>2</xdr:col>
      <xdr:colOff>230874</xdr:colOff>
      <xdr:row>26</xdr:row>
      <xdr:rowOff>121373</xdr:rowOff>
    </xdr:to>
    <xdr:pic>
      <xdr:nvPicPr>
        <xdr:cNvPr id="21" name="Graphic 20">
          <a:extLst>
            <a:ext uri="{FF2B5EF4-FFF2-40B4-BE49-F238E27FC236}">
              <a16:creationId xmlns:a16="http://schemas.microsoft.com/office/drawing/2014/main" id="{65E96A13-E8A9-4F29-A37D-0B1F45518FA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624937" y="4998173"/>
          <a:ext cx="182880" cy="185057"/>
        </a:xfrm>
        <a:prstGeom prst="rect">
          <a:avLst/>
        </a:prstGeom>
      </xdr:spPr>
    </xdr:pic>
    <xdr:clientData/>
  </xdr:twoCellAnchor>
  <xdr:twoCellAnchor>
    <xdr:from>
      <xdr:col>2</xdr:col>
      <xdr:colOff>106680</xdr:colOff>
      <xdr:row>28</xdr:row>
      <xdr:rowOff>65583</xdr:rowOff>
    </xdr:from>
    <xdr:to>
      <xdr:col>3</xdr:col>
      <xdr:colOff>518160</xdr:colOff>
      <xdr:row>29</xdr:row>
      <xdr:rowOff>73203</xdr:rowOff>
    </xdr:to>
    <xdr:sp macro="" textlink="Pivots!E12">
      <xdr:nvSpPr>
        <xdr:cNvPr id="22" name="TextBox 21">
          <a:extLst>
            <a:ext uri="{FF2B5EF4-FFF2-40B4-BE49-F238E27FC236}">
              <a16:creationId xmlns:a16="http://schemas.microsoft.com/office/drawing/2014/main" id="{97AD36FB-71C5-40EF-8B68-4FB3262202D3}"/>
            </a:ext>
          </a:extLst>
        </xdr:cNvPr>
        <xdr:cNvSpPr txBox="1"/>
      </xdr:nvSpPr>
      <xdr:spPr>
        <a:xfrm>
          <a:off x="683623" y="5497554"/>
          <a:ext cx="1467394" cy="20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34C096-ED59-44DE-B063-C8665489637E}" type="TxLink">
            <a:rPr lang="en-US" sz="1100" b="0" i="0" u="none" strike="noStrike">
              <a:ln>
                <a:noFill/>
              </a:ln>
              <a:solidFill>
                <a:schemeClr val="accent6">
                  <a:lumMod val="20000"/>
                  <a:lumOff val="80000"/>
                </a:schemeClr>
              </a:solidFill>
              <a:latin typeface="Aptos Narrow"/>
            </a:rPr>
            <a:pPr algn="ctr"/>
            <a:t>37</a:t>
          </a:fld>
          <a:endParaRPr lang="en-IN" sz="1100" b="0">
            <a:ln>
              <a:noFill/>
            </a:ln>
            <a:solidFill>
              <a:schemeClr val="accent6">
                <a:lumMod val="20000"/>
                <a:lumOff val="80000"/>
              </a:schemeClr>
            </a:solidFill>
            <a:latin typeface="+mj-lt"/>
          </a:endParaRPr>
        </a:p>
      </xdr:txBody>
    </xdr:sp>
    <xdr:clientData/>
  </xdr:twoCellAnchor>
  <xdr:twoCellAnchor>
    <xdr:from>
      <xdr:col>4</xdr:col>
      <xdr:colOff>85725</xdr:colOff>
      <xdr:row>2</xdr:row>
      <xdr:rowOff>180973</xdr:rowOff>
    </xdr:from>
    <xdr:to>
      <xdr:col>12</xdr:col>
      <xdr:colOff>0</xdr:colOff>
      <xdr:row>18</xdr:row>
      <xdr:rowOff>119742</xdr:rowOff>
    </xdr:to>
    <xdr:graphicFrame macro="">
      <xdr:nvGraphicFramePr>
        <xdr:cNvPr id="26" name="Chart 25">
          <a:extLst>
            <a:ext uri="{FF2B5EF4-FFF2-40B4-BE49-F238E27FC236}">
              <a16:creationId xmlns:a16="http://schemas.microsoft.com/office/drawing/2014/main" id="{091EFCC3-BF20-4669-8FD9-08499FA3C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142875</xdr:colOff>
      <xdr:row>3</xdr:row>
      <xdr:rowOff>9525</xdr:rowOff>
    </xdr:from>
    <xdr:to>
      <xdr:col>15</xdr:col>
      <xdr:colOff>335280</xdr:colOff>
      <xdr:row>14</xdr:row>
      <xdr:rowOff>161925</xdr:rowOff>
    </xdr:to>
    <xdr:graphicFrame macro="">
      <xdr:nvGraphicFramePr>
        <xdr:cNvPr id="23" name="Chart 22">
          <a:extLst>
            <a:ext uri="{FF2B5EF4-FFF2-40B4-BE49-F238E27FC236}">
              <a16:creationId xmlns:a16="http://schemas.microsoft.com/office/drawing/2014/main" id="{8A37AA36-A36E-49DE-BF0B-723631668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29392</xdr:colOff>
      <xdr:row>19</xdr:row>
      <xdr:rowOff>8981</xdr:rowOff>
    </xdr:from>
    <xdr:to>
      <xdr:col>11</xdr:col>
      <xdr:colOff>609599</xdr:colOff>
      <xdr:row>34</xdr:row>
      <xdr:rowOff>22163</xdr:rowOff>
    </xdr:to>
    <xdr:graphicFrame macro="">
      <xdr:nvGraphicFramePr>
        <xdr:cNvPr id="24" name="Chart 23">
          <a:extLst>
            <a:ext uri="{FF2B5EF4-FFF2-40B4-BE49-F238E27FC236}">
              <a16:creationId xmlns:a16="http://schemas.microsoft.com/office/drawing/2014/main" id="{9B995703-912F-484E-BEFB-5DC794DAB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78923</xdr:colOff>
      <xdr:row>19</xdr:row>
      <xdr:rowOff>1361</xdr:rowOff>
    </xdr:from>
    <xdr:to>
      <xdr:col>7</xdr:col>
      <xdr:colOff>509453</xdr:colOff>
      <xdr:row>34</xdr:row>
      <xdr:rowOff>21773</xdr:rowOff>
    </xdr:to>
    <xdr:graphicFrame macro="">
      <xdr:nvGraphicFramePr>
        <xdr:cNvPr id="27" name="Chart 26">
          <a:extLst>
            <a:ext uri="{FF2B5EF4-FFF2-40B4-BE49-F238E27FC236}">
              <a16:creationId xmlns:a16="http://schemas.microsoft.com/office/drawing/2014/main" id="{C4581AEE-99E7-4E63-80E3-A658F219F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1361</xdr:colOff>
      <xdr:row>2</xdr:row>
      <xdr:rowOff>171450</xdr:rowOff>
    </xdr:from>
    <xdr:to>
      <xdr:col>19</xdr:col>
      <xdr:colOff>217715</xdr:colOff>
      <xdr:row>14</xdr:row>
      <xdr:rowOff>166255</xdr:rowOff>
    </xdr:to>
    <xdr:graphicFrame macro="">
      <xdr:nvGraphicFramePr>
        <xdr:cNvPr id="31" name="Chart 30">
          <a:extLst>
            <a:ext uri="{FF2B5EF4-FFF2-40B4-BE49-F238E27FC236}">
              <a16:creationId xmlns:a16="http://schemas.microsoft.com/office/drawing/2014/main" id="{28FAA180-7EFE-4038-86D1-45D175FC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304801</xdr:colOff>
      <xdr:row>2</xdr:row>
      <xdr:rowOff>175259</xdr:rowOff>
    </xdr:from>
    <xdr:to>
      <xdr:col>23</xdr:col>
      <xdr:colOff>10887</xdr:colOff>
      <xdr:row>14</xdr:row>
      <xdr:rowOff>161405</xdr:rowOff>
    </xdr:to>
    <xdr:graphicFrame macro="">
      <xdr:nvGraphicFramePr>
        <xdr:cNvPr id="34" name="Chart 33">
          <a:extLst>
            <a:ext uri="{FF2B5EF4-FFF2-40B4-BE49-F238E27FC236}">
              <a16:creationId xmlns:a16="http://schemas.microsoft.com/office/drawing/2014/main" id="{1B2DA041-DAC1-4441-8973-EF287348D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xdr:col>
      <xdr:colOff>46808</xdr:colOff>
      <xdr:row>30</xdr:row>
      <xdr:rowOff>65315</xdr:rowOff>
    </xdr:from>
    <xdr:to>
      <xdr:col>3</xdr:col>
      <xdr:colOff>555172</xdr:colOff>
      <xdr:row>34</xdr:row>
      <xdr:rowOff>77744</xdr:rowOff>
    </xdr:to>
    <mc:AlternateContent xmlns:mc="http://schemas.openxmlformats.org/markup-compatibility/2006">
      <mc:Choice xmlns:a14="http://schemas.microsoft.com/office/drawing/2010/main" Requires="a14">
        <xdr:graphicFrame macro="">
          <xdr:nvGraphicFramePr>
            <xdr:cNvPr id="37" name="FY">
              <a:extLst>
                <a:ext uri="{FF2B5EF4-FFF2-40B4-BE49-F238E27FC236}">
                  <a16:creationId xmlns:a16="http://schemas.microsoft.com/office/drawing/2014/main" id="{7FB29226-0B98-4FB9-9113-B7527208D469}"/>
                </a:ext>
              </a:extLst>
            </xdr:cNvPr>
            <xdr:cNvGraphicFramePr/>
          </xdr:nvGraphicFramePr>
          <xdr:xfrm>
            <a:off x="0" y="0"/>
            <a:ext cx="0" cy="0"/>
          </xdr:xfrm>
          <a:graphic>
            <a:graphicData uri="http://schemas.microsoft.com/office/drawing/2010/slicer">
              <sle:slicer xmlns:sle="http://schemas.microsoft.com/office/drawing/2010/slicer" name="FY"/>
            </a:graphicData>
          </a:graphic>
        </xdr:graphicFrame>
      </mc:Choice>
      <mc:Fallback>
        <xdr:sp macro="" textlink="">
          <xdr:nvSpPr>
            <xdr:cNvPr id="0" name=""/>
            <xdr:cNvSpPr>
              <a:spLocks noTextEdit="1"/>
            </xdr:cNvSpPr>
          </xdr:nvSpPr>
          <xdr:spPr>
            <a:xfrm>
              <a:off x="623751" y="5889172"/>
              <a:ext cx="1564278" cy="7635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1574077" backgroundQuery="1" createdVersion="8" refreshedVersion="8" minRefreshableVersion="3" recordCount="0" supportSubquery="1" supportAdvancedDrill="1" xr:uid="{72B33815-272B-45C9-B512-9218CD6AD047}">
  <cacheSource type="external" connectionId="1"/>
  <cacheFields count="7">
    <cacheField name="[Measures].[call count]" caption="call count" numFmtId="0" hierarchy="20" level="32767"/>
    <cacheField name="[Measures].[Total Amount]" caption="Total Amount" numFmtId="0" hierarchy="21" level="32767"/>
    <cacheField name="[Measures].[Total Duration]" caption="Total Duration" numFmtId="0" hierarchy="22" level="32767"/>
    <cacheField name="[Measures].[Avg. Rating]" caption="Avg. Rating" numFmtId="0" hierarchy="23" level="32767"/>
    <cacheField name="[Measures].[5 * Calls]" caption="5 * Calls" numFmtId="0" hierarchy="24" level="32767"/>
    <cacheField name="[calls].[Representative].[Representative]" caption="Representative" numFmtId="0" hierarchy="3" level="1">
      <sharedItems containsSemiMixedTypes="0" containsNonDate="0" containsString="0"/>
    </cacheField>
    <cacheField name="[calls].[FY].[FY]" caption="FY" numFmtId="0" hierarchy="7"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6"/>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2152778" backgroundQuery="1" createdVersion="8" refreshedVersion="8" minRefreshableVersion="3" recordCount="0" supportSubquery="1" supportAdvancedDrill="1" xr:uid="{33A77CC3-0CA5-4D58-89A7-11B6A594887C}">
  <cacheSource type="external" connectionId="1"/>
  <cacheFields count="6">
    <cacheField name="[Measures].[call count]" caption="call count" numFmtId="0" hierarchy="20" level="32767"/>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6">
        <s v="Jan"/>
        <s v="Feb"/>
        <s v="Mar"/>
        <s v="Apr"/>
        <s v="May"/>
        <s v="Jun"/>
      </sharedItems>
    </cacheField>
    <cacheField name="[calls].[Representative].[Representative]" caption="Representative" numFmtId="0" hierarchy="3" level="1">
      <sharedItems containsSemiMixedTypes="0" containsNonDate="0" containsString="0"/>
    </cacheField>
    <cacheField name="[calls].[FY].[FY]" caption="FY" numFmtId="0" hierarchy="7" level="1">
      <sharedItems containsSemiMixedTypes="0" containsNonDate="0" containsString="0"/>
    </cacheField>
    <cacheField name="Dummy0" numFmtId="0" hierarchy="29" level="32767">
      <extLst>
        <ext xmlns:x14="http://schemas.microsoft.com/office/spreadsheetml/2009/9/main" uri="{63CAB8AC-B538-458d-9737-405883B0398D}">
          <x14:cacheField ignore="1"/>
        </ext>
      </extLst>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4"/>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261574" backgroundQuery="1" createdVersion="8" refreshedVersion="8" minRefreshableVersion="3" recordCount="0" supportSubquery="1" supportAdvancedDrill="1" xr:uid="{E238D5C8-590E-4265-BFEE-8092CFF7D143}">
  <cacheSource type="external" connectionId="1"/>
  <cacheFields count="4">
    <cacheField name="[Measures].[call count]" caption="call count" numFmtId="0" hierarchy="20"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 name="[calls].[FY].[FY]" caption="FY" numFmtId="0" hierarchy="7"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3"/>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2962963" backgroundQuery="1" createdVersion="8" refreshedVersion="8" minRefreshableVersion="3" recordCount="0" supportSubquery="1" supportAdvancedDrill="1" xr:uid="{31A085FE-7707-446D-83C7-B43EC546EC2B}">
  <cacheSource type="external" connectionId="1"/>
  <cacheFields count="2">
    <cacheField name="[calls].[Representative].[Representative]" caption="Representative" numFmtId="0" hierarchy="3" level="1">
      <sharedItems count="1">
        <s v="R01"/>
      </sharedItems>
    </cacheField>
    <cacheField name="[calls].[FY].[FY]" caption="FY" numFmtId="0" hierarchy="7"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1"/>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3310186" backgroundQuery="1" createdVersion="8" refreshedVersion="8" minRefreshableVersion="3" recordCount="0" supportSubquery="1" supportAdvancedDrill="1" xr:uid="{2CD3A69D-623B-4819-AB1C-754EAFE42CF5}">
  <cacheSource type="external" connectionId="1"/>
  <cacheFields count="4">
    <cacheField name="[Measures].[call count]" caption="call count" numFmtId="0" hierarchy="20" level="32767"/>
    <cacheField name="[calls].[Day of week].[Day of week]" caption="Day of week" numFmtId="0" hierarchy="8" level="1">
      <sharedItems count="7">
        <s v="Friday"/>
        <s v="Monday"/>
        <s v="Saturday"/>
        <s v="Sunday"/>
        <s v="Thursday"/>
        <s v="Tuesday"/>
        <s v="Wednesday"/>
      </sharedItems>
    </cacheField>
    <cacheField name="[calls].[Representative].[Representative]" caption="Representative" numFmtId="0" hierarchy="3" level="1">
      <sharedItems containsSemiMixedTypes="0" containsNonDate="0" containsString="0"/>
    </cacheField>
    <cacheField name="[calls].[FY].[FY]" caption="FY" numFmtId="0" hierarchy="7"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3"/>
      </fieldsUsage>
    </cacheHierarchy>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3888887" backgroundQuery="1" createdVersion="8" refreshedVersion="8" minRefreshableVersion="3" recordCount="0" supportSubquery="1" supportAdvancedDrill="1" xr:uid="{00E34A32-47B1-412E-B6FA-C5592834FC21}">
  <cacheSource type="external" connectionId="1"/>
  <cacheFields count="5">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21" level="32767"/>
    <cacheField name="[calls].[FY].[FY]" caption="FY" numFmtId="0" hierarchy="7"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4"/>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4467595" backgroundQuery="1" createdVersion="8" refreshedVersion="8" minRefreshableVersion="3" recordCount="0" supportSubquery="1" supportAdvancedDrill="1" xr:uid="{781F2DA0-DD33-45DF-A142-DCEF42C52F9C}">
  <cacheSource type="external" connectionId="1"/>
  <cacheFields count="4">
    <cacheField name="[calls].[Representative].[Representative]" caption="Representative" numFmtId="0" hierarchy="3" level="1">
      <sharedItems count="5">
        <s v="R01"/>
        <s v="R02"/>
        <s v="R03"/>
        <s v="R04"/>
        <s v="R05"/>
      </sharedItems>
    </cacheField>
    <cacheField name="[Measures].[call count]" caption="call count" numFmtId="0" hierarchy="20" level="32767"/>
    <cacheField name="[Measures].[Total Amount]" caption="Total Amount" numFmtId="0" hierarchy="21" level="32767"/>
    <cacheField name="[calls].[FY].[FY]" caption="FY" numFmtId="0" hierarchy="7"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3"/>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4814818" backgroundQuery="1" createdVersion="8" refreshedVersion="8" minRefreshableVersion="3" recordCount="0" supportSubquery="1" supportAdvancedDrill="1" xr:uid="{47879B9E-49B4-4F98-AF05-81E9705F79DB}">
  <cacheSource type="external" connectionId="1"/>
  <cacheFields count="4">
    <cacheField name="[customers].[City].[City]" caption="City" numFmtId="0" hierarchy="15" level="1">
      <sharedItems count="3">
        <s v="Cincinnati"/>
        <s v="Cleveland"/>
        <s v="Columbus"/>
      </sharedItems>
    </cacheField>
    <cacheField name="[customers].[Gender].[Gender]" caption="Gender" numFmtId="0" hierarchy="13" level="1">
      <sharedItems count="2">
        <s v="Female"/>
        <s v="Male"/>
      </sharedItems>
    </cacheField>
    <cacheField name="[Measures].[call count]" caption="call count" numFmtId="0" hierarchy="20" level="32767"/>
    <cacheField name="[calls].[FY].[FY]" caption="FY" numFmtId="0" hierarchy="7"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3"/>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32965393519" backgroundQuery="1" createdVersion="8" refreshedVersion="8" minRefreshableVersion="3" recordCount="0" supportSubquery="1" supportAdvancedDrill="1" xr:uid="{B4691FDC-B455-48F1-95F7-675A56ABFAC5}">
  <cacheSource type="external" connectionId="1"/>
  <cacheFields count="6">
    <cacheField name="[Measures].[call count]" caption="call count" numFmtId="0" hierarchy="20" level="32767"/>
    <cacheField name="[Measures].[Total Amount]" caption="Total Amount" numFmtId="0" hierarchy="21" level="32767"/>
    <cacheField name="[Measures].[Total Duration]" caption="Total Duration" numFmtId="0" hierarchy="22" level="32767"/>
    <cacheField name="[Measures].[Avg. Rating]" caption="Avg. Rating" numFmtId="0" hierarchy="23" level="32767"/>
    <cacheField name="[Measures].[5 * Calls]" caption="5 * Calls" numFmtId="0" hierarchy="24" level="32767"/>
    <cacheField name="[calls].[FY].[FY]" caption="FY" numFmtId="0" hierarchy="7"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5"/>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2413391204" backgroundQuery="1" createdVersion="3" refreshedVersion="8" minRefreshableVersion="3" recordCount="0" supportSubquery="1" supportAdvancedDrill="1" xr:uid="{EC4817D3-32D0-43B9-BC96-111C6B16B23A}">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77502887"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v limbani" refreshedDate="45837.525777546296" backgroundQuery="1" createdVersion="3" refreshedVersion="8" minRefreshableVersion="3" recordCount="0" supportSubquery="1" supportAdvancedDrill="1" xr:uid="{C61FBD71-773A-49EC-9A07-16412C3AADD4}">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Count of Representative]" caption="Count of Representative" measure="1" displayFolder="" measureGroup="calls" count="0">
      <extLst>
        <ext xmlns:x15="http://schemas.microsoft.com/office/spreadsheetml/2010/11/main" uri="{B97F6D7D-B522-45F9-BDA1-12C45D357490}">
          <x15:cacheHierarchy aggregatedColumn="3"/>
        </ext>
      </extLst>
    </cacheHierarchy>
    <cacheHierarchy uniqueName="[Measures].[Count of FY]" caption="Count of FY" measure="1" displayFolder="" measureGroup="calls" count="0">
      <extLst>
        <ext xmlns:x15="http://schemas.microsoft.com/office/spreadsheetml/2010/11/main" uri="{B97F6D7D-B522-45F9-BDA1-12C45D357490}">
          <x15:cacheHierarchy aggregatedColumn="7"/>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FY value]" caption="FY value"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42874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B3DDC3-C8BC-43E7-8B37-00C39B748548}" name="rep amount" cacheId="1696" applyNumberFormats="0" applyBorderFormats="0" applyFontFormats="0" applyPatternFormats="0" applyAlignmentFormats="0" applyWidthHeightFormats="1" dataCaption="Values" tag="f5f1cf49-3a91-407d-904e-25be7757dfa6" updatedVersion="8" minRefreshableVersion="3" useAutoFormatting="1" rowGrandTotals="0" itemPrintTitles="1" createdVersion="8" indent="0" outline="1" outlineData="1" multipleFieldFilters="0" chartFormat="12">
  <location ref="A88:G107" firstHeaderRow="1" firstDataRow="2" firstDataCol="1"/>
  <pivotFields count="5">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9">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728B19-F5B3-47FE-AD65-0AB15A0A4076}" name="rep pivot" cacheId="1681" applyNumberFormats="0" applyBorderFormats="0" applyFontFormats="0" applyPatternFormats="0" applyAlignmentFormats="0" applyWidthHeightFormats="1" dataCaption="Values" tag="b886b944-01a8-404c-9f5f-09468474a72c" updatedVersion="8" minRefreshableVersion="3" useAutoFormatting="1" subtotalHiddenItems="1" itemPrintTitles="1" createdVersion="8" indent="0" outline="1" outlineData="1" multipleFieldFilters="0">
  <location ref="A11:E12"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numFmtId="2"/>
    <dataField fld="4" subtotal="count" baseField="0" baseItem="0"/>
  </dataFields>
  <formats count="1">
    <format dxfId="47">
      <pivotArea outline="0" collapsedLevelsAreSubtotals="1" fieldPosition="0">
        <references count="1">
          <reference field="4294967294" count="1" selected="0">
            <x v="3"/>
          </reference>
        </references>
      </pivotArea>
    </format>
  </formats>
  <pivotHierarchies count="29">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D55FF5-D8F1-4CD3-8F18-2A817F87DAA2}" name="weekday trend" cacheId="1693" applyNumberFormats="0" applyBorderFormats="0" applyFontFormats="0" applyPatternFormats="0" applyAlignmentFormats="0" applyWidthHeightFormats="1" dataCaption="Values" tag="b5dcc099-557e-47ec-aa74-d15bd5245640" updatedVersion="8" minRefreshableVersion="3" useAutoFormatting="1" subtotalHiddenItems="1" itemPrintTitles="1" createdVersion="8" indent="0" outline="1" outlineData="1" multipleFieldFilters="0" chartFormat="26">
  <location ref="G17:H25" firstHeaderRow="1" firstDataRow="1" firstDataCol="1"/>
  <pivotFields count="4">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dataFields>
  <chartFormats count="6">
    <chartFormat chart="5"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FD1BE8-EFB8-4C4A-A026-17846A910C9F}" name="rep satisfaction" cacheId="1687" applyNumberFormats="0" applyBorderFormats="0" applyFontFormats="0" applyPatternFormats="0" applyAlignmentFormats="0" applyWidthHeightFormats="1" dataCaption="Values" tag="03b3a741-0aa2-4f52-bb2b-94a21f924430" updatedVersion="8" minRefreshableVersion="3" useAutoFormatting="1" subtotalHiddenItems="1" itemPrintTitles="1" createdVersion="8" indent="0" outline="1" outlineData="1" multipleFieldFilters="0" chartFormat="12">
  <location ref="A75:B81" firstHeaderRow="1" firstDataRow="1"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4">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CCA847-9663-42C8-9F8B-1CB9A653651D}" name="PivotTable2" cacheId="1699" applyNumberFormats="0" applyBorderFormats="0" applyFontFormats="0" applyPatternFormats="0" applyAlignmentFormats="0" applyWidthHeightFormats="1" dataCaption="Values" tag="131fc6a1-3fdf-4c6a-8fbf-44f6c8836a57" updatedVersion="8" minRefreshableVersion="3" useAutoFormatting="1" itemPrintTitles="1" createdVersion="8" indent="0" outline="1" outlineData="1" multipleFieldFilters="0" chartFormat="4">
  <location ref="A42:C48"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9">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63E104-D0BF-4326-B296-2EAE1CE5B30F}" name="PivotTable5" cacheId="1702" applyNumberFormats="0" applyBorderFormats="0" applyFontFormats="0" applyPatternFormats="0" applyAlignmentFormats="0" applyWidthHeightFormats="1" dataCaption="Values" tag="d7b93707-b424-492f-96cd-ebf8f1ae06d3" updatedVersion="8" minRefreshableVersion="3" useAutoFormatting="1" itemPrintTitles="1" createdVersion="8" indent="0" outline="1" outlineData="1" multipleFieldFilters="0" chartFormat="7">
  <location ref="A63:D6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04DABA-DA63-4F8D-8DEF-0E26879623F2}" name="summary pivot" cacheId="1705" applyNumberFormats="0" applyBorderFormats="0" applyFontFormats="0" applyPatternFormats="0" applyAlignmentFormats="0" applyWidthHeightFormats="1" dataCaption="Values" tag="98b8a4ce-d5e1-40fa-bb57-f87b97dec674" updatedVersion="8" minRefreshableVersion="3" useAutoFormatting="1" itemPrintTitles="1" createdVersion="8"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3F4E23-8856-4403-BEEA-4E323535F67B}" name="selected rep" cacheId="1690" applyNumberFormats="0" applyBorderFormats="0" applyFontFormats="0" applyPatternFormats="0" applyAlignmentFormats="0" applyWidthHeightFormats="1" dataCaption="Values" tag="c85784aa-d511-4608-b623-837ad7a4a332" updatedVersion="8" minRefreshableVersion="3" useAutoFormatting="1" subtotalHiddenItems="1" rowGrandTotals="0" colGrandTotals="0" itemPrintTitles="1" createdVersion="8" indent="0" outline="1" outlineData="1" multipleFieldFilters="0">
  <location ref="A53:A54" firstHeaderRow="1" firstDataRow="1" firstDataCol="1"/>
  <pivotFields count="2">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1">
    <i>
      <x/>
    </i>
  </rowItems>
  <formats count="1">
    <format dxfId="46">
      <pivotArea dataOnly="0" labelOnly="1" fieldPosition="0">
        <references count="1">
          <reference field="0" count="0"/>
        </references>
      </pivotArea>
    </format>
  </formats>
  <pivotHierarchies count="29">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9E8CAD-4511-4761-874D-33AB568A8E5F}" name="monthly trend" cacheId="1684" applyNumberFormats="0" applyBorderFormats="0" applyFontFormats="0" applyPatternFormats="0" applyAlignmentFormats="0" applyWidthHeightFormats="1" dataCaption="Values" tag="01b0a993-0d43-42e9-9658-0db4bdbb2b33" updatedVersion="8" minRefreshableVersion="3" useAutoFormatting="1" subtotalHiddenItems="1" itemPrintTitles="1" createdVersion="8" indent="0" outline="1" outlineData="1" multipleFieldFilters="0" chartFormat="14">
  <location ref="A17:C24" firstHeaderRow="0" firstDataRow="1" firstDataCol="1"/>
  <pivotFields count="6">
    <pivotField dataField="1" subtotalTop="0" showAll="0" defaultSubtotal="0"/>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6">
        <item x="0" e="0"/>
        <item x="1" e="0"/>
        <item x="2" e="0"/>
        <item x="3" e="0"/>
        <item x="4" e="0"/>
        <item x="5" e="0"/>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7">
    <i>
      <x/>
    </i>
    <i>
      <x v="1"/>
    </i>
    <i>
      <x v="2"/>
    </i>
    <i>
      <x v="3"/>
    </i>
    <i>
      <x v="4"/>
    </i>
    <i>
      <x v="5"/>
    </i>
    <i t="grand">
      <x/>
    </i>
  </rowItems>
  <colFields count="1">
    <field x="-2"/>
  </colFields>
  <colItems count="2">
    <i>
      <x/>
    </i>
    <i i="1">
      <x v="1"/>
    </i>
  </colItems>
  <dataFields count="2">
    <dataField fld="0" subtotal="count" baseField="0" baseItem="0"/>
    <dataField name="call count2" fld="5" subtotal="count" baseField="0" baseItem="0">
      <extLst>
        <ext xmlns:x14="http://schemas.microsoft.com/office/spreadsheetml/2009/9/main" uri="{E15A36E0-9728-4e99-A89B-3F7291B0FE68}">
          <x14:dataField sourceField="0" uniqueName="[__Xl2].[Measures].[call count]"/>
        </ext>
      </extLst>
    </dataField>
  </dataFields>
  <chartFormats count="8">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1"/>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multipleItemSelectionAllowed="1" dragToData="1">
      <members count="1" level="1">
        <member name="[calls].[FY].&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36B7607-137F-424E-8166-29D49FF8E1DD}" sourceName="[calls].[Representative]">
  <pivotTables>
    <pivotTable tabId="6" name="rep pivot"/>
    <pivotTable tabId="6" name="monthly trend"/>
    <pivotTable tabId="6" name="weekday trend"/>
    <pivotTable tabId="6" name="selected rep"/>
    <pivotTable tabId="6" name="rep satisfaction"/>
  </pivotTables>
  <data>
    <olap pivotCacheId="77750288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 xr10:uid="{0E71D349-C640-4E1B-85AE-5E2A08CED89A}" sourceName="[calls].[FY]">
  <pivotTables>
    <pivotTable tabId="6" name="rep pivot"/>
    <pivotTable tabId="6" name="monthly trend"/>
    <pivotTable tabId="6" name="rep satisfaction"/>
    <pivotTable tabId="6" name="selected rep"/>
    <pivotTable tabId="6" name="weekday trend"/>
    <pivotTable tabId="6" name="rep amount"/>
    <pivotTable tabId="6" name="PivotTable2"/>
    <pivotTable tabId="6" name="PivotTable5"/>
    <pivotTable tabId="6" name="summary pivot"/>
  </pivotTables>
  <data>
    <olap pivotCacheId="1654287486">
      <levels count="2">
        <level uniqueName="[calls].[FY].[(All)]" sourceCaption="(All)" count="0"/>
        <level uniqueName="[calls].[FY].[FY]" sourceCaption="FY" count="2">
          <ranges>
            <range startItem="0">
              <i n="[calls].[FY].&amp;[2023]" c="2023"/>
              <i n="[calls].[FY].&amp;[2024]" c="2024"/>
            </range>
          </ranges>
        </level>
      </levels>
      <selections count="1">
        <selection n="[calls].[FY].&amp;[202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F7D4E973-8759-4278-86CB-7B9C88C9A62E}" cache="Slicer_Representative" caption="Representative" showCaption="0" level="1" style="SlicerStyleDark5 2" rowHeight="247650"/>
  <slicer name="FY" xr10:uid="{71F96817-AA33-4389-94D6-7807F964ABD6}" cache="Slicer_FY" caption="FY" showCaption="0" level="1" style="SlicerStyleDark5 2"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headerRowDxfId="45">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61"/>
    <tableColumn id="5" xr3:uid="{5A35565E-8707-4DED-AD15-A0669D67B382}" name="Date of Call" dataDxfId="60"/>
    <tableColumn id="6" xr3:uid="{F2E4F158-B41F-47BC-8DF8-DFCADFEE4E40}" name="Purchase Amount"/>
    <tableColumn id="7" xr3:uid="{04B291B5-47BD-4F78-8FD8-D1551CCA6BD9}" name="Satisfaction Rating"/>
    <tableColumn id="8" xr3:uid="{6E4123C0-0B17-43B8-A142-A1E540CE974C}" name="FY" dataDxfId="59">
      <calculatedColumnFormula>IF(MONTH(calls[[#This Row],[Date of Call]])&lt;=6, YEAR(calls[[#This Row],[Date of Call]]), YEAR(calls[[#This Row],[Date of Call]])+1)</calculatedColumnFormula>
    </tableColumn>
    <tableColumn id="9" xr3:uid="{199FA271-5E9B-46CE-9BC6-2801F92CD17E}" name="Day of week" dataDxfId="58">
      <calculatedColumnFormula>TEXT(calls[[#This Row],[Date of Call]],"DDDD")</calculatedColumnFormula>
    </tableColumn>
    <tableColumn id="10" xr3:uid="{328CDB09-95B8-4D5E-9ED9-EF0D363735A1}" name="Duration Bucket" dataDxfId="57">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56">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55" headerRowBorderDxfId="54" tableBorderDxfId="53" totalsRowBorderDxfId="52">
  <autoFilter ref="Q3:T18" xr:uid="{27158F51-A707-4171-8A04-81FB0AABCBA5}"/>
  <tableColumns count="4">
    <tableColumn id="1" xr3:uid="{02688061-6A8C-4E23-B7FF-D00CD8B58CAC}" name="Customer ID" dataDxfId="51"/>
    <tableColumn id="2" xr3:uid="{771678B6-DB44-426B-9874-B4E421A440D5}" name="Gender" dataDxfId="50"/>
    <tableColumn id="3" xr3:uid="{B0D41C62-587E-494D-B49A-603F2C05F8D3}" name="Age" dataDxfId="49"/>
    <tableColumn id="4" xr3:uid="{663F92D6-FE31-4D81-9E01-8D066DDC8A88}" name="City" dataDxfId="4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4B2A7-0691-4BA8-8BFF-AE93BCF12066}">
  <dimension ref="A3:J107"/>
  <sheetViews>
    <sheetView zoomScale="85" zoomScaleNormal="85" workbookViewId="0">
      <selection activeCell="D12" sqref="D12"/>
    </sheetView>
  </sheetViews>
  <sheetFormatPr defaultRowHeight="14.4" x14ac:dyDescent="0.3"/>
  <cols>
    <col min="1" max="1" width="9.21875" bestFit="1" customWidth="1"/>
    <col min="2" max="2" width="12.109375" bestFit="1" customWidth="1"/>
    <col min="3" max="3" width="12.77734375" bestFit="1" customWidth="1"/>
    <col min="4" max="4" width="10.21875" bestFit="1" customWidth="1"/>
    <col min="5" max="5" width="8.109375" bestFit="1" customWidth="1"/>
    <col min="6" max="6" width="6.6640625" bestFit="1" customWidth="1"/>
    <col min="7" max="7" width="10.5546875" bestFit="1" customWidth="1"/>
    <col min="8" max="8" width="9.21875" bestFit="1" customWidth="1"/>
    <col min="9" max="9" width="12.77734375" bestFit="1" customWidth="1"/>
    <col min="10" max="10" width="10.21875" bestFit="1" customWidth="1"/>
    <col min="11" max="11" width="8.109375" bestFit="1" customWidth="1"/>
    <col min="12" max="12" width="8" bestFit="1" customWidth="1"/>
  </cols>
  <sheetData>
    <row r="3" spans="1:5" x14ac:dyDescent="0.3">
      <c r="A3" t="s">
        <v>1042</v>
      </c>
      <c r="B3" t="s">
        <v>1043</v>
      </c>
      <c r="C3" t="s">
        <v>1044</v>
      </c>
      <c r="D3" t="s">
        <v>1045</v>
      </c>
      <c r="E3" t="s">
        <v>1046</v>
      </c>
    </row>
    <row r="4" spans="1:5" x14ac:dyDescent="0.3">
      <c r="A4" s="21">
        <v>586</v>
      </c>
      <c r="B4" s="20">
        <v>56075</v>
      </c>
      <c r="C4" s="21">
        <v>51882</v>
      </c>
      <c r="D4" s="22">
        <v>3.8919795221843025</v>
      </c>
      <c r="E4" s="19">
        <v>181</v>
      </c>
    </row>
    <row r="11" spans="1:5" x14ac:dyDescent="0.3">
      <c r="A11" t="s">
        <v>1042</v>
      </c>
      <c r="B11" t="s">
        <v>1043</v>
      </c>
      <c r="C11" t="s">
        <v>1044</v>
      </c>
      <c r="D11" t="s">
        <v>1045</v>
      </c>
      <c r="E11" t="s">
        <v>1046</v>
      </c>
    </row>
    <row r="12" spans="1:5" x14ac:dyDescent="0.3">
      <c r="A12" s="21">
        <v>117</v>
      </c>
      <c r="B12" s="20">
        <v>11760</v>
      </c>
      <c r="C12" s="21">
        <v>10428</v>
      </c>
      <c r="D12" s="25">
        <v>3.9401709401709413</v>
      </c>
      <c r="E12" s="19">
        <v>37</v>
      </c>
    </row>
    <row r="17" spans="1:8" x14ac:dyDescent="0.3">
      <c r="A17" s="23" t="s">
        <v>1047</v>
      </c>
      <c r="B17" t="s">
        <v>1042</v>
      </c>
      <c r="C17" t="s">
        <v>1055</v>
      </c>
      <c r="G17" s="23" t="s">
        <v>1047</v>
      </c>
      <c r="H17" t="s">
        <v>1042</v>
      </c>
    </row>
    <row r="18" spans="1:8" x14ac:dyDescent="0.3">
      <c r="A18" s="24" t="s">
        <v>1049</v>
      </c>
      <c r="B18" s="21">
        <v>16</v>
      </c>
      <c r="C18" s="21">
        <v>16</v>
      </c>
      <c r="G18" s="24" t="s">
        <v>1059</v>
      </c>
      <c r="H18" s="21">
        <v>22</v>
      </c>
    </row>
    <row r="19" spans="1:8" x14ac:dyDescent="0.3">
      <c r="A19" s="24" t="s">
        <v>1050</v>
      </c>
      <c r="B19" s="21">
        <v>14</v>
      </c>
      <c r="C19" s="21">
        <v>14</v>
      </c>
      <c r="G19" s="24" t="s">
        <v>1057</v>
      </c>
      <c r="H19" s="21">
        <v>21</v>
      </c>
    </row>
    <row r="20" spans="1:8" x14ac:dyDescent="0.3">
      <c r="A20" s="24" t="s">
        <v>1051</v>
      </c>
      <c r="B20" s="21">
        <v>26</v>
      </c>
      <c r="C20" s="21">
        <v>26</v>
      </c>
      <c r="G20" s="24" t="s">
        <v>1061</v>
      </c>
      <c r="H20" s="21">
        <v>12</v>
      </c>
    </row>
    <row r="21" spans="1:8" x14ac:dyDescent="0.3">
      <c r="A21" s="24" t="s">
        <v>1052</v>
      </c>
      <c r="B21" s="21">
        <v>29</v>
      </c>
      <c r="C21" s="21">
        <v>29</v>
      </c>
      <c r="G21" s="24" t="s">
        <v>1062</v>
      </c>
      <c r="H21" s="21">
        <v>18</v>
      </c>
    </row>
    <row r="22" spans="1:8" x14ac:dyDescent="0.3">
      <c r="A22" s="24" t="s">
        <v>1053</v>
      </c>
      <c r="B22" s="21">
        <v>17</v>
      </c>
      <c r="C22" s="21">
        <v>17</v>
      </c>
      <c r="G22" s="24" t="s">
        <v>1060</v>
      </c>
      <c r="H22" s="21">
        <v>12</v>
      </c>
    </row>
    <row r="23" spans="1:8" x14ac:dyDescent="0.3">
      <c r="A23" s="24" t="s">
        <v>1054</v>
      </c>
      <c r="B23" s="21">
        <v>15</v>
      </c>
      <c r="C23" s="21">
        <v>15</v>
      </c>
      <c r="G23" s="24" t="s">
        <v>1056</v>
      </c>
      <c r="H23" s="21">
        <v>14</v>
      </c>
    </row>
    <row r="24" spans="1:8" x14ac:dyDescent="0.3">
      <c r="A24" s="24" t="s">
        <v>1048</v>
      </c>
      <c r="B24" s="21">
        <v>117</v>
      </c>
      <c r="C24" s="21">
        <v>117</v>
      </c>
      <c r="G24" s="24" t="s">
        <v>1058</v>
      </c>
      <c r="H24" s="21">
        <v>18</v>
      </c>
    </row>
    <row r="25" spans="1:8" x14ac:dyDescent="0.3">
      <c r="G25" s="24" t="s">
        <v>1048</v>
      </c>
      <c r="H25" s="21">
        <v>117</v>
      </c>
    </row>
    <row r="40" spans="1:10" x14ac:dyDescent="0.3">
      <c r="F40" t="s">
        <v>1063</v>
      </c>
      <c r="I40" t="s">
        <v>1069</v>
      </c>
      <c r="J40" t="str">
        <f>A54</f>
        <v>R01</v>
      </c>
    </row>
    <row r="42" spans="1:10" x14ac:dyDescent="0.3">
      <c r="A42" s="23" t="s">
        <v>1047</v>
      </c>
      <c r="B42" t="s">
        <v>1042</v>
      </c>
      <c r="C42" t="s">
        <v>1043</v>
      </c>
      <c r="F42" t="s">
        <v>1064</v>
      </c>
      <c r="G42" t="s">
        <v>1065</v>
      </c>
      <c r="H42" t="s">
        <v>1066</v>
      </c>
      <c r="I42" t="s">
        <v>1067</v>
      </c>
      <c r="J42" t="s">
        <v>1068</v>
      </c>
    </row>
    <row r="43" spans="1:10" x14ac:dyDescent="0.3">
      <c r="A43" s="24" t="s">
        <v>11</v>
      </c>
      <c r="B43" s="21">
        <v>117</v>
      </c>
      <c r="C43" s="20">
        <v>11760</v>
      </c>
      <c r="F43" t="str">
        <f>A43</f>
        <v>R01</v>
      </c>
      <c r="G43">
        <f t="shared" ref="G43:H47" si="0">B43</f>
        <v>117</v>
      </c>
      <c r="H43" s="26">
        <f t="shared" si="0"/>
        <v>11760</v>
      </c>
      <c r="I43">
        <f>IF(F43=$J$40,G43,NA())</f>
        <v>117</v>
      </c>
      <c r="J43">
        <f>IF(F43=$J$40,H43,NA())</f>
        <v>11760</v>
      </c>
    </row>
    <row r="44" spans="1:10" x14ac:dyDescent="0.3">
      <c r="A44" s="24" t="s">
        <v>9</v>
      </c>
      <c r="B44" s="21">
        <v>134</v>
      </c>
      <c r="C44" s="20">
        <v>12910</v>
      </c>
      <c r="F44" t="str">
        <f t="shared" ref="F44:F47" si="1">A44</f>
        <v>R02</v>
      </c>
      <c r="G44">
        <f t="shared" si="0"/>
        <v>134</v>
      </c>
      <c r="H44" s="26">
        <f t="shared" si="0"/>
        <v>12910</v>
      </c>
      <c r="I44" t="e">
        <f t="shared" ref="I44:I47" si="2">IF(F44=$J$40,G44,NA())</f>
        <v>#N/A</v>
      </c>
      <c r="J44" t="e">
        <f t="shared" ref="J44:J47" si="3">IF(F44=$J$40,H44,NA())</f>
        <v>#N/A</v>
      </c>
    </row>
    <row r="45" spans="1:10" x14ac:dyDescent="0.3">
      <c r="A45" s="24" t="s">
        <v>6</v>
      </c>
      <c r="B45" s="21">
        <v>118</v>
      </c>
      <c r="C45" s="20">
        <v>11127</v>
      </c>
      <c r="F45" t="str">
        <f t="shared" si="1"/>
        <v>R03</v>
      </c>
      <c r="G45">
        <f t="shared" si="0"/>
        <v>118</v>
      </c>
      <c r="H45" s="26">
        <f t="shared" si="0"/>
        <v>11127</v>
      </c>
      <c r="I45" t="e">
        <f t="shared" si="2"/>
        <v>#N/A</v>
      </c>
      <c r="J45" t="e">
        <f t="shared" si="3"/>
        <v>#N/A</v>
      </c>
    </row>
    <row r="46" spans="1:10" x14ac:dyDescent="0.3">
      <c r="A46" s="24" t="s">
        <v>13</v>
      </c>
      <c r="B46" s="21">
        <v>107</v>
      </c>
      <c r="C46" s="20">
        <v>9198</v>
      </c>
      <c r="F46" t="str">
        <f t="shared" si="1"/>
        <v>R04</v>
      </c>
      <c r="G46">
        <f t="shared" si="0"/>
        <v>107</v>
      </c>
      <c r="H46" s="26">
        <f t="shared" si="0"/>
        <v>9198</v>
      </c>
      <c r="I46" t="e">
        <f t="shared" si="2"/>
        <v>#N/A</v>
      </c>
      <c r="J46" t="e">
        <f t="shared" si="3"/>
        <v>#N/A</v>
      </c>
    </row>
    <row r="47" spans="1:10" x14ac:dyDescent="0.3">
      <c r="A47" s="24" t="s">
        <v>10</v>
      </c>
      <c r="B47" s="21">
        <v>110</v>
      </c>
      <c r="C47" s="20">
        <v>11080</v>
      </c>
      <c r="F47" t="str">
        <f t="shared" si="1"/>
        <v>R05</v>
      </c>
      <c r="G47">
        <f t="shared" si="0"/>
        <v>110</v>
      </c>
      <c r="H47" s="26">
        <f t="shared" si="0"/>
        <v>11080</v>
      </c>
      <c r="I47" t="e">
        <f t="shared" si="2"/>
        <v>#N/A</v>
      </c>
      <c r="J47" t="e">
        <f t="shared" si="3"/>
        <v>#N/A</v>
      </c>
    </row>
    <row r="48" spans="1:10" x14ac:dyDescent="0.3">
      <c r="A48" s="24" t="s">
        <v>1048</v>
      </c>
      <c r="B48" s="21">
        <v>586</v>
      </c>
      <c r="C48" s="20">
        <v>56075</v>
      </c>
    </row>
    <row r="52" spans="1:7" x14ac:dyDescent="0.3">
      <c r="F52" s="14" t="s">
        <v>1072</v>
      </c>
    </row>
    <row r="53" spans="1:7" x14ac:dyDescent="0.3">
      <c r="A53" s="23" t="s">
        <v>1047</v>
      </c>
      <c r="F53" t="s">
        <v>1073</v>
      </c>
      <c r="G53" s="43">
        <f>A12/A4</f>
        <v>0.19965870307167236</v>
      </c>
    </row>
    <row r="54" spans="1:7" x14ac:dyDescent="0.3">
      <c r="A54" s="27" t="s">
        <v>11</v>
      </c>
      <c r="F54" t="s">
        <v>1076</v>
      </c>
      <c r="G54">
        <f>_xlfn.XLOOKUP(A54,F43:F47,G43:G47)</f>
        <v>117</v>
      </c>
    </row>
    <row r="55" spans="1:7" x14ac:dyDescent="0.3">
      <c r="F55" t="s">
        <v>1077</v>
      </c>
      <c r="G55">
        <f>_xlfn.XLOOKUP(A54,F43:F47,H43:H47)</f>
        <v>11760</v>
      </c>
    </row>
    <row r="58" spans="1:7" x14ac:dyDescent="0.3">
      <c r="F58" t="s">
        <v>1074</v>
      </c>
      <c r="G58">
        <f>_xlfn.RANK.AVG(G54,G43:G47)</f>
        <v>3</v>
      </c>
    </row>
    <row r="59" spans="1:7" x14ac:dyDescent="0.3">
      <c r="F59" t="s">
        <v>1075</v>
      </c>
      <c r="G59">
        <f>_xlfn.RANK.AVG(G55,H43:H47)</f>
        <v>2</v>
      </c>
    </row>
    <row r="61" spans="1:7" x14ac:dyDescent="0.3">
      <c r="F61" t="s">
        <v>1078</v>
      </c>
    </row>
    <row r="62" spans="1:7" x14ac:dyDescent="0.3">
      <c r="G62" t="str">
        <f>"% of Calls : "&amp;TEXT(G53,"0%")</f>
        <v>% of Calls : 20%</v>
      </c>
    </row>
    <row r="63" spans="1:7" x14ac:dyDescent="0.3">
      <c r="A63" s="23" t="s">
        <v>1042</v>
      </c>
      <c r="B63" s="23" t="s">
        <v>1070</v>
      </c>
      <c r="G63" t="str">
        <f>IF(COUNTA(A54:A58)&gt;1,"","Call rank :" &amp; G58)</f>
        <v>Call rank :3</v>
      </c>
    </row>
    <row r="64" spans="1:7" x14ac:dyDescent="0.3">
      <c r="A64" s="23" t="s">
        <v>1047</v>
      </c>
      <c r="B64" t="s">
        <v>998</v>
      </c>
      <c r="C64" t="s">
        <v>997</v>
      </c>
      <c r="D64" t="s">
        <v>1048</v>
      </c>
      <c r="G64" t="str">
        <f>IF(COUNTA(A54:A58)&gt;1,"","Amount rank :" &amp; G59)</f>
        <v>Amount rank :2</v>
      </c>
    </row>
    <row r="65" spans="1:7" x14ac:dyDescent="0.3">
      <c r="A65" s="24" t="s">
        <v>1001</v>
      </c>
      <c r="B65" s="21">
        <v>78</v>
      </c>
      <c r="C65" s="21">
        <v>79</v>
      </c>
      <c r="D65" s="21">
        <v>157</v>
      </c>
    </row>
    <row r="66" spans="1:7" x14ac:dyDescent="0.3">
      <c r="A66" s="24" t="s">
        <v>1000</v>
      </c>
      <c r="B66" s="21">
        <v>199</v>
      </c>
      <c r="C66" s="21">
        <v>38</v>
      </c>
      <c r="D66" s="21">
        <v>237</v>
      </c>
      <c r="F66" t="s">
        <v>1079</v>
      </c>
      <c r="G66" t="e" vm="1">
        <f>IF(COUNTA(A54:A58)&gt;1,"",_xlfn.XLOOKUP(A54,Assets!E3:E7,Assets!F3:F7))</f>
        <v>#VALUE!</v>
      </c>
    </row>
    <row r="67" spans="1:7" x14ac:dyDescent="0.3">
      <c r="A67" s="24" t="s">
        <v>999</v>
      </c>
      <c r="B67" s="21">
        <v>68</v>
      </c>
      <c r="C67" s="21">
        <v>124</v>
      </c>
      <c r="D67" s="21">
        <v>192</v>
      </c>
    </row>
    <row r="68" spans="1:7" x14ac:dyDescent="0.3">
      <c r="A68" s="24" t="s">
        <v>1048</v>
      </c>
      <c r="B68" s="21">
        <v>345</v>
      </c>
      <c r="C68" s="21">
        <v>241</v>
      </c>
      <c r="D68" s="21">
        <v>586</v>
      </c>
    </row>
    <row r="75" spans="1:7" x14ac:dyDescent="0.3">
      <c r="A75" s="23" t="s">
        <v>1047</v>
      </c>
      <c r="B75" t="s">
        <v>1042</v>
      </c>
    </row>
    <row r="76" spans="1:7" x14ac:dyDescent="0.3">
      <c r="A76" s="24">
        <v>1</v>
      </c>
      <c r="B76" s="21">
        <v>1</v>
      </c>
    </row>
    <row r="77" spans="1:7" x14ac:dyDescent="0.3">
      <c r="A77" s="24">
        <v>2</v>
      </c>
      <c r="B77" s="21">
        <v>3</v>
      </c>
    </row>
    <row r="78" spans="1:7" x14ac:dyDescent="0.3">
      <c r="A78" s="24">
        <v>3</v>
      </c>
      <c r="B78" s="21">
        <v>22</v>
      </c>
    </row>
    <row r="79" spans="1:7" x14ac:dyDescent="0.3">
      <c r="A79" s="24">
        <v>4</v>
      </c>
      <c r="B79" s="21">
        <v>54</v>
      </c>
    </row>
    <row r="80" spans="1:7" x14ac:dyDescent="0.3">
      <c r="A80" s="24">
        <v>5</v>
      </c>
      <c r="B80" s="21">
        <v>37</v>
      </c>
    </row>
    <row r="81" spans="1:7" x14ac:dyDescent="0.3">
      <c r="A81" s="24" t="s">
        <v>1048</v>
      </c>
      <c r="B81" s="21">
        <v>117</v>
      </c>
    </row>
    <row r="88" spans="1:7" x14ac:dyDescent="0.3">
      <c r="A88" s="23" t="s">
        <v>1043</v>
      </c>
      <c r="B88" s="23" t="s">
        <v>1070</v>
      </c>
    </row>
    <row r="89" spans="1:7" x14ac:dyDescent="0.3">
      <c r="A89" s="23" t="s">
        <v>1047</v>
      </c>
      <c r="B89" t="s">
        <v>11</v>
      </c>
      <c r="C89" t="s">
        <v>9</v>
      </c>
      <c r="D89" t="s">
        <v>6</v>
      </c>
      <c r="E89" t="s">
        <v>13</v>
      </c>
      <c r="F89" t="s">
        <v>10</v>
      </c>
      <c r="G89" t="s">
        <v>1048</v>
      </c>
    </row>
    <row r="90" spans="1:7" x14ac:dyDescent="0.3">
      <c r="A90" s="24" t="s">
        <v>1001</v>
      </c>
      <c r="B90" s="28"/>
      <c r="C90" s="28"/>
      <c r="D90" s="28"/>
      <c r="E90" s="28"/>
      <c r="F90" s="28"/>
      <c r="G90" s="28"/>
    </row>
    <row r="91" spans="1:7" x14ac:dyDescent="0.3">
      <c r="A91" s="29" t="s">
        <v>20</v>
      </c>
      <c r="B91" s="20">
        <v>502</v>
      </c>
      <c r="C91" s="20">
        <v>647</v>
      </c>
      <c r="D91" s="20">
        <v>656</v>
      </c>
      <c r="E91" s="20">
        <v>615</v>
      </c>
      <c r="F91" s="20">
        <v>244</v>
      </c>
      <c r="G91" s="20">
        <v>2664</v>
      </c>
    </row>
    <row r="92" spans="1:7" x14ac:dyDescent="0.3">
      <c r="A92" s="29" t="s">
        <v>12</v>
      </c>
      <c r="B92" s="20">
        <v>1375</v>
      </c>
      <c r="C92" s="20">
        <v>1348</v>
      </c>
      <c r="D92" s="20">
        <v>636</v>
      </c>
      <c r="E92" s="20">
        <v>649</v>
      </c>
      <c r="F92" s="20">
        <v>993</v>
      </c>
      <c r="G92" s="20">
        <v>5001</v>
      </c>
    </row>
    <row r="93" spans="1:7" x14ac:dyDescent="0.3">
      <c r="A93" s="29" t="s">
        <v>8</v>
      </c>
      <c r="B93" s="20">
        <v>511</v>
      </c>
      <c r="C93" s="20">
        <v>619</v>
      </c>
      <c r="D93" s="20">
        <v>1069</v>
      </c>
      <c r="E93" s="20">
        <v>357</v>
      </c>
      <c r="F93" s="20">
        <v>685</v>
      </c>
      <c r="G93" s="20">
        <v>3241</v>
      </c>
    </row>
    <row r="94" spans="1:7" x14ac:dyDescent="0.3">
      <c r="A94" s="29" t="s">
        <v>16</v>
      </c>
      <c r="B94" s="20">
        <v>1293</v>
      </c>
      <c r="C94" s="20">
        <v>1126</v>
      </c>
      <c r="D94" s="20">
        <v>321</v>
      </c>
      <c r="E94" s="20">
        <v>316</v>
      </c>
      <c r="F94" s="20">
        <v>779</v>
      </c>
      <c r="G94" s="20">
        <v>3835</v>
      </c>
    </row>
    <row r="95" spans="1:7" x14ac:dyDescent="0.3">
      <c r="A95" s="24" t="s">
        <v>1000</v>
      </c>
      <c r="B95" s="28"/>
      <c r="C95" s="28"/>
      <c r="D95" s="28"/>
      <c r="E95" s="28"/>
      <c r="F95" s="28"/>
      <c r="G95" s="28"/>
    </row>
    <row r="96" spans="1:7" x14ac:dyDescent="0.3">
      <c r="A96" s="29" t="s">
        <v>24</v>
      </c>
      <c r="B96" s="20">
        <v>646</v>
      </c>
      <c r="C96" s="20">
        <v>183</v>
      </c>
      <c r="D96" s="20">
        <v>922</v>
      </c>
      <c r="E96" s="20">
        <v>609</v>
      </c>
      <c r="F96" s="20">
        <v>1026</v>
      </c>
      <c r="G96" s="20">
        <v>3386</v>
      </c>
    </row>
    <row r="97" spans="1:7" x14ac:dyDescent="0.3">
      <c r="A97" s="29" t="s">
        <v>15</v>
      </c>
      <c r="B97" s="20">
        <v>1039</v>
      </c>
      <c r="C97" s="20">
        <v>1134</v>
      </c>
      <c r="D97" s="20">
        <v>371</v>
      </c>
      <c r="E97" s="20">
        <v>710</v>
      </c>
      <c r="F97" s="20">
        <v>942</v>
      </c>
      <c r="G97" s="20">
        <v>4196</v>
      </c>
    </row>
    <row r="98" spans="1:7" x14ac:dyDescent="0.3">
      <c r="A98" s="29" t="s">
        <v>5</v>
      </c>
      <c r="B98" s="20">
        <v>679</v>
      </c>
      <c r="C98" s="20">
        <v>820</v>
      </c>
      <c r="D98" s="20">
        <v>647</v>
      </c>
      <c r="E98" s="20">
        <v>732</v>
      </c>
      <c r="F98" s="20">
        <v>564</v>
      </c>
      <c r="G98" s="20">
        <v>3442</v>
      </c>
    </row>
    <row r="99" spans="1:7" x14ac:dyDescent="0.3">
      <c r="A99" s="29" t="s">
        <v>18</v>
      </c>
      <c r="B99" s="20">
        <v>745</v>
      </c>
      <c r="C99" s="20">
        <v>806</v>
      </c>
      <c r="D99" s="20">
        <v>927</v>
      </c>
      <c r="E99" s="20">
        <v>762</v>
      </c>
      <c r="F99" s="20">
        <v>325</v>
      </c>
      <c r="G99" s="20">
        <v>3565</v>
      </c>
    </row>
    <row r="100" spans="1:7" x14ac:dyDescent="0.3">
      <c r="A100" s="29" t="s">
        <v>14</v>
      </c>
      <c r="B100" s="20">
        <v>834</v>
      </c>
      <c r="C100" s="20">
        <v>346</v>
      </c>
      <c r="D100" s="20">
        <v>925</v>
      </c>
      <c r="E100" s="20">
        <v>777</v>
      </c>
      <c r="F100" s="20">
        <v>1190</v>
      </c>
      <c r="G100" s="20">
        <v>4072</v>
      </c>
    </row>
    <row r="101" spans="1:7" x14ac:dyDescent="0.3">
      <c r="A101" s="29" t="s">
        <v>19</v>
      </c>
      <c r="B101" s="20">
        <v>918</v>
      </c>
      <c r="C101" s="20">
        <v>1488</v>
      </c>
      <c r="D101" s="20">
        <v>802</v>
      </c>
      <c r="E101" s="20">
        <v>403</v>
      </c>
      <c r="F101" s="20">
        <v>794</v>
      </c>
      <c r="G101" s="20">
        <v>4405</v>
      </c>
    </row>
    <row r="102" spans="1:7" x14ac:dyDescent="0.3">
      <c r="A102" s="24" t="s">
        <v>999</v>
      </c>
      <c r="B102" s="28"/>
      <c r="C102" s="28"/>
      <c r="D102" s="28"/>
      <c r="E102" s="28"/>
      <c r="F102" s="28"/>
      <c r="G102" s="28"/>
    </row>
    <row r="103" spans="1:7" x14ac:dyDescent="0.3">
      <c r="A103" s="29" t="s">
        <v>17</v>
      </c>
      <c r="B103" s="20">
        <v>985</v>
      </c>
      <c r="C103" s="20">
        <v>360</v>
      </c>
      <c r="D103" s="20">
        <v>1042</v>
      </c>
      <c r="E103" s="20">
        <v>557</v>
      </c>
      <c r="F103" s="20">
        <v>575</v>
      </c>
      <c r="G103" s="20">
        <v>3519</v>
      </c>
    </row>
    <row r="104" spans="1:7" x14ac:dyDescent="0.3">
      <c r="A104" s="29" t="s">
        <v>23</v>
      </c>
      <c r="B104" s="20">
        <v>665</v>
      </c>
      <c r="C104" s="20">
        <v>1681</v>
      </c>
      <c r="D104" s="20">
        <v>369</v>
      </c>
      <c r="E104" s="20">
        <v>1256</v>
      </c>
      <c r="F104" s="20">
        <v>686</v>
      </c>
      <c r="G104" s="20">
        <v>4657</v>
      </c>
    </row>
    <row r="105" spans="1:7" x14ac:dyDescent="0.3">
      <c r="A105" s="29" t="s">
        <v>7</v>
      </c>
      <c r="B105" s="20">
        <v>330</v>
      </c>
      <c r="C105" s="20">
        <v>1433</v>
      </c>
      <c r="D105" s="20">
        <v>1278</v>
      </c>
      <c r="E105" s="20">
        <v>481</v>
      </c>
      <c r="F105" s="20">
        <v>675</v>
      </c>
      <c r="G105" s="20">
        <v>4197</v>
      </c>
    </row>
    <row r="106" spans="1:7" x14ac:dyDescent="0.3">
      <c r="A106" s="29" t="s">
        <v>22</v>
      </c>
      <c r="B106" s="20">
        <v>732</v>
      </c>
      <c r="C106" s="20">
        <v>527</v>
      </c>
      <c r="D106" s="20">
        <v>789</v>
      </c>
      <c r="E106" s="20">
        <v>773</v>
      </c>
      <c r="F106" s="20">
        <v>1113</v>
      </c>
      <c r="G106" s="20">
        <v>3934</v>
      </c>
    </row>
    <row r="107" spans="1:7" x14ac:dyDescent="0.3">
      <c r="A107" s="29" t="s">
        <v>21</v>
      </c>
      <c r="B107" s="20">
        <v>506</v>
      </c>
      <c r="C107" s="20">
        <v>392</v>
      </c>
      <c r="D107" s="20">
        <v>373</v>
      </c>
      <c r="E107" s="20">
        <v>201</v>
      </c>
      <c r="F107" s="20">
        <v>489</v>
      </c>
      <c r="G107" s="20">
        <v>1961</v>
      </c>
    </row>
  </sheetData>
  <pageMargins left="0.7" right="0.7" top="0.75" bottom="0.75" header="0.3" footer="0.3"/>
  <pageSetup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zoomScaleNormal="100" workbookViewId="0">
      <selection activeCell="M7" sqref="M7"/>
    </sheetView>
  </sheetViews>
  <sheetFormatPr defaultRowHeight="14.4" x14ac:dyDescent="0.3"/>
  <cols>
    <col min="1" max="1" width="3.5546875" customWidth="1"/>
    <col min="2" max="3" width="16.33203125" customWidth="1"/>
    <col min="4" max="4" width="16.88671875" customWidth="1"/>
    <col min="5" max="5" width="17.77734375" customWidth="1"/>
    <col min="6" max="6" width="16.21875" customWidth="1"/>
    <col min="7" max="7" width="20.6640625" customWidth="1"/>
    <col min="8" max="8" width="23.44140625" customWidth="1"/>
    <col min="9" max="9" width="11.88671875" customWidth="1"/>
    <col min="10" max="10" width="15.5546875" customWidth="1"/>
    <col min="11" max="11" width="19.21875" customWidth="1"/>
    <col min="12" max="12" width="21.44140625" customWidth="1"/>
    <col min="13" max="16" width="7.5546875" customWidth="1"/>
    <col min="17" max="17" width="14.6640625" customWidth="1"/>
    <col min="20" max="20" width="10.6640625" customWidth="1"/>
  </cols>
  <sheetData>
    <row r="1" spans="2:20" s="4" customFormat="1" ht="48" customHeight="1" x14ac:dyDescent="0.3">
      <c r="B1" s="5" t="s">
        <v>1002</v>
      </c>
    </row>
    <row r="2" spans="2:20" x14ac:dyDescent="0.3">
      <c r="R2" s="1"/>
    </row>
    <row r="3" spans="2:20" x14ac:dyDescent="0.3">
      <c r="B3" s="47" t="s">
        <v>25</v>
      </c>
      <c r="C3" s="47" t="s">
        <v>0</v>
      </c>
      <c r="D3" s="47" t="s">
        <v>1</v>
      </c>
      <c r="E3" s="47" t="s">
        <v>3</v>
      </c>
      <c r="F3" s="47" t="s">
        <v>4</v>
      </c>
      <c r="G3" s="47" t="s">
        <v>2</v>
      </c>
      <c r="H3" s="47" t="s">
        <v>994</v>
      </c>
      <c r="I3" s="48" t="s">
        <v>1035</v>
      </c>
      <c r="J3" s="48" t="s">
        <v>1036</v>
      </c>
      <c r="K3" s="48" t="s">
        <v>1037</v>
      </c>
      <c r="L3" s="48" t="s">
        <v>1038</v>
      </c>
      <c r="Q3" s="8" t="s">
        <v>0</v>
      </c>
      <c r="R3" s="9" t="s">
        <v>1041</v>
      </c>
      <c r="S3" s="9" t="s">
        <v>995</v>
      </c>
      <c r="T3" s="10" t="s">
        <v>996</v>
      </c>
    </row>
    <row r="4" spans="2:20" x14ac:dyDescent="0.3">
      <c r="B4" t="s">
        <v>26</v>
      </c>
      <c r="C4" t="s">
        <v>20</v>
      </c>
      <c r="D4">
        <v>116</v>
      </c>
      <c r="E4" s="15" t="s">
        <v>10</v>
      </c>
      <c r="F4" s="16">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997</v>
      </c>
      <c r="S4" s="2">
        <v>41</v>
      </c>
      <c r="T4" s="7" t="s">
        <v>999</v>
      </c>
    </row>
    <row r="5" spans="2:20" x14ac:dyDescent="0.3">
      <c r="B5" t="s">
        <v>27</v>
      </c>
      <c r="C5" t="s">
        <v>12</v>
      </c>
      <c r="D5">
        <v>119</v>
      </c>
      <c r="E5" s="15" t="s">
        <v>10</v>
      </c>
      <c r="F5" s="16">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997</v>
      </c>
      <c r="S5" s="2">
        <v>31</v>
      </c>
      <c r="T5" s="7" t="s">
        <v>1000</v>
      </c>
    </row>
    <row r="6" spans="2:20" x14ac:dyDescent="0.3">
      <c r="B6" t="s">
        <v>28</v>
      </c>
      <c r="C6" t="s">
        <v>23</v>
      </c>
      <c r="D6">
        <v>68</v>
      </c>
      <c r="E6" s="15" t="s">
        <v>9</v>
      </c>
      <c r="F6" s="16">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997</v>
      </c>
      <c r="S6" s="2">
        <v>26</v>
      </c>
      <c r="T6" s="7" t="s">
        <v>1001</v>
      </c>
    </row>
    <row r="7" spans="2:20" x14ac:dyDescent="0.3">
      <c r="B7" t="s">
        <v>29</v>
      </c>
      <c r="C7" t="s">
        <v>21</v>
      </c>
      <c r="D7">
        <v>119</v>
      </c>
      <c r="E7" s="15" t="s">
        <v>9</v>
      </c>
      <c r="F7" s="16">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997</v>
      </c>
      <c r="S7" s="2">
        <v>36</v>
      </c>
      <c r="T7" s="7" t="s">
        <v>1001</v>
      </c>
    </row>
    <row r="8" spans="2:20" x14ac:dyDescent="0.3">
      <c r="B8" t="s">
        <v>30</v>
      </c>
      <c r="C8" t="s">
        <v>8</v>
      </c>
      <c r="D8">
        <v>128</v>
      </c>
      <c r="E8" s="15" t="s">
        <v>11</v>
      </c>
      <c r="F8" s="16">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997</v>
      </c>
      <c r="S8" s="2">
        <v>37</v>
      </c>
      <c r="T8" s="7" t="s">
        <v>999</v>
      </c>
    </row>
    <row r="9" spans="2:20" x14ac:dyDescent="0.3">
      <c r="B9" t="s">
        <v>31</v>
      </c>
      <c r="C9" t="s">
        <v>8</v>
      </c>
      <c r="D9">
        <v>49</v>
      </c>
      <c r="E9" s="15" t="s">
        <v>9</v>
      </c>
      <c r="F9" s="16">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997</v>
      </c>
      <c r="S9" s="2">
        <v>23</v>
      </c>
      <c r="T9" s="7" t="s">
        <v>999</v>
      </c>
    </row>
    <row r="10" spans="2:20" x14ac:dyDescent="0.3">
      <c r="B10" t="s">
        <v>32</v>
      </c>
      <c r="C10" t="s">
        <v>15</v>
      </c>
      <c r="D10">
        <v>84</v>
      </c>
      <c r="E10" s="15" t="s">
        <v>10</v>
      </c>
      <c r="F10" s="16">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998</v>
      </c>
      <c r="S10" s="2">
        <v>22</v>
      </c>
      <c r="T10" s="7" t="s">
        <v>1000</v>
      </c>
    </row>
    <row r="11" spans="2:20" x14ac:dyDescent="0.3">
      <c r="B11" t="s">
        <v>33</v>
      </c>
      <c r="C11" t="s">
        <v>20</v>
      </c>
      <c r="D11">
        <v>103</v>
      </c>
      <c r="E11" s="15" t="s">
        <v>13</v>
      </c>
      <c r="F11" s="16">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998</v>
      </c>
      <c r="S11" s="2">
        <v>42</v>
      </c>
      <c r="T11" s="7" t="s">
        <v>1000</v>
      </c>
    </row>
    <row r="12" spans="2:20" x14ac:dyDescent="0.3">
      <c r="B12" t="s">
        <v>34</v>
      </c>
      <c r="C12" t="s">
        <v>23</v>
      </c>
      <c r="D12">
        <v>31</v>
      </c>
      <c r="E12" s="15" t="s">
        <v>9</v>
      </c>
      <c r="F12" s="16">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998</v>
      </c>
      <c r="S12" s="2">
        <v>25</v>
      </c>
      <c r="T12" s="7" t="s">
        <v>999</v>
      </c>
    </row>
    <row r="13" spans="2:20" x14ac:dyDescent="0.3">
      <c r="B13" t="s">
        <v>35</v>
      </c>
      <c r="C13" t="s">
        <v>18</v>
      </c>
      <c r="D13">
        <v>44</v>
      </c>
      <c r="E13" s="15" t="s">
        <v>6</v>
      </c>
      <c r="F13" s="16">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998</v>
      </c>
      <c r="S13" s="2">
        <v>30</v>
      </c>
      <c r="T13" s="7" t="s">
        <v>1000</v>
      </c>
    </row>
    <row r="14" spans="2:20" x14ac:dyDescent="0.3">
      <c r="B14" t="s">
        <v>36</v>
      </c>
      <c r="C14" t="s">
        <v>8</v>
      </c>
      <c r="D14">
        <v>102</v>
      </c>
      <c r="E14" s="15" t="s">
        <v>9</v>
      </c>
      <c r="F14" s="16">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998</v>
      </c>
      <c r="S14" s="2">
        <v>30</v>
      </c>
      <c r="T14" s="7" t="s">
        <v>1001</v>
      </c>
    </row>
    <row r="15" spans="2:20" x14ac:dyDescent="0.3">
      <c r="B15" t="s">
        <v>37</v>
      </c>
      <c r="C15" t="s">
        <v>14</v>
      </c>
      <c r="D15">
        <v>135</v>
      </c>
      <c r="E15" s="15" t="s">
        <v>10</v>
      </c>
      <c r="F15" s="16">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998</v>
      </c>
      <c r="S15" s="2">
        <v>28</v>
      </c>
      <c r="T15" s="7" t="s">
        <v>1001</v>
      </c>
    </row>
    <row r="16" spans="2:20" x14ac:dyDescent="0.3">
      <c r="B16" t="s">
        <v>38</v>
      </c>
      <c r="C16" t="s">
        <v>24</v>
      </c>
      <c r="D16">
        <v>98</v>
      </c>
      <c r="E16" s="15" t="s">
        <v>9</v>
      </c>
      <c r="F16" s="16">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998</v>
      </c>
      <c r="S16" s="2">
        <v>37</v>
      </c>
      <c r="T16" s="7" t="s">
        <v>1000</v>
      </c>
    </row>
    <row r="17" spans="2:20" x14ac:dyDescent="0.3">
      <c r="B17" t="s">
        <v>39</v>
      </c>
      <c r="C17" t="s">
        <v>18</v>
      </c>
      <c r="D17">
        <v>139</v>
      </c>
      <c r="E17" s="15" t="s">
        <v>9</v>
      </c>
      <c r="F17" s="16">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998</v>
      </c>
      <c r="S17" s="2">
        <v>38</v>
      </c>
      <c r="T17" s="7" t="s">
        <v>999</v>
      </c>
    </row>
    <row r="18" spans="2:20" x14ac:dyDescent="0.3">
      <c r="B18" t="s">
        <v>40</v>
      </c>
      <c r="C18" t="s">
        <v>14</v>
      </c>
      <c r="D18">
        <v>48</v>
      </c>
      <c r="E18" s="15" t="s">
        <v>11</v>
      </c>
      <c r="F18" s="16">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7" t="s">
        <v>998</v>
      </c>
      <c r="S18" s="12">
        <v>43</v>
      </c>
      <c r="T18" s="13" t="s">
        <v>1000</v>
      </c>
    </row>
    <row r="19" spans="2:20" x14ac:dyDescent="0.3">
      <c r="B19" t="s">
        <v>41</v>
      </c>
      <c r="C19" t="s">
        <v>18</v>
      </c>
      <c r="D19">
        <v>176</v>
      </c>
      <c r="E19" s="15" t="s">
        <v>10</v>
      </c>
      <c r="F19" s="16">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5" t="s">
        <v>11</v>
      </c>
      <c r="F20" s="16">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5" t="s">
        <v>6</v>
      </c>
      <c r="F21" s="16">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5" t="s">
        <v>9</v>
      </c>
      <c r="F22" s="16">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5" t="s">
        <v>10</v>
      </c>
      <c r="F23" s="16">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5" t="s">
        <v>10</v>
      </c>
      <c r="F24" s="16">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5" t="s">
        <v>13</v>
      </c>
      <c r="F25" s="16">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5" t="s">
        <v>13</v>
      </c>
      <c r="F26" s="16">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5" t="s">
        <v>9</v>
      </c>
      <c r="F27" s="16">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5" t="s">
        <v>11</v>
      </c>
      <c r="F28" s="16">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5" t="s">
        <v>10</v>
      </c>
      <c r="F29" s="16">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5" t="s">
        <v>10</v>
      </c>
      <c r="F30" s="16">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5" t="s">
        <v>10</v>
      </c>
      <c r="F31" s="16">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5" t="s">
        <v>13</v>
      </c>
      <c r="F32" s="16">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5" t="s">
        <v>11</v>
      </c>
      <c r="F33" s="16">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5" t="s">
        <v>10</v>
      </c>
      <c r="F34" s="16">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5" t="s">
        <v>10</v>
      </c>
      <c r="F35" s="16">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5" t="s">
        <v>11</v>
      </c>
      <c r="F36" s="16">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5" t="s">
        <v>9</v>
      </c>
      <c r="F37" s="16">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5" t="s">
        <v>10</v>
      </c>
      <c r="F38" s="16">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5" t="s">
        <v>6</v>
      </c>
      <c r="F39" s="16">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5" t="s">
        <v>6</v>
      </c>
      <c r="F40" s="16">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5" t="s">
        <v>9</v>
      </c>
      <c r="F41" s="16">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5" t="s">
        <v>13</v>
      </c>
      <c r="F42" s="16">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5" t="s">
        <v>10</v>
      </c>
      <c r="F43" s="16">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5" t="s">
        <v>13</v>
      </c>
      <c r="F44" s="16">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5" t="s">
        <v>9</v>
      </c>
      <c r="F45" s="16">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5" t="s">
        <v>10</v>
      </c>
      <c r="F46" s="16">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5" t="s">
        <v>6</v>
      </c>
      <c r="F47" s="16">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5" t="s">
        <v>11</v>
      </c>
      <c r="F48" s="16">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5" t="s">
        <v>6</v>
      </c>
      <c r="F49" s="16">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5" t="s">
        <v>11</v>
      </c>
      <c r="F50" s="16">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5" t="s">
        <v>10</v>
      </c>
      <c r="F51" s="16">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5" t="s">
        <v>9</v>
      </c>
      <c r="F52" s="16">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5" t="s">
        <v>9</v>
      </c>
      <c r="F53" s="16">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5" t="s">
        <v>11</v>
      </c>
      <c r="F54" s="16">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5" t="s">
        <v>13</v>
      </c>
      <c r="F55" s="16">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5" t="s">
        <v>6</v>
      </c>
      <c r="F56" s="16">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5" t="s">
        <v>11</v>
      </c>
      <c r="F57" s="16">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5" t="s">
        <v>10</v>
      </c>
      <c r="F58" s="16">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5" t="s">
        <v>11</v>
      </c>
      <c r="F59" s="16">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5" t="s">
        <v>9</v>
      </c>
      <c r="F60" s="16">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5" t="s">
        <v>9</v>
      </c>
      <c r="F61" s="16">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5" t="s">
        <v>10</v>
      </c>
      <c r="F62" s="16">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5" t="s">
        <v>9</v>
      </c>
      <c r="F63" s="16">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5" t="s">
        <v>11</v>
      </c>
      <c r="F64" s="16">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5" t="s">
        <v>13</v>
      </c>
      <c r="F65" s="16">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5" t="s">
        <v>6</v>
      </c>
      <c r="F66" s="16">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5" t="s">
        <v>10</v>
      </c>
      <c r="F67" s="16">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5" t="s">
        <v>13</v>
      </c>
      <c r="F68" s="16">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5" t="s">
        <v>9</v>
      </c>
      <c r="F69" s="16">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5" t="s">
        <v>10</v>
      </c>
      <c r="F70" s="16">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5" t="s">
        <v>13</v>
      </c>
      <c r="F71" s="16">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5" t="s">
        <v>11</v>
      </c>
      <c r="F72" s="16">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5" t="s">
        <v>6</v>
      </c>
      <c r="F73" s="16">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5" t="s">
        <v>6</v>
      </c>
      <c r="F74" s="16">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5" t="s">
        <v>11</v>
      </c>
      <c r="F75" s="16">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5" t="s">
        <v>11</v>
      </c>
      <c r="F76" s="16">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5" t="s">
        <v>6</v>
      </c>
      <c r="F77" s="16">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5" t="s">
        <v>11</v>
      </c>
      <c r="F78" s="16">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5" t="s">
        <v>6</v>
      </c>
      <c r="F79" s="16">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5" t="s">
        <v>9</v>
      </c>
      <c r="F80" s="16">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5" t="s">
        <v>6</v>
      </c>
      <c r="F81" s="16">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5" t="s">
        <v>10</v>
      </c>
      <c r="F82" s="16">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5" t="s">
        <v>6</v>
      </c>
      <c r="F83" s="16">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5" t="s">
        <v>13</v>
      </c>
      <c r="F84" s="16">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5" t="s">
        <v>6</v>
      </c>
      <c r="F85" s="16">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5" t="s">
        <v>10</v>
      </c>
      <c r="F86" s="16">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5" t="s">
        <v>10</v>
      </c>
      <c r="F87" s="16">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5" t="s">
        <v>13</v>
      </c>
      <c r="F88" s="16">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5" t="s">
        <v>10</v>
      </c>
      <c r="F89" s="16">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5" t="s">
        <v>10</v>
      </c>
      <c r="F90" s="16">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5" t="s">
        <v>9</v>
      </c>
      <c r="F91" s="16">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5" t="s">
        <v>11</v>
      </c>
      <c r="F92" s="16">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5" t="s">
        <v>11</v>
      </c>
      <c r="F93" s="16">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5" t="s">
        <v>10</v>
      </c>
      <c r="F94" s="16">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5" t="s">
        <v>11</v>
      </c>
      <c r="F95" s="16">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5" t="s">
        <v>13</v>
      </c>
      <c r="F96" s="16">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5" t="s">
        <v>9</v>
      </c>
      <c r="F97" s="16">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5" t="s">
        <v>9</v>
      </c>
      <c r="F98" s="16">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5" t="s">
        <v>10</v>
      </c>
      <c r="F99" s="16">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5" t="s">
        <v>9</v>
      </c>
      <c r="F100" s="16">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5" t="s">
        <v>6</v>
      </c>
      <c r="F101" s="16">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5" t="s">
        <v>10</v>
      </c>
      <c r="F102" s="16">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5" t="s">
        <v>6</v>
      </c>
      <c r="F103" s="16">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5" t="s">
        <v>10</v>
      </c>
      <c r="F104" s="16">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5" t="s">
        <v>11</v>
      </c>
      <c r="F105" s="16">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5" t="s">
        <v>13</v>
      </c>
      <c r="F106" s="16">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5" t="s">
        <v>11</v>
      </c>
      <c r="F107" s="16">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5" t="s">
        <v>9</v>
      </c>
      <c r="F108" s="16">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5" t="s">
        <v>6</v>
      </c>
      <c r="F109" s="16">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5" t="s">
        <v>13</v>
      </c>
      <c r="F110" s="16">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5" t="s">
        <v>11</v>
      </c>
      <c r="F111" s="16">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5" t="s">
        <v>6</v>
      </c>
      <c r="F112" s="16">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5" t="s">
        <v>13</v>
      </c>
      <c r="F113" s="16">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5" t="s">
        <v>9</v>
      </c>
      <c r="F114" s="16">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5" t="s">
        <v>6</v>
      </c>
      <c r="F115" s="16">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5" t="s">
        <v>11</v>
      </c>
      <c r="F116" s="16">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5" t="s">
        <v>13</v>
      </c>
      <c r="F117" s="16">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5" t="s">
        <v>11</v>
      </c>
      <c r="F118" s="16">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5" t="s">
        <v>6</v>
      </c>
      <c r="F119" s="16">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5" t="s">
        <v>6</v>
      </c>
      <c r="F120" s="16">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5" t="s">
        <v>10</v>
      </c>
      <c r="F121" s="16">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5" t="s">
        <v>9</v>
      </c>
      <c r="F122" s="16">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5" t="s">
        <v>6</v>
      </c>
      <c r="F123" s="16">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5" t="s">
        <v>10</v>
      </c>
      <c r="F124" s="16">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5" t="s">
        <v>10</v>
      </c>
      <c r="F125" s="16">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5" t="s">
        <v>9</v>
      </c>
      <c r="F126" s="16">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5" t="s">
        <v>9</v>
      </c>
      <c r="F127" s="16">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5" t="s">
        <v>10</v>
      </c>
      <c r="F128" s="16">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5" t="s">
        <v>11</v>
      </c>
      <c r="F129" s="16">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5" t="s">
        <v>11</v>
      </c>
      <c r="F130" s="16">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5" t="s">
        <v>10</v>
      </c>
      <c r="F131" s="16">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5" t="s">
        <v>13</v>
      </c>
      <c r="F132" s="16">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5" t="s">
        <v>10</v>
      </c>
      <c r="F133" s="16">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5" t="s">
        <v>6</v>
      </c>
      <c r="F134" s="16">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5" t="s">
        <v>11</v>
      </c>
      <c r="F135" s="16">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5" t="s">
        <v>13</v>
      </c>
      <c r="F136" s="16">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5" t="s">
        <v>9</v>
      </c>
      <c r="F137" s="16">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5" t="s">
        <v>10</v>
      </c>
      <c r="F138" s="16">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5" t="s">
        <v>6</v>
      </c>
      <c r="F139" s="16">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5" t="s">
        <v>10</v>
      </c>
      <c r="F140" s="16">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5" t="s">
        <v>13</v>
      </c>
      <c r="F141" s="16">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5" t="s">
        <v>11</v>
      </c>
      <c r="F142" s="16">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5" t="s">
        <v>10</v>
      </c>
      <c r="F143" s="16">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5" t="s">
        <v>11</v>
      </c>
      <c r="F144" s="16">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5" t="s">
        <v>10</v>
      </c>
      <c r="F145" s="16">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5" t="s">
        <v>13</v>
      </c>
      <c r="F146" s="16">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5" t="s">
        <v>6</v>
      </c>
      <c r="F147" s="16">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5" t="s">
        <v>11</v>
      </c>
      <c r="F148" s="16">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5" t="s">
        <v>6</v>
      </c>
      <c r="F149" s="16">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5" t="s">
        <v>13</v>
      </c>
      <c r="F150" s="16">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5" t="s">
        <v>9</v>
      </c>
      <c r="F151" s="16">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5" t="s">
        <v>6</v>
      </c>
      <c r="F152" s="16">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5" t="s">
        <v>11</v>
      </c>
      <c r="F153" s="16">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5" t="s">
        <v>13</v>
      </c>
      <c r="F154" s="16">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5" t="s">
        <v>13</v>
      </c>
      <c r="F155" s="16">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5" t="s">
        <v>13</v>
      </c>
      <c r="F156" s="16">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5" t="s">
        <v>6</v>
      </c>
      <c r="F157" s="16">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5" t="s">
        <v>11</v>
      </c>
      <c r="F158" s="16">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5" t="s">
        <v>9</v>
      </c>
      <c r="F159" s="16">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5" t="s">
        <v>9</v>
      </c>
      <c r="F160" s="16">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5" t="s">
        <v>9</v>
      </c>
      <c r="F161" s="16">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5" t="s">
        <v>10</v>
      </c>
      <c r="F162" s="16">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5" t="s">
        <v>10</v>
      </c>
      <c r="F163" s="16">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5" t="s">
        <v>11</v>
      </c>
      <c r="F164" s="16">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5" t="s">
        <v>9</v>
      </c>
      <c r="F165" s="16">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5" t="s">
        <v>10</v>
      </c>
      <c r="F166" s="16">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5" t="s">
        <v>9</v>
      </c>
      <c r="F167" s="16">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5" t="s">
        <v>6</v>
      </c>
      <c r="F168" s="16">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5" t="s">
        <v>11</v>
      </c>
      <c r="F169" s="16">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5" t="s">
        <v>6</v>
      </c>
      <c r="F170" s="16">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5" t="s">
        <v>9</v>
      </c>
      <c r="F171" s="16">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5" t="s">
        <v>11</v>
      </c>
      <c r="F172" s="16">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5" t="s">
        <v>6</v>
      </c>
      <c r="F173" s="16">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5" t="s">
        <v>13</v>
      </c>
      <c r="F174" s="16">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5" t="s">
        <v>6</v>
      </c>
      <c r="F175" s="16">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5" t="s">
        <v>9</v>
      </c>
      <c r="F176" s="16">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5" t="s">
        <v>10</v>
      </c>
      <c r="F177" s="16">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5" t="s">
        <v>11</v>
      </c>
      <c r="F178" s="16">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5" t="s">
        <v>6</v>
      </c>
      <c r="F179" s="16">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5" t="s">
        <v>10</v>
      </c>
      <c r="F180" s="16">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5" t="s">
        <v>9</v>
      </c>
      <c r="F181" s="16">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5" t="s">
        <v>11</v>
      </c>
      <c r="F182" s="16">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5" t="s">
        <v>13</v>
      </c>
      <c r="F183" s="16">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5" t="s">
        <v>13</v>
      </c>
      <c r="F184" s="16">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5" t="s">
        <v>9</v>
      </c>
      <c r="F185" s="16">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5" t="s">
        <v>9</v>
      </c>
      <c r="F186" s="16">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5" t="s">
        <v>10</v>
      </c>
      <c r="F187" s="16">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5" t="s">
        <v>10</v>
      </c>
      <c r="F188" s="16">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5" t="s">
        <v>10</v>
      </c>
      <c r="F189" s="16">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5" t="s">
        <v>13</v>
      </c>
      <c r="F190" s="16">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5" t="s">
        <v>11</v>
      </c>
      <c r="F191" s="16">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5" t="s">
        <v>6</v>
      </c>
      <c r="F192" s="16">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5" t="s">
        <v>9</v>
      </c>
      <c r="F193" s="16">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5" t="s">
        <v>10</v>
      </c>
      <c r="F194" s="16">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5" t="s">
        <v>6</v>
      </c>
      <c r="F195" s="16">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5" t="s">
        <v>11</v>
      </c>
      <c r="F196" s="16">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5" t="s">
        <v>13</v>
      </c>
      <c r="F197" s="16">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5" t="s">
        <v>10</v>
      </c>
      <c r="F198" s="16">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5" t="s">
        <v>13</v>
      </c>
      <c r="F199" s="16">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5" t="s">
        <v>9</v>
      </c>
      <c r="F200" s="16">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5" t="s">
        <v>13</v>
      </c>
      <c r="F201" s="16">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5" t="s">
        <v>13</v>
      </c>
      <c r="F202" s="16">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5" t="s">
        <v>11</v>
      </c>
      <c r="F203" s="16">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5" t="s">
        <v>10</v>
      </c>
      <c r="F204" s="16">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5" t="s">
        <v>6</v>
      </c>
      <c r="F205" s="16">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5" t="s">
        <v>13</v>
      </c>
      <c r="F206" s="16">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5" t="s">
        <v>13</v>
      </c>
      <c r="F207" s="16">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5" t="s">
        <v>10</v>
      </c>
      <c r="F208" s="16">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5" t="s">
        <v>13</v>
      </c>
      <c r="F209" s="16">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5" t="s">
        <v>6</v>
      </c>
      <c r="F210" s="16">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5" t="s">
        <v>9</v>
      </c>
      <c r="F211" s="16">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5" t="s">
        <v>13</v>
      </c>
      <c r="F212" s="16">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5" t="s">
        <v>11</v>
      </c>
      <c r="F213" s="16">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5" t="s">
        <v>10</v>
      </c>
      <c r="F214" s="16">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5" t="s">
        <v>10</v>
      </c>
      <c r="F215" s="16">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5" t="s">
        <v>6</v>
      </c>
      <c r="F216" s="16">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5" t="s">
        <v>11</v>
      </c>
      <c r="F217" s="16">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5" t="s">
        <v>13</v>
      </c>
      <c r="F218" s="16">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5" t="s">
        <v>9</v>
      </c>
      <c r="F219" s="16">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5" t="s">
        <v>13</v>
      </c>
      <c r="F220" s="16">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5" t="s">
        <v>6</v>
      </c>
      <c r="F221" s="16">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5" t="s">
        <v>6</v>
      </c>
      <c r="F222" s="16">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5" t="s">
        <v>9</v>
      </c>
      <c r="F223" s="16">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5" t="s">
        <v>10</v>
      </c>
      <c r="F224" s="16">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5" t="s">
        <v>13</v>
      </c>
      <c r="F225" s="16">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5" t="s">
        <v>13</v>
      </c>
      <c r="F226" s="16">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5" t="s">
        <v>10</v>
      </c>
      <c r="F227" s="16">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5" t="s">
        <v>9</v>
      </c>
      <c r="F228" s="16">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5" t="s">
        <v>9</v>
      </c>
      <c r="F229" s="16">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5" t="s">
        <v>9</v>
      </c>
      <c r="F230" s="16">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5" t="s">
        <v>6</v>
      </c>
      <c r="F231" s="16">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5" t="s">
        <v>13</v>
      </c>
      <c r="F232" s="16">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5" t="s">
        <v>10</v>
      </c>
      <c r="F233" s="16">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5" t="s">
        <v>9</v>
      </c>
      <c r="F234" s="16">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5" t="s">
        <v>10</v>
      </c>
      <c r="F235" s="16">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5" t="s">
        <v>9</v>
      </c>
      <c r="F236" s="16">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5" t="s">
        <v>9</v>
      </c>
      <c r="F237" s="16">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5" t="s">
        <v>9</v>
      </c>
      <c r="F238" s="16">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5" t="s">
        <v>9</v>
      </c>
      <c r="F239" s="16">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5" t="s">
        <v>11</v>
      </c>
      <c r="F240" s="16">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5" t="s">
        <v>10</v>
      </c>
      <c r="F241" s="16">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5" t="s">
        <v>13</v>
      </c>
      <c r="F242" s="16">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5" t="s">
        <v>9</v>
      </c>
      <c r="F243" s="16">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5" t="s">
        <v>6</v>
      </c>
      <c r="F244" s="16">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5" t="s">
        <v>11</v>
      </c>
      <c r="F245" s="16">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5" t="s">
        <v>9</v>
      </c>
      <c r="F246" s="16">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5" t="s">
        <v>11</v>
      </c>
      <c r="F247" s="16">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5" t="s">
        <v>11</v>
      </c>
      <c r="F248" s="16">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5" t="s">
        <v>11</v>
      </c>
      <c r="F249" s="16">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5" t="s">
        <v>11</v>
      </c>
      <c r="F250" s="16">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5" t="s">
        <v>9</v>
      </c>
      <c r="F251" s="16">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5" t="s">
        <v>10</v>
      </c>
      <c r="F252" s="16">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5" t="s">
        <v>9</v>
      </c>
      <c r="F253" s="16">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5" t="s">
        <v>10</v>
      </c>
      <c r="F254" s="16">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5" t="s">
        <v>6</v>
      </c>
      <c r="F255" s="16">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5" t="s">
        <v>11</v>
      </c>
      <c r="F256" s="16">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5" t="s">
        <v>6</v>
      </c>
      <c r="F257" s="16">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5" t="s">
        <v>6</v>
      </c>
      <c r="F258" s="16">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5" t="s">
        <v>11</v>
      </c>
      <c r="F259" s="16">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5" t="s">
        <v>9</v>
      </c>
      <c r="F260" s="16">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5" t="s">
        <v>13</v>
      </c>
      <c r="F261" s="16">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5" t="s">
        <v>10</v>
      </c>
      <c r="F262" s="16">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5" t="s">
        <v>11</v>
      </c>
      <c r="F263" s="16">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5" t="s">
        <v>6</v>
      </c>
      <c r="F264" s="16">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5" t="s">
        <v>9</v>
      </c>
      <c r="F265" s="16">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5" t="s">
        <v>6</v>
      </c>
      <c r="F266" s="16">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5" t="s">
        <v>13</v>
      </c>
      <c r="F267" s="16">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5" t="s">
        <v>9</v>
      </c>
      <c r="F268" s="16">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5" t="s">
        <v>9</v>
      </c>
      <c r="F269" s="16">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5" t="s">
        <v>13</v>
      </c>
      <c r="F270" s="16">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5" t="s">
        <v>13</v>
      </c>
      <c r="F271" s="16">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5" t="s">
        <v>6</v>
      </c>
      <c r="F272" s="16">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5" t="s">
        <v>10</v>
      </c>
      <c r="F273" s="16">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5" t="s">
        <v>9</v>
      </c>
      <c r="F274" s="16">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5" t="s">
        <v>6</v>
      </c>
      <c r="F275" s="16">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5" t="s">
        <v>10</v>
      </c>
      <c r="F276" s="16">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5" t="s">
        <v>6</v>
      </c>
      <c r="F277" s="16">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5" t="s">
        <v>9</v>
      </c>
      <c r="F278" s="16">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5" t="s">
        <v>10</v>
      </c>
      <c r="F279" s="16">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5" t="s">
        <v>11</v>
      </c>
      <c r="F280" s="16">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5" t="s">
        <v>10</v>
      </c>
      <c r="F281" s="16">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5" t="s">
        <v>13</v>
      </c>
      <c r="F282" s="16">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5" t="s">
        <v>9</v>
      </c>
      <c r="F283" s="16">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5" t="s">
        <v>10</v>
      </c>
      <c r="F284" s="16">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5" t="s">
        <v>13</v>
      </c>
      <c r="F285" s="16">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5" t="s">
        <v>11</v>
      </c>
      <c r="F286" s="16">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5" t="s">
        <v>9</v>
      </c>
      <c r="F287" s="16">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5" t="s">
        <v>6</v>
      </c>
      <c r="F288" s="16">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5" t="s">
        <v>13</v>
      </c>
      <c r="F289" s="16">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5" t="s">
        <v>11</v>
      </c>
      <c r="F290" s="16">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5" t="s">
        <v>9</v>
      </c>
      <c r="F291" s="16">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5" t="s">
        <v>9</v>
      </c>
      <c r="F292" s="16">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5" t="s">
        <v>9</v>
      </c>
      <c r="F293" s="16">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5" t="s">
        <v>11</v>
      </c>
      <c r="F294" s="16">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5" t="s">
        <v>6</v>
      </c>
      <c r="F295" s="16">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5" t="s">
        <v>9</v>
      </c>
      <c r="F296" s="16">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5" t="s">
        <v>10</v>
      </c>
      <c r="F297" s="16">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5" t="s">
        <v>13</v>
      </c>
      <c r="F298" s="16">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5" t="s">
        <v>10</v>
      </c>
      <c r="F299" s="16">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5" t="s">
        <v>6</v>
      </c>
      <c r="F300" s="16">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5" t="s">
        <v>10</v>
      </c>
      <c r="F301" s="16">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5" t="s">
        <v>11</v>
      </c>
      <c r="F302" s="16">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5" t="s">
        <v>10</v>
      </c>
      <c r="F303" s="16">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5" t="s">
        <v>9</v>
      </c>
      <c r="F304" s="16">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5" t="s">
        <v>11</v>
      </c>
      <c r="F305" s="16">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5" t="s">
        <v>9</v>
      </c>
      <c r="F306" s="16">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5" t="s">
        <v>11</v>
      </c>
      <c r="F307" s="16">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5" t="s">
        <v>9</v>
      </c>
      <c r="F308" s="16">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5" t="s">
        <v>10</v>
      </c>
      <c r="F309" s="16">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5" t="s">
        <v>6</v>
      </c>
      <c r="F310" s="16">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5" t="s">
        <v>13</v>
      </c>
      <c r="F311" s="16">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5" t="s">
        <v>13</v>
      </c>
      <c r="F312" s="16">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5" t="s">
        <v>6</v>
      </c>
      <c r="F313" s="16">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5" t="s">
        <v>9</v>
      </c>
      <c r="F314" s="16">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5" t="s">
        <v>9</v>
      </c>
      <c r="F315" s="16">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5" t="s">
        <v>11</v>
      </c>
      <c r="F316" s="16">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5" t="s">
        <v>9</v>
      </c>
      <c r="F317" s="16">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5" t="s">
        <v>6</v>
      </c>
      <c r="F318" s="16">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5" t="s">
        <v>11</v>
      </c>
      <c r="F319" s="16">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5" t="s">
        <v>9</v>
      </c>
      <c r="F320" s="16">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5" t="s">
        <v>9</v>
      </c>
      <c r="F321" s="16">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5" t="s">
        <v>10</v>
      </c>
      <c r="F322" s="16">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5" t="s">
        <v>6</v>
      </c>
      <c r="F323" s="16">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5" t="s">
        <v>6</v>
      </c>
      <c r="F324" s="16">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5" t="s">
        <v>6</v>
      </c>
      <c r="F325" s="16">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5" t="s">
        <v>10</v>
      </c>
      <c r="F326" s="16">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5" t="s">
        <v>9</v>
      </c>
      <c r="F327" s="16">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5" t="s">
        <v>9</v>
      </c>
      <c r="F328" s="16">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5" t="s">
        <v>9</v>
      </c>
      <c r="F329" s="16">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5" t="s">
        <v>13</v>
      </c>
      <c r="F330" s="16">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5" t="s">
        <v>6</v>
      </c>
      <c r="F331" s="16">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5" t="s">
        <v>11</v>
      </c>
      <c r="F332" s="16">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5" t="s">
        <v>13</v>
      </c>
      <c r="F333" s="16">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5" t="s">
        <v>10</v>
      </c>
      <c r="F334" s="16">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5" t="s">
        <v>6</v>
      </c>
      <c r="F335" s="16">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5" t="s">
        <v>10</v>
      </c>
      <c r="F336" s="16">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5" t="s">
        <v>9</v>
      </c>
      <c r="F337" s="16">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5" t="s">
        <v>13</v>
      </c>
      <c r="F338" s="16">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5" t="s">
        <v>9</v>
      </c>
      <c r="F339" s="16">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5" t="s">
        <v>9</v>
      </c>
      <c r="F340" s="16">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5" t="s">
        <v>9</v>
      </c>
      <c r="F341" s="16">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5" t="s">
        <v>9</v>
      </c>
      <c r="F342" s="16">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5" t="s">
        <v>10</v>
      </c>
      <c r="F343" s="16">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5" t="s">
        <v>13</v>
      </c>
      <c r="F344" s="16">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5" t="s">
        <v>13</v>
      </c>
      <c r="F345" s="16">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5" t="s">
        <v>9</v>
      </c>
      <c r="F346" s="16">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5" t="s">
        <v>13</v>
      </c>
      <c r="F347" s="16">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5" t="s">
        <v>13</v>
      </c>
      <c r="F348" s="16">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5" t="s">
        <v>13</v>
      </c>
      <c r="F349" s="16">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5" t="s">
        <v>10</v>
      </c>
      <c r="F350" s="16">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5" t="s">
        <v>6</v>
      </c>
      <c r="F351" s="16">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5" t="s">
        <v>10</v>
      </c>
      <c r="F352" s="16">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5" t="s">
        <v>9</v>
      </c>
      <c r="F353" s="16">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5" t="s">
        <v>9</v>
      </c>
      <c r="F354" s="16">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5" t="s">
        <v>9</v>
      </c>
      <c r="F355" s="16">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5" t="s">
        <v>13</v>
      </c>
      <c r="F356" s="16">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5" t="s">
        <v>13</v>
      </c>
      <c r="F357" s="16">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5" t="s">
        <v>9</v>
      </c>
      <c r="F358" s="16">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5" t="s">
        <v>9</v>
      </c>
      <c r="F359" s="16">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5" t="s">
        <v>10</v>
      </c>
      <c r="F360" s="16">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5" t="s">
        <v>10</v>
      </c>
      <c r="F361" s="16">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5" t="s">
        <v>11</v>
      </c>
      <c r="F362" s="16">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5" t="s">
        <v>9</v>
      </c>
      <c r="F363" s="16">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5" t="s">
        <v>10</v>
      </c>
      <c r="F364" s="16">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5" t="s">
        <v>11</v>
      </c>
      <c r="F365" s="16">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5" t="s">
        <v>6</v>
      </c>
      <c r="F366" s="16">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5" t="s">
        <v>6</v>
      </c>
      <c r="F367" s="16">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5" t="s">
        <v>11</v>
      </c>
      <c r="F368" s="16">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5" t="s">
        <v>6</v>
      </c>
      <c r="F369" s="16">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5" t="s">
        <v>6</v>
      </c>
      <c r="F370" s="16">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5" t="s">
        <v>13</v>
      </c>
      <c r="F371" s="16">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5" t="s">
        <v>11</v>
      </c>
      <c r="F372" s="16">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5" t="s">
        <v>9</v>
      </c>
      <c r="F373" s="16">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5" t="s">
        <v>11</v>
      </c>
      <c r="F374" s="16">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5" t="s">
        <v>13</v>
      </c>
      <c r="F375" s="16">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5" t="s">
        <v>10</v>
      </c>
      <c r="F376" s="16">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5" t="s">
        <v>6</v>
      </c>
      <c r="F377" s="16">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5" t="s">
        <v>9</v>
      </c>
      <c r="F378" s="16">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5" t="s">
        <v>9</v>
      </c>
      <c r="F379" s="16">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5" t="s">
        <v>10</v>
      </c>
      <c r="F380" s="16">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5" t="s">
        <v>10</v>
      </c>
      <c r="F381" s="16">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5" t="s">
        <v>11</v>
      </c>
      <c r="F382" s="16">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5" t="s">
        <v>11</v>
      </c>
      <c r="F383" s="16">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5" t="s">
        <v>9</v>
      </c>
      <c r="F384" s="16">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5" t="s">
        <v>6</v>
      </c>
      <c r="F385" s="16">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5" t="s">
        <v>11</v>
      </c>
      <c r="F386" s="16">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5" t="s">
        <v>6</v>
      </c>
      <c r="F387" s="16">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5" t="s">
        <v>9</v>
      </c>
      <c r="F388" s="16">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5" t="s">
        <v>11</v>
      </c>
      <c r="F389" s="16">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5" t="s">
        <v>11</v>
      </c>
      <c r="F390" s="16">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5" t="s">
        <v>11</v>
      </c>
      <c r="F391" s="16">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5" t="s">
        <v>10</v>
      </c>
      <c r="F392" s="16">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5" t="s">
        <v>9</v>
      </c>
      <c r="F393" s="16">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5" t="s">
        <v>10</v>
      </c>
      <c r="F394" s="16">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5" t="s">
        <v>6</v>
      </c>
      <c r="F395" s="16">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5" t="s">
        <v>13</v>
      </c>
      <c r="F396" s="16">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5" t="s">
        <v>11</v>
      </c>
      <c r="F397" s="16">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5" t="s">
        <v>6</v>
      </c>
      <c r="F398" s="16">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5" t="s">
        <v>11</v>
      </c>
      <c r="F399" s="16">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5" t="s">
        <v>9</v>
      </c>
      <c r="F400" s="16">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5" t="s">
        <v>11</v>
      </c>
      <c r="F401" s="16">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5" t="s">
        <v>11</v>
      </c>
      <c r="F402" s="16">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5" t="s">
        <v>13</v>
      </c>
      <c r="F403" s="16">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5" t="s">
        <v>10</v>
      </c>
      <c r="F404" s="16">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5" t="s">
        <v>11</v>
      </c>
      <c r="F405" s="16">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5" t="s">
        <v>13</v>
      </c>
      <c r="F406" s="16">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5" t="s">
        <v>11</v>
      </c>
      <c r="F407" s="16">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5" t="s">
        <v>11</v>
      </c>
      <c r="F408" s="16">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5" t="s">
        <v>6</v>
      </c>
      <c r="F409" s="16">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5" t="s">
        <v>9</v>
      </c>
      <c r="F410" s="16">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5" t="s">
        <v>11</v>
      </c>
      <c r="F411" s="16">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5" t="s">
        <v>9</v>
      </c>
      <c r="F412" s="16">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5" t="s">
        <v>13</v>
      </c>
      <c r="F413" s="16">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5" t="s">
        <v>6</v>
      </c>
      <c r="F414" s="16">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5" t="s">
        <v>6</v>
      </c>
      <c r="F415" s="16">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5" t="s">
        <v>11</v>
      </c>
      <c r="F416" s="16">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5" t="s">
        <v>6</v>
      </c>
      <c r="F417" s="16">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5" t="s">
        <v>6</v>
      </c>
      <c r="F418" s="16">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5" t="s">
        <v>9</v>
      </c>
      <c r="F419" s="16">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5" t="s">
        <v>9</v>
      </c>
      <c r="F420" s="16">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5" t="s">
        <v>9</v>
      </c>
      <c r="F421" s="16">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5" t="s">
        <v>9</v>
      </c>
      <c r="F422" s="16">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5" t="s">
        <v>11</v>
      </c>
      <c r="F423" s="16">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5" t="s">
        <v>10</v>
      </c>
      <c r="F424" s="16">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5" t="s">
        <v>11</v>
      </c>
      <c r="F425" s="16">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5" t="s">
        <v>11</v>
      </c>
      <c r="F426" s="16">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5" t="s">
        <v>9</v>
      </c>
      <c r="F427" s="16">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5" t="s">
        <v>13</v>
      </c>
      <c r="F428" s="16">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5" t="s">
        <v>10</v>
      </c>
      <c r="F429" s="16">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5" t="s">
        <v>10</v>
      </c>
      <c r="F430" s="16">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5" t="s">
        <v>13</v>
      </c>
      <c r="F431" s="16">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5" t="s">
        <v>9</v>
      </c>
      <c r="F432" s="16">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5" t="s">
        <v>6</v>
      </c>
      <c r="F433" s="16">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5" t="s">
        <v>9</v>
      </c>
      <c r="F434" s="16">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5" t="s">
        <v>13</v>
      </c>
      <c r="F435" s="16">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5" t="s">
        <v>11</v>
      </c>
      <c r="F436" s="16">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5" t="s">
        <v>9</v>
      </c>
      <c r="F437" s="16">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5" t="s">
        <v>13</v>
      </c>
      <c r="F438" s="16">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5" t="s">
        <v>13</v>
      </c>
      <c r="F439" s="16">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5" t="s">
        <v>9</v>
      </c>
      <c r="F440" s="16">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5" t="s">
        <v>11</v>
      </c>
      <c r="F441" s="16">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5" t="s">
        <v>6</v>
      </c>
      <c r="F442" s="16">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5" t="s">
        <v>10</v>
      </c>
      <c r="F443" s="16">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5" t="s">
        <v>9</v>
      </c>
      <c r="F444" s="16">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5" t="s">
        <v>11</v>
      </c>
      <c r="F445" s="16">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5" t="s">
        <v>13</v>
      </c>
      <c r="F446" s="16">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5" t="s">
        <v>6</v>
      </c>
      <c r="F447" s="16">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5" t="s">
        <v>13</v>
      </c>
      <c r="F448" s="16">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5" t="s">
        <v>9</v>
      </c>
      <c r="F449" s="16">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5" t="s">
        <v>6</v>
      </c>
      <c r="F450" s="16">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5" t="s">
        <v>6</v>
      </c>
      <c r="F451" s="16">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5" t="s">
        <v>6</v>
      </c>
      <c r="F452" s="16">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5" t="s">
        <v>11</v>
      </c>
      <c r="F453" s="16">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5" t="s">
        <v>9</v>
      </c>
      <c r="F454" s="16">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5" t="s">
        <v>13</v>
      </c>
      <c r="F455" s="16">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5" t="s">
        <v>13</v>
      </c>
      <c r="F456" s="16">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5" t="s">
        <v>13</v>
      </c>
      <c r="F457" s="16">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5" t="s">
        <v>13</v>
      </c>
      <c r="F458" s="16">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5" t="s">
        <v>9</v>
      </c>
      <c r="F459" s="16">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5" t="s">
        <v>11</v>
      </c>
      <c r="F460" s="16">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5" t="s">
        <v>6</v>
      </c>
      <c r="F461" s="16">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5" t="s">
        <v>10</v>
      </c>
      <c r="F462" s="16">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5" t="s">
        <v>11</v>
      </c>
      <c r="F463" s="16">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5" t="s">
        <v>6</v>
      </c>
      <c r="F464" s="16">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5" t="s">
        <v>9</v>
      </c>
      <c r="F465" s="16">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5" t="s">
        <v>13</v>
      </c>
      <c r="F466" s="16">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5" t="s">
        <v>11</v>
      </c>
      <c r="F467" s="16">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5" t="s">
        <v>11</v>
      </c>
      <c r="F468" s="16">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5" t="s">
        <v>13</v>
      </c>
      <c r="F469" s="16">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5" t="s">
        <v>6</v>
      </c>
      <c r="F470" s="16">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5" t="s">
        <v>9</v>
      </c>
      <c r="F471" s="16">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5" t="s">
        <v>11</v>
      </c>
      <c r="F472" s="16">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5" t="s">
        <v>13</v>
      </c>
      <c r="F473" s="16">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5" t="s">
        <v>13</v>
      </c>
      <c r="F474" s="16">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5" t="s">
        <v>11</v>
      </c>
      <c r="F475" s="16">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5" t="s">
        <v>13</v>
      </c>
      <c r="F476" s="16">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5" t="s">
        <v>9</v>
      </c>
      <c r="F477" s="16">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5" t="s">
        <v>13</v>
      </c>
      <c r="F478" s="16">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5" t="s">
        <v>11</v>
      </c>
      <c r="F479" s="16">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5" t="s">
        <v>9</v>
      </c>
      <c r="F480" s="16">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5" t="s">
        <v>13</v>
      </c>
      <c r="F481" s="16">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5" t="s">
        <v>6</v>
      </c>
      <c r="F482" s="16">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5" t="s">
        <v>6</v>
      </c>
      <c r="F483" s="16">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5" t="s">
        <v>11</v>
      </c>
      <c r="F484" s="16">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5" t="s">
        <v>6</v>
      </c>
      <c r="F485" s="16">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5" t="s">
        <v>6</v>
      </c>
      <c r="F486" s="16">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5" t="s">
        <v>11</v>
      </c>
      <c r="F487" s="16">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5" t="s">
        <v>13</v>
      </c>
      <c r="F488" s="16">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5" t="s">
        <v>6</v>
      </c>
      <c r="F489" s="16">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5" t="s">
        <v>6</v>
      </c>
      <c r="F490" s="16">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5" t="s">
        <v>11</v>
      </c>
      <c r="F491" s="16">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5" t="s">
        <v>13</v>
      </c>
      <c r="F492" s="16">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5" t="s">
        <v>13</v>
      </c>
      <c r="F493" s="16">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5" t="s">
        <v>13</v>
      </c>
      <c r="F494" s="16">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5" t="s">
        <v>10</v>
      </c>
      <c r="F495" s="16">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5" t="s">
        <v>6</v>
      </c>
      <c r="F496" s="16">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5" t="s">
        <v>9</v>
      </c>
      <c r="F497" s="16">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5" t="s">
        <v>13</v>
      </c>
      <c r="F498" s="16">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5" t="s">
        <v>6</v>
      </c>
      <c r="F499" s="16">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5" t="s">
        <v>6</v>
      </c>
      <c r="F500" s="16">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5" t="s">
        <v>6</v>
      </c>
      <c r="F501" s="16">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5" t="s">
        <v>6</v>
      </c>
      <c r="F502" s="16">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5" t="s">
        <v>13</v>
      </c>
      <c r="F503" s="16">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5" t="s">
        <v>11</v>
      </c>
      <c r="F504" s="16">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5" t="s">
        <v>10</v>
      </c>
      <c r="F505" s="16">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5" t="s">
        <v>10</v>
      </c>
      <c r="F506" s="16">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5" t="s">
        <v>9</v>
      </c>
      <c r="F507" s="16">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5" t="s">
        <v>11</v>
      </c>
      <c r="F508" s="16">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5" t="s">
        <v>13</v>
      </c>
      <c r="F509" s="16">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5" t="s">
        <v>13</v>
      </c>
      <c r="F510" s="16">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5" t="s">
        <v>11</v>
      </c>
      <c r="F511" s="16">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5" t="s">
        <v>10</v>
      </c>
      <c r="F512" s="16">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5" t="s">
        <v>6</v>
      </c>
      <c r="F513" s="16">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5" t="s">
        <v>13</v>
      </c>
      <c r="F514" s="16">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5" t="s">
        <v>10</v>
      </c>
      <c r="F515" s="16">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5" t="s">
        <v>11</v>
      </c>
      <c r="F516" s="16">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5" t="s">
        <v>6</v>
      </c>
      <c r="F517" s="16">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5" t="s">
        <v>9</v>
      </c>
      <c r="F518" s="16">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5" t="s">
        <v>10</v>
      </c>
      <c r="F519" s="16">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5" t="s">
        <v>6</v>
      </c>
      <c r="F520" s="16">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5" t="s">
        <v>6</v>
      </c>
      <c r="F521" s="16">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5" t="s">
        <v>9</v>
      </c>
      <c r="F522" s="16">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5" t="s">
        <v>9</v>
      </c>
      <c r="F523" s="16">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5" t="s">
        <v>9</v>
      </c>
      <c r="F524" s="16">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5" t="s">
        <v>6</v>
      </c>
      <c r="F525" s="16">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5" t="s">
        <v>11</v>
      </c>
      <c r="F526" s="16">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5" t="s">
        <v>6</v>
      </c>
      <c r="F527" s="16">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5" t="s">
        <v>9</v>
      </c>
      <c r="F528" s="16">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5" t="s">
        <v>6</v>
      </c>
      <c r="F529" s="16">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5" t="s">
        <v>11</v>
      </c>
      <c r="F530" s="16">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5" t="s">
        <v>11</v>
      </c>
      <c r="F531" s="16">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5" t="s">
        <v>9</v>
      </c>
      <c r="F532" s="16">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5" t="s">
        <v>9</v>
      </c>
      <c r="F533" s="16">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5" t="s">
        <v>6</v>
      </c>
      <c r="F534" s="16">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5" t="s">
        <v>11</v>
      </c>
      <c r="F535" s="16">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5" t="s">
        <v>6</v>
      </c>
      <c r="F536" s="16">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5" t="s">
        <v>10</v>
      </c>
      <c r="F537" s="16">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5" t="s">
        <v>6</v>
      </c>
      <c r="F538" s="16">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5" t="s">
        <v>6</v>
      </c>
      <c r="F539" s="16">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5" t="s">
        <v>11</v>
      </c>
      <c r="F540" s="16">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5" t="s">
        <v>13</v>
      </c>
      <c r="F541" s="16">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5" t="s">
        <v>10</v>
      </c>
      <c r="F542" s="16">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5" t="s">
        <v>11</v>
      </c>
      <c r="F543" s="16">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5" t="s">
        <v>6</v>
      </c>
      <c r="F544" s="16">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5" t="s">
        <v>10</v>
      </c>
      <c r="F545" s="16">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5" t="s">
        <v>10</v>
      </c>
      <c r="F546" s="16">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5" t="s">
        <v>11</v>
      </c>
      <c r="F547" s="16">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5" t="s">
        <v>9</v>
      </c>
      <c r="F548" s="16">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5" t="s">
        <v>6</v>
      </c>
      <c r="F549" s="16">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5" t="s">
        <v>13</v>
      </c>
      <c r="F550" s="16">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5" t="s">
        <v>6</v>
      </c>
      <c r="F551" s="16">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5" t="s">
        <v>11</v>
      </c>
      <c r="F552" s="16">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5" t="s">
        <v>10</v>
      </c>
      <c r="F553" s="16">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5" t="s">
        <v>11</v>
      </c>
      <c r="F554" s="16">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5" t="s">
        <v>6</v>
      </c>
      <c r="F555" s="16">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5" t="s">
        <v>13</v>
      </c>
      <c r="F556" s="16">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5" t="s">
        <v>6</v>
      </c>
      <c r="F557" s="16">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5" t="s">
        <v>13</v>
      </c>
      <c r="F558" s="16">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5" t="s">
        <v>6</v>
      </c>
      <c r="F559" s="16">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5" t="s">
        <v>11</v>
      </c>
      <c r="F560" s="16">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5" t="s">
        <v>13</v>
      </c>
      <c r="F561" s="16">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5" t="s">
        <v>9</v>
      </c>
      <c r="F562" s="16">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5" t="s">
        <v>9</v>
      </c>
      <c r="F563" s="16">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5" t="s">
        <v>6</v>
      </c>
      <c r="F564" s="16">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5" t="s">
        <v>11</v>
      </c>
      <c r="F565" s="16">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5" t="s">
        <v>10</v>
      </c>
      <c r="F566" s="16">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5" t="s">
        <v>10</v>
      </c>
      <c r="F567" s="16">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5" t="s">
        <v>11</v>
      </c>
      <c r="F568" s="16">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5" t="s">
        <v>9</v>
      </c>
      <c r="F569" s="16">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5" t="s">
        <v>10</v>
      </c>
      <c r="F570" s="16">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5" t="s">
        <v>6</v>
      </c>
      <c r="F571" s="16">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5" t="s">
        <v>10</v>
      </c>
      <c r="F572" s="16">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5" t="s">
        <v>13</v>
      </c>
      <c r="F573" s="16">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5" t="s">
        <v>11</v>
      </c>
      <c r="F574" s="16">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5" t="s">
        <v>6</v>
      </c>
      <c r="F575" s="16">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5" t="s">
        <v>11</v>
      </c>
      <c r="F576" s="16">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5" t="s">
        <v>9</v>
      </c>
      <c r="F577" s="16">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5" t="s">
        <v>10</v>
      </c>
      <c r="F578" s="16">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5" t="s">
        <v>6</v>
      </c>
      <c r="F579" s="16">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5" t="s">
        <v>11</v>
      </c>
      <c r="F580" s="16">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5" t="s">
        <v>13</v>
      </c>
      <c r="F581" s="16">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5" t="s">
        <v>9</v>
      </c>
      <c r="F582" s="16">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5" t="s">
        <v>13</v>
      </c>
      <c r="F583" s="16">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5" t="s">
        <v>9</v>
      </c>
      <c r="F584" s="16">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5" t="s">
        <v>10</v>
      </c>
      <c r="F585" s="16">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5" t="s">
        <v>10</v>
      </c>
      <c r="F586" s="16">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5" t="s">
        <v>13</v>
      </c>
      <c r="F587" s="16">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5" t="s">
        <v>13</v>
      </c>
      <c r="F588" s="16">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5" t="s">
        <v>13</v>
      </c>
      <c r="F589" s="16">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5" t="s">
        <v>10</v>
      </c>
      <c r="F590" s="16">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5" t="s">
        <v>13</v>
      </c>
      <c r="F591" s="16">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5" t="s">
        <v>13</v>
      </c>
      <c r="F592" s="16">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5" t="s">
        <v>10</v>
      </c>
      <c r="F593" s="16">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5" t="s">
        <v>11</v>
      </c>
      <c r="F594" s="16">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5" t="s">
        <v>9</v>
      </c>
      <c r="F595" s="16">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5" t="s">
        <v>9</v>
      </c>
      <c r="F596" s="16">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5" t="s">
        <v>13</v>
      </c>
      <c r="F597" s="16">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5" t="s">
        <v>6</v>
      </c>
      <c r="F598" s="16">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5" t="s">
        <v>10</v>
      </c>
      <c r="F599" s="16">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5" t="s">
        <v>13</v>
      </c>
      <c r="F600" s="16">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5" t="s">
        <v>13</v>
      </c>
      <c r="F601" s="16">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5" t="s">
        <v>10</v>
      </c>
      <c r="F602" s="16">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5" t="s">
        <v>11</v>
      </c>
      <c r="F603" s="16">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5" t="s">
        <v>9</v>
      </c>
      <c r="F604" s="16">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5" t="s">
        <v>13</v>
      </c>
      <c r="F605" s="16">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5" t="s">
        <v>11</v>
      </c>
      <c r="F606" s="16">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5" t="s">
        <v>11</v>
      </c>
      <c r="F607" s="16">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5" t="s">
        <v>10</v>
      </c>
      <c r="F608" s="16">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5" t="s">
        <v>10</v>
      </c>
      <c r="F609" s="16">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5" t="s">
        <v>13</v>
      </c>
      <c r="F610" s="16">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5" t="s">
        <v>6</v>
      </c>
      <c r="F611" s="16">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5" t="s">
        <v>6</v>
      </c>
      <c r="F612" s="16">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5" t="s">
        <v>6</v>
      </c>
      <c r="F613" s="16">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5" t="s">
        <v>11</v>
      </c>
      <c r="F614" s="16">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5" t="s">
        <v>9</v>
      </c>
      <c r="F615" s="16">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5" t="s">
        <v>9</v>
      </c>
      <c r="F616" s="16">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5" t="s">
        <v>6</v>
      </c>
      <c r="F617" s="16">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5" t="s">
        <v>13</v>
      </c>
      <c r="F618" s="16">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5" t="s">
        <v>9</v>
      </c>
      <c r="F619" s="16">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5" t="s">
        <v>11</v>
      </c>
      <c r="F620" s="16">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5" t="s">
        <v>10</v>
      </c>
      <c r="F621" s="16">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5" t="s">
        <v>11</v>
      </c>
      <c r="F622" s="16">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5" t="s">
        <v>13</v>
      </c>
      <c r="F623" s="16">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5" t="s">
        <v>11</v>
      </c>
      <c r="F624" s="16">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5" t="s">
        <v>11</v>
      </c>
      <c r="F625" s="16">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5" t="s">
        <v>11</v>
      </c>
      <c r="F626" s="16">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5" t="s">
        <v>13</v>
      </c>
      <c r="F627" s="16">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5" t="s">
        <v>13</v>
      </c>
      <c r="F628" s="16">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5" t="s">
        <v>6</v>
      </c>
      <c r="F629" s="16">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5" t="s">
        <v>6</v>
      </c>
      <c r="F630" s="16">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5" t="s">
        <v>10</v>
      </c>
      <c r="F631" s="16">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5" t="s">
        <v>11</v>
      </c>
      <c r="F632" s="16">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5" t="s">
        <v>13</v>
      </c>
      <c r="F633" s="16">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5" t="s">
        <v>9</v>
      </c>
      <c r="F634" s="16">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5" t="s">
        <v>13</v>
      </c>
      <c r="F635" s="16">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5" t="s">
        <v>11</v>
      </c>
      <c r="F636" s="16">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5" t="s">
        <v>11</v>
      </c>
      <c r="F637" s="16">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5" t="s">
        <v>11</v>
      </c>
      <c r="F638" s="16">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5" t="s">
        <v>10</v>
      </c>
      <c r="F639" s="16">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5" t="s">
        <v>9</v>
      </c>
      <c r="F640" s="16">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5" t="s">
        <v>6</v>
      </c>
      <c r="F641" s="16">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5" t="s">
        <v>6</v>
      </c>
      <c r="F642" s="16">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5" t="s">
        <v>6</v>
      </c>
      <c r="F643" s="16">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5" t="s">
        <v>10</v>
      </c>
      <c r="F644" s="16">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5" t="s">
        <v>10</v>
      </c>
      <c r="F645" s="16">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5" t="s">
        <v>13</v>
      </c>
      <c r="F646" s="16">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5" t="s">
        <v>13</v>
      </c>
      <c r="F647" s="16">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5" t="s">
        <v>13</v>
      </c>
      <c r="F648" s="16">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5" t="s">
        <v>13</v>
      </c>
      <c r="F649" s="16">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5" t="s">
        <v>6</v>
      </c>
      <c r="F650" s="16">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5" t="s">
        <v>11</v>
      </c>
      <c r="F651" s="16">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5" t="s">
        <v>10</v>
      </c>
      <c r="F652" s="16">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5" t="s">
        <v>9</v>
      </c>
      <c r="F653" s="16">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5" t="s">
        <v>10</v>
      </c>
      <c r="F654" s="16">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5" t="s">
        <v>6</v>
      </c>
      <c r="F655" s="16">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5" t="s">
        <v>9</v>
      </c>
      <c r="F656" s="16">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5" t="s">
        <v>6</v>
      </c>
      <c r="F657" s="16">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5" t="s">
        <v>9</v>
      </c>
      <c r="F658" s="16">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5" t="s">
        <v>13</v>
      </c>
      <c r="F659" s="16">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5" t="s">
        <v>9</v>
      </c>
      <c r="F660" s="16">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5" t="s">
        <v>13</v>
      </c>
      <c r="F661" s="16">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5" t="s">
        <v>11</v>
      </c>
      <c r="F662" s="16">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5" t="s">
        <v>11</v>
      </c>
      <c r="F663" s="16">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5" t="s">
        <v>6</v>
      </c>
      <c r="F664" s="16">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5" t="s">
        <v>9</v>
      </c>
      <c r="F665" s="16">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5" t="s">
        <v>9</v>
      </c>
      <c r="F666" s="16">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5" t="s">
        <v>10</v>
      </c>
      <c r="F667" s="16">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5" t="s">
        <v>6</v>
      </c>
      <c r="F668" s="16">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5" t="s">
        <v>6</v>
      </c>
      <c r="F669" s="16">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5" t="s">
        <v>6</v>
      </c>
      <c r="F670" s="16">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5" t="s">
        <v>13</v>
      </c>
      <c r="F671" s="16">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5" t="s">
        <v>9</v>
      </c>
      <c r="F672" s="16">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5" t="s">
        <v>10</v>
      </c>
      <c r="F673" s="16">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5" t="s">
        <v>9</v>
      </c>
      <c r="F674" s="16">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5" t="s">
        <v>13</v>
      </c>
      <c r="F675" s="16">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5" t="s">
        <v>10</v>
      </c>
      <c r="F676" s="16">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5" t="s">
        <v>13</v>
      </c>
      <c r="F677" s="16">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5" t="s">
        <v>11</v>
      </c>
      <c r="F678" s="16">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5" t="s">
        <v>11</v>
      </c>
      <c r="F679" s="16">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5" t="s">
        <v>10</v>
      </c>
      <c r="F680" s="16">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5" t="s">
        <v>11</v>
      </c>
      <c r="F681" s="16">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5" t="s">
        <v>6</v>
      </c>
      <c r="F682" s="16">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5" t="s">
        <v>9</v>
      </c>
      <c r="F683" s="16">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5" t="s">
        <v>13</v>
      </c>
      <c r="F684" s="16">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5" t="s">
        <v>13</v>
      </c>
      <c r="F685" s="16">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5" t="s">
        <v>13</v>
      </c>
      <c r="F686" s="16">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5" t="s">
        <v>9</v>
      </c>
      <c r="F687" s="16">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5" t="s">
        <v>11</v>
      </c>
      <c r="F688" s="16">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5" t="s">
        <v>13</v>
      </c>
      <c r="F689" s="16">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5" t="s">
        <v>9</v>
      </c>
      <c r="F690" s="16">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5" t="s">
        <v>9</v>
      </c>
      <c r="F691" s="16">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5" t="s">
        <v>6</v>
      </c>
      <c r="F692" s="16">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5" t="s">
        <v>13</v>
      </c>
      <c r="F693" s="16">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5" t="s">
        <v>11</v>
      </c>
      <c r="F694" s="16">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5" t="s">
        <v>6</v>
      </c>
      <c r="F695" s="16">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5" t="s">
        <v>13</v>
      </c>
      <c r="F696" s="16">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5" t="s">
        <v>13</v>
      </c>
      <c r="F697" s="16">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5" t="s">
        <v>6</v>
      </c>
      <c r="F698" s="16">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5" t="s">
        <v>10</v>
      </c>
      <c r="F699" s="16">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5" t="s">
        <v>6</v>
      </c>
      <c r="F700" s="16">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5" t="s">
        <v>9</v>
      </c>
      <c r="F701" s="16">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5" t="s">
        <v>10</v>
      </c>
      <c r="F702" s="16">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5" t="s">
        <v>9</v>
      </c>
      <c r="F703" s="16">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5" t="s">
        <v>10</v>
      </c>
      <c r="F704" s="16">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5" t="s">
        <v>6</v>
      </c>
      <c r="F705" s="16">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5" t="s">
        <v>13</v>
      </c>
      <c r="F706" s="16">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5" t="s">
        <v>9</v>
      </c>
      <c r="F707" s="16">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5" t="s">
        <v>9</v>
      </c>
      <c r="F708" s="16">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5" t="s">
        <v>10</v>
      </c>
      <c r="F709" s="16">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5" t="s">
        <v>11</v>
      </c>
      <c r="F710" s="16">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5" t="s">
        <v>13</v>
      </c>
      <c r="F711" s="16">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5" t="s">
        <v>13</v>
      </c>
      <c r="F712" s="16">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5" t="s">
        <v>10</v>
      </c>
      <c r="F713" s="16">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5" t="s">
        <v>13</v>
      </c>
      <c r="F714" s="16">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5" t="s">
        <v>10</v>
      </c>
      <c r="F715" s="16">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5" t="s">
        <v>6</v>
      </c>
      <c r="F716" s="16">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5" t="s">
        <v>6</v>
      </c>
      <c r="F717" s="16">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5" t="s">
        <v>11</v>
      </c>
      <c r="F718" s="16">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5" t="s">
        <v>9</v>
      </c>
      <c r="F719" s="16">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5" t="s">
        <v>6</v>
      </c>
      <c r="F720" s="16">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5" t="s">
        <v>10</v>
      </c>
      <c r="F721" s="16">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5" t="s">
        <v>6</v>
      </c>
      <c r="F722" s="16">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5" t="s">
        <v>13</v>
      </c>
      <c r="F723" s="16">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5" t="s">
        <v>9</v>
      </c>
      <c r="F724" s="16">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5" t="s">
        <v>11</v>
      </c>
      <c r="F725" s="16">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5" t="s">
        <v>10</v>
      </c>
      <c r="F726" s="16">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5" t="s">
        <v>6</v>
      </c>
      <c r="F727" s="16">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5" t="s">
        <v>9</v>
      </c>
      <c r="F728" s="16">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5" t="s">
        <v>9</v>
      </c>
      <c r="F729" s="16">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5" t="s">
        <v>9</v>
      </c>
      <c r="F730" s="16">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5" t="s">
        <v>6</v>
      </c>
      <c r="F731" s="16">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5" t="s">
        <v>9</v>
      </c>
      <c r="F732" s="16">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5" t="s">
        <v>6</v>
      </c>
      <c r="F733" s="16">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5" t="s">
        <v>6</v>
      </c>
      <c r="F734" s="16">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5" t="s">
        <v>11</v>
      </c>
      <c r="F735" s="16">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5" t="s">
        <v>11</v>
      </c>
      <c r="F736" s="16">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5" t="s">
        <v>10</v>
      </c>
      <c r="F737" s="16">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5" t="s">
        <v>9</v>
      </c>
      <c r="F738" s="16">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5" t="s">
        <v>10</v>
      </c>
      <c r="F739" s="16">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5" t="s">
        <v>6</v>
      </c>
      <c r="F740" s="16">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5" t="s">
        <v>10</v>
      </c>
      <c r="F741" s="16">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5" t="s">
        <v>9</v>
      </c>
      <c r="F742" s="16">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5" t="s">
        <v>10</v>
      </c>
      <c r="F743" s="16">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5" t="s">
        <v>9</v>
      </c>
      <c r="F744" s="16">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5" t="s">
        <v>10</v>
      </c>
      <c r="F745" s="16">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5" t="s">
        <v>11</v>
      </c>
      <c r="F746" s="16">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5" t="s">
        <v>10</v>
      </c>
      <c r="F747" s="16">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5" t="s">
        <v>11</v>
      </c>
      <c r="F748" s="16">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5" t="s">
        <v>10</v>
      </c>
      <c r="F749" s="16">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5" t="s">
        <v>11</v>
      </c>
      <c r="F750" s="16">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5" t="s">
        <v>10</v>
      </c>
      <c r="F751" s="16">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5" t="s">
        <v>10</v>
      </c>
      <c r="F752" s="16">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5" t="s">
        <v>13</v>
      </c>
      <c r="F753" s="16">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5" t="s">
        <v>9</v>
      </c>
      <c r="F754" s="16">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5" t="s">
        <v>6</v>
      </c>
      <c r="F755" s="16">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5" t="s">
        <v>6</v>
      </c>
      <c r="F756" s="16">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5" t="s">
        <v>11</v>
      </c>
      <c r="F757" s="16">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5" t="s">
        <v>10</v>
      </c>
      <c r="F758" s="16">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5" t="s">
        <v>9</v>
      </c>
      <c r="F759" s="16">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5" t="s">
        <v>13</v>
      </c>
      <c r="F760" s="16">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5" t="s">
        <v>13</v>
      </c>
      <c r="F761" s="16">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5" t="s">
        <v>9</v>
      </c>
      <c r="F762" s="16">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5" t="s">
        <v>13</v>
      </c>
      <c r="F763" s="16">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5" t="s">
        <v>9</v>
      </c>
      <c r="F764" s="16">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5" t="s">
        <v>13</v>
      </c>
      <c r="F765" s="16">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5" t="s">
        <v>10</v>
      </c>
      <c r="F766" s="16">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5" t="s">
        <v>13</v>
      </c>
      <c r="F767" s="16">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5" t="s">
        <v>9</v>
      </c>
      <c r="F768" s="16">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5" t="s">
        <v>11</v>
      </c>
      <c r="F769" s="16">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5" t="s">
        <v>9</v>
      </c>
      <c r="F770" s="16">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5" t="s">
        <v>9</v>
      </c>
      <c r="F771" s="16">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5" t="s">
        <v>13</v>
      </c>
      <c r="F772" s="16">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5" t="s">
        <v>6</v>
      </c>
      <c r="F773" s="16">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5" t="s">
        <v>10</v>
      </c>
      <c r="F774" s="16">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5" t="s">
        <v>10</v>
      </c>
      <c r="F775" s="16">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5" t="s">
        <v>10</v>
      </c>
      <c r="F776" s="16">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5" t="s">
        <v>11</v>
      </c>
      <c r="F777" s="16">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5" t="s">
        <v>13</v>
      </c>
      <c r="F778" s="16">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5" t="s">
        <v>6</v>
      </c>
      <c r="F779" s="16">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5" t="s">
        <v>10</v>
      </c>
      <c r="F780" s="16">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5" t="s">
        <v>6</v>
      </c>
      <c r="F781" s="16">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5" t="s">
        <v>13</v>
      </c>
      <c r="F782" s="16">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5" t="s">
        <v>9</v>
      </c>
      <c r="F783" s="16">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5" t="s">
        <v>11</v>
      </c>
      <c r="F784" s="16">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5" t="s">
        <v>6</v>
      </c>
      <c r="F785" s="16">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5" t="s">
        <v>11</v>
      </c>
      <c r="F786" s="16">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5" t="s">
        <v>10</v>
      </c>
      <c r="F787" s="16">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5" t="s">
        <v>10</v>
      </c>
      <c r="F788" s="16">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5" t="s">
        <v>10</v>
      </c>
      <c r="F789" s="16">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5" t="s">
        <v>6</v>
      </c>
      <c r="F790" s="16">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5" t="s">
        <v>11</v>
      </c>
      <c r="F791" s="16">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5" t="s">
        <v>11</v>
      </c>
      <c r="F792" s="16">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5" t="s">
        <v>13</v>
      </c>
      <c r="F793" s="16">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5" t="s">
        <v>10</v>
      </c>
      <c r="F794" s="16">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5" t="s">
        <v>9</v>
      </c>
      <c r="F795" s="16">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5" t="s">
        <v>10</v>
      </c>
      <c r="F796" s="16">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5" t="s">
        <v>13</v>
      </c>
      <c r="F797" s="16">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5" t="s">
        <v>6</v>
      </c>
      <c r="F798" s="16">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5" t="s">
        <v>13</v>
      </c>
      <c r="F799" s="16">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5" t="s">
        <v>9</v>
      </c>
      <c r="F800" s="16">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5" t="s">
        <v>11</v>
      </c>
      <c r="F801" s="16">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5" t="s">
        <v>10</v>
      </c>
      <c r="F802" s="16">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5" t="s">
        <v>6</v>
      </c>
      <c r="F803" s="16">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5" t="s">
        <v>10</v>
      </c>
      <c r="F804" s="16">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5" t="s">
        <v>13</v>
      </c>
      <c r="F805" s="16">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5" t="s">
        <v>10</v>
      </c>
      <c r="F806" s="16">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5" t="s">
        <v>11</v>
      </c>
      <c r="F807" s="16">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5" t="s">
        <v>6</v>
      </c>
      <c r="F808" s="16">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5" t="s">
        <v>6</v>
      </c>
      <c r="F809" s="16">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5" t="s">
        <v>6</v>
      </c>
      <c r="F810" s="16">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5" t="s">
        <v>6</v>
      </c>
      <c r="F811" s="16">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5" t="s">
        <v>11</v>
      </c>
      <c r="F812" s="16">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5" t="s">
        <v>11</v>
      </c>
      <c r="F813" s="16">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5" t="s">
        <v>6</v>
      </c>
      <c r="F814" s="16">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5" t="s">
        <v>6</v>
      </c>
      <c r="F815" s="16">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5" t="s">
        <v>9</v>
      </c>
      <c r="F816" s="16">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5" t="s">
        <v>13</v>
      </c>
      <c r="F817" s="16">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5" t="s">
        <v>6</v>
      </c>
      <c r="F818" s="16">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5" t="s">
        <v>10</v>
      </c>
      <c r="F819" s="16">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5" t="s">
        <v>6</v>
      </c>
      <c r="F820" s="16">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5" t="s">
        <v>9</v>
      </c>
      <c r="F821" s="16">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5" t="s">
        <v>9</v>
      </c>
      <c r="F822" s="16">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5" t="s">
        <v>13</v>
      </c>
      <c r="F823" s="16">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5" t="s">
        <v>11</v>
      </c>
      <c r="F824" s="16">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5" t="s">
        <v>6</v>
      </c>
      <c r="F825" s="16">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5" t="s">
        <v>9</v>
      </c>
      <c r="F826" s="16">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5" t="s">
        <v>13</v>
      </c>
      <c r="F827" s="16">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5" t="s">
        <v>10</v>
      </c>
      <c r="F828" s="16">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5" t="s">
        <v>9</v>
      </c>
      <c r="F829" s="16">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5" t="s">
        <v>6</v>
      </c>
      <c r="F830" s="16">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5" t="s">
        <v>10</v>
      </c>
      <c r="F831" s="16">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5" t="s">
        <v>11</v>
      </c>
      <c r="F832" s="16">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5" t="s">
        <v>11</v>
      </c>
      <c r="F833" s="16">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5" t="s">
        <v>11</v>
      </c>
      <c r="F834" s="16">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5" t="s">
        <v>10</v>
      </c>
      <c r="F835" s="16">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5" t="s">
        <v>6</v>
      </c>
      <c r="F836" s="16">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5" t="s">
        <v>9</v>
      </c>
      <c r="F837" s="16">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5" t="s">
        <v>6</v>
      </c>
      <c r="F838" s="16">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5" t="s">
        <v>11</v>
      </c>
      <c r="F839" s="16">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5" t="s">
        <v>9</v>
      </c>
      <c r="F840" s="16">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5" t="s">
        <v>6</v>
      </c>
      <c r="F841" s="16">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5" t="s">
        <v>9</v>
      </c>
      <c r="F842" s="16">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5" t="s">
        <v>6</v>
      </c>
      <c r="F843" s="16">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5" t="s">
        <v>9</v>
      </c>
      <c r="F844" s="16">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5" t="s">
        <v>6</v>
      </c>
      <c r="F845" s="16">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5" t="s">
        <v>13</v>
      </c>
      <c r="F846" s="16">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5" t="s">
        <v>10</v>
      </c>
      <c r="F847" s="16">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5" t="s">
        <v>6</v>
      </c>
      <c r="F848" s="16">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5" t="s">
        <v>6</v>
      </c>
      <c r="F849" s="16">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5" t="s">
        <v>11</v>
      </c>
      <c r="F850" s="16">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5" t="s">
        <v>6</v>
      </c>
      <c r="F851" s="16">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5" t="s">
        <v>11</v>
      </c>
      <c r="F852" s="16">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5" t="s">
        <v>9</v>
      </c>
      <c r="F853" s="16">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5" t="s">
        <v>13</v>
      </c>
      <c r="F854" s="16">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5" t="s">
        <v>11</v>
      </c>
      <c r="F855" s="16">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5" t="s">
        <v>9</v>
      </c>
      <c r="F856" s="16">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5" t="s">
        <v>6</v>
      </c>
      <c r="F857" s="16">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5" t="s">
        <v>6</v>
      </c>
      <c r="F858" s="16">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5" t="s">
        <v>13</v>
      </c>
      <c r="F859" s="16">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5" t="s">
        <v>11</v>
      </c>
      <c r="F860" s="16">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5" t="s">
        <v>10</v>
      </c>
      <c r="F861" s="16">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5" t="s">
        <v>11</v>
      </c>
      <c r="F862" s="16">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5" t="s">
        <v>11</v>
      </c>
      <c r="F863" s="16">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5" t="s">
        <v>13</v>
      </c>
      <c r="F864" s="16">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5" t="s">
        <v>9</v>
      </c>
      <c r="F865" s="16">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5" t="s">
        <v>6</v>
      </c>
      <c r="F866" s="16">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5" t="s">
        <v>10</v>
      </c>
      <c r="F867" s="16">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5" t="s">
        <v>13</v>
      </c>
      <c r="F868" s="16">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5" t="s">
        <v>6</v>
      </c>
      <c r="F869" s="16">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5" t="s">
        <v>10</v>
      </c>
      <c r="F870" s="16">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5" t="s">
        <v>9</v>
      </c>
      <c r="F871" s="16">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5" t="s">
        <v>9</v>
      </c>
      <c r="F872" s="16">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5" t="s">
        <v>9</v>
      </c>
      <c r="F873" s="16">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5" t="s">
        <v>9</v>
      </c>
      <c r="F874" s="16">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5" t="s">
        <v>10</v>
      </c>
      <c r="F875" s="16">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5" t="s">
        <v>11</v>
      </c>
      <c r="F876" s="16">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5" t="s">
        <v>10</v>
      </c>
      <c r="F877" s="16">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5" t="s">
        <v>10</v>
      </c>
      <c r="F878" s="16">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5" t="s">
        <v>10</v>
      </c>
      <c r="F879" s="16">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5" t="s">
        <v>11</v>
      </c>
      <c r="F880" s="16">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5" t="s">
        <v>11</v>
      </c>
      <c r="F881" s="16">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5" t="s">
        <v>13</v>
      </c>
      <c r="F882" s="16">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5" t="s">
        <v>11</v>
      </c>
      <c r="F883" s="16">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5" t="s">
        <v>11</v>
      </c>
      <c r="F884" s="16">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5" t="s">
        <v>6</v>
      </c>
      <c r="F885" s="16">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5" t="s">
        <v>13</v>
      </c>
      <c r="F886" s="16">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5" t="s">
        <v>9</v>
      </c>
      <c r="F887" s="16">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5" t="s">
        <v>10</v>
      </c>
      <c r="F888" s="16">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5" t="s">
        <v>9</v>
      </c>
      <c r="F889" s="16">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5" t="s">
        <v>6</v>
      </c>
      <c r="F890" s="16">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5" t="s">
        <v>10</v>
      </c>
      <c r="F891" s="16">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5" t="s">
        <v>10</v>
      </c>
      <c r="F892" s="16">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5" t="s">
        <v>6</v>
      </c>
      <c r="F893" s="16">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5" t="s">
        <v>13</v>
      </c>
      <c r="F894" s="16">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5" t="s">
        <v>9</v>
      </c>
      <c r="F895" s="16">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5" t="s">
        <v>13</v>
      </c>
      <c r="F896" s="16">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5" t="s">
        <v>6</v>
      </c>
      <c r="F897" s="16">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5" t="s">
        <v>10</v>
      </c>
      <c r="F898" s="16">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5" t="s">
        <v>11</v>
      </c>
      <c r="F899" s="16">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5" t="s">
        <v>9</v>
      </c>
      <c r="F900" s="16">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5" t="s">
        <v>13</v>
      </c>
      <c r="F901" s="16">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5" t="s">
        <v>6</v>
      </c>
      <c r="F902" s="16">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5" t="s">
        <v>10</v>
      </c>
      <c r="F903" s="16">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5" t="s">
        <v>6</v>
      </c>
      <c r="F904" s="16">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5" t="s">
        <v>9</v>
      </c>
      <c r="F905" s="16">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5" t="s">
        <v>11</v>
      </c>
      <c r="F906" s="16">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5" t="s">
        <v>13</v>
      </c>
      <c r="F907" s="16">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5" t="s">
        <v>10</v>
      </c>
      <c r="F908" s="16">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5" t="s">
        <v>9</v>
      </c>
      <c r="F909" s="16">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5" t="s">
        <v>13</v>
      </c>
      <c r="F910" s="16">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5" t="s">
        <v>9</v>
      </c>
      <c r="F911" s="16">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5" t="s">
        <v>13</v>
      </c>
      <c r="F912" s="16">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5" t="s">
        <v>10</v>
      </c>
      <c r="F913" s="16">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5" t="s">
        <v>10</v>
      </c>
      <c r="F914" s="16">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5" t="s">
        <v>6</v>
      </c>
      <c r="F915" s="16">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5" t="s">
        <v>10</v>
      </c>
      <c r="F916" s="16">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5" t="s">
        <v>11</v>
      </c>
      <c r="F917" s="16">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5" t="s">
        <v>10</v>
      </c>
      <c r="F918" s="16">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5" t="s">
        <v>9</v>
      </c>
      <c r="F919" s="16">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5" t="s">
        <v>6</v>
      </c>
      <c r="F920" s="16">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5" t="s">
        <v>9</v>
      </c>
      <c r="F921" s="16">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5" t="s">
        <v>10</v>
      </c>
      <c r="F922" s="16">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5" t="s">
        <v>6</v>
      </c>
      <c r="F923" s="16">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5" t="s">
        <v>6</v>
      </c>
      <c r="F924" s="16">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5" t="s">
        <v>9</v>
      </c>
      <c r="F925" s="16">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5" t="s">
        <v>9</v>
      </c>
      <c r="F926" s="16">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5" t="s">
        <v>10</v>
      </c>
      <c r="F927" s="16">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5" t="s">
        <v>6</v>
      </c>
      <c r="F928" s="16">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5" t="s">
        <v>10</v>
      </c>
      <c r="F929" s="16">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5" t="s">
        <v>9</v>
      </c>
      <c r="F930" s="16">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5" t="s">
        <v>11</v>
      </c>
      <c r="F931" s="16">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5" t="s">
        <v>6</v>
      </c>
      <c r="F932" s="16">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5" t="s">
        <v>11</v>
      </c>
      <c r="F933" s="16">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5" t="s">
        <v>6</v>
      </c>
      <c r="F934" s="16">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5" t="s">
        <v>9</v>
      </c>
      <c r="F935" s="16">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5" t="s">
        <v>6</v>
      </c>
      <c r="F936" s="16">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5" t="s">
        <v>6</v>
      </c>
      <c r="F937" s="16">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5" t="s">
        <v>11</v>
      </c>
      <c r="F938" s="16">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5" t="s">
        <v>9</v>
      </c>
      <c r="F939" s="16">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5" t="s">
        <v>13</v>
      </c>
      <c r="F940" s="16">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5" t="s">
        <v>6</v>
      </c>
      <c r="F941" s="16">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5" t="s">
        <v>10</v>
      </c>
      <c r="F942" s="16">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5" t="s">
        <v>13</v>
      </c>
      <c r="F943" s="16">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5" t="s">
        <v>11</v>
      </c>
      <c r="F944" s="16">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5" t="s">
        <v>9</v>
      </c>
      <c r="F945" s="16">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5" t="s">
        <v>10</v>
      </c>
      <c r="F946" s="16">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5" t="s">
        <v>9</v>
      </c>
      <c r="F947" s="16">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5" t="s">
        <v>11</v>
      </c>
      <c r="F948" s="16">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5" t="s">
        <v>6</v>
      </c>
      <c r="F949" s="16">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5" t="s">
        <v>11</v>
      </c>
      <c r="F950" s="16">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5" t="s">
        <v>13</v>
      </c>
      <c r="F951" s="16">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5" t="s">
        <v>6</v>
      </c>
      <c r="F952" s="16">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5" t="s">
        <v>13</v>
      </c>
      <c r="F953" s="16">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5" t="s">
        <v>10</v>
      </c>
      <c r="F954" s="16">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5" t="s">
        <v>9</v>
      </c>
      <c r="F955" s="16">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5" t="s">
        <v>10</v>
      </c>
      <c r="F956" s="16">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5" t="s">
        <v>9</v>
      </c>
      <c r="F957" s="16">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5" t="s">
        <v>10</v>
      </c>
      <c r="F958" s="16">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5" t="s">
        <v>6</v>
      </c>
      <c r="F959" s="16">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5" t="s">
        <v>10</v>
      </c>
      <c r="F960" s="16">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5" t="s">
        <v>13</v>
      </c>
      <c r="F961" s="16">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5" t="s">
        <v>13</v>
      </c>
      <c r="F962" s="16">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5" t="s">
        <v>9</v>
      </c>
      <c r="F963" s="16">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5" t="s">
        <v>6</v>
      </c>
      <c r="F964" s="16">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5" t="s">
        <v>9</v>
      </c>
      <c r="F965" s="16">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5" t="s">
        <v>11</v>
      </c>
      <c r="F966" s="16">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5" t="s">
        <v>6</v>
      </c>
      <c r="F967" s="16">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5" t="s">
        <v>9</v>
      </c>
      <c r="F968" s="16">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5" t="s">
        <v>13</v>
      </c>
      <c r="F969" s="16">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5" t="s">
        <v>6</v>
      </c>
      <c r="F970" s="16">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5" t="s">
        <v>13</v>
      </c>
      <c r="F971" s="16">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1003</v>
      </c>
      <c r="C972" t="s">
        <v>17</v>
      </c>
      <c r="D972">
        <v>151</v>
      </c>
      <c r="E972" s="15" t="s">
        <v>9</v>
      </c>
      <c r="F972" s="16">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1004</v>
      </c>
      <c r="C973" t="s">
        <v>5</v>
      </c>
      <c r="D973">
        <v>158</v>
      </c>
      <c r="E973" s="15" t="s">
        <v>10</v>
      </c>
      <c r="F973" s="16">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1005</v>
      </c>
      <c r="C974" t="s">
        <v>23</v>
      </c>
      <c r="D974">
        <v>45</v>
      </c>
      <c r="E974" s="15" t="s">
        <v>10</v>
      </c>
      <c r="F974" s="16">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1006</v>
      </c>
      <c r="C975" t="s">
        <v>24</v>
      </c>
      <c r="D975">
        <v>141</v>
      </c>
      <c r="E975" s="15" t="s">
        <v>10</v>
      </c>
      <c r="F975" s="16">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1007</v>
      </c>
      <c r="C976" t="s">
        <v>18</v>
      </c>
      <c r="D976">
        <v>147</v>
      </c>
      <c r="E976" s="15" t="s">
        <v>13</v>
      </c>
      <c r="F976" s="16">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1008</v>
      </c>
      <c r="C977" t="s">
        <v>19</v>
      </c>
      <c r="D977">
        <v>126</v>
      </c>
      <c r="E977" s="15" t="s">
        <v>13</v>
      </c>
      <c r="F977" s="16">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1009</v>
      </c>
      <c r="C978" t="s">
        <v>23</v>
      </c>
      <c r="D978">
        <v>126</v>
      </c>
      <c r="E978" s="15" t="s">
        <v>11</v>
      </c>
      <c r="F978" s="16">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1010</v>
      </c>
      <c r="C979" t="s">
        <v>14</v>
      </c>
      <c r="D979">
        <v>32</v>
      </c>
      <c r="E979" s="15" t="s">
        <v>13</v>
      </c>
      <c r="F979" s="16">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1011</v>
      </c>
      <c r="C980" t="s">
        <v>23</v>
      </c>
      <c r="D980">
        <v>84</v>
      </c>
      <c r="E980" s="15" t="s">
        <v>6</v>
      </c>
      <c r="F980" s="16">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1012</v>
      </c>
      <c r="C981" t="s">
        <v>22</v>
      </c>
      <c r="D981">
        <v>120</v>
      </c>
      <c r="E981" s="15" t="s">
        <v>11</v>
      </c>
      <c r="F981" s="16">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1013</v>
      </c>
      <c r="C982" t="s">
        <v>8</v>
      </c>
      <c r="D982">
        <v>93</v>
      </c>
      <c r="E982" s="15" t="s">
        <v>13</v>
      </c>
      <c r="F982" s="16">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1014</v>
      </c>
      <c r="C983" t="s">
        <v>15</v>
      </c>
      <c r="D983">
        <v>76</v>
      </c>
      <c r="E983" s="15" t="s">
        <v>9</v>
      </c>
      <c r="F983" s="16">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1015</v>
      </c>
      <c r="C984" t="s">
        <v>5</v>
      </c>
      <c r="D984">
        <v>89</v>
      </c>
      <c r="E984" s="15" t="s">
        <v>13</v>
      </c>
      <c r="F984" s="16">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1016</v>
      </c>
      <c r="C985" t="s">
        <v>21</v>
      </c>
      <c r="D985">
        <v>91</v>
      </c>
      <c r="E985" s="15" t="s">
        <v>6</v>
      </c>
      <c r="F985" s="16">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1017</v>
      </c>
      <c r="C986" t="s">
        <v>7</v>
      </c>
      <c r="D986">
        <v>7</v>
      </c>
      <c r="E986" s="15" t="s">
        <v>10</v>
      </c>
      <c r="F986" s="16">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1018</v>
      </c>
      <c r="C987" t="s">
        <v>14</v>
      </c>
      <c r="D987">
        <v>140</v>
      </c>
      <c r="E987" s="15" t="s">
        <v>10</v>
      </c>
      <c r="F987" s="16">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1019</v>
      </c>
      <c r="C988" t="s">
        <v>12</v>
      </c>
      <c r="D988">
        <v>58</v>
      </c>
      <c r="E988" s="15" t="s">
        <v>11</v>
      </c>
      <c r="F988" s="16">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1020</v>
      </c>
      <c r="C989" t="s">
        <v>20</v>
      </c>
      <c r="D989">
        <v>90</v>
      </c>
      <c r="E989" s="15" t="s">
        <v>9</v>
      </c>
      <c r="F989" s="16">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1021</v>
      </c>
      <c r="C990" t="s">
        <v>20</v>
      </c>
      <c r="D990">
        <v>106</v>
      </c>
      <c r="E990" s="15" t="s">
        <v>13</v>
      </c>
      <c r="F990" s="16">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1022</v>
      </c>
      <c r="C991" t="s">
        <v>22</v>
      </c>
      <c r="D991">
        <v>72</v>
      </c>
      <c r="E991" s="15" t="s">
        <v>10</v>
      </c>
      <c r="F991" s="16">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1023</v>
      </c>
      <c r="C992" t="s">
        <v>7</v>
      </c>
      <c r="D992">
        <v>124</v>
      </c>
      <c r="E992" s="15" t="s">
        <v>10</v>
      </c>
      <c r="F992" s="16">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1024</v>
      </c>
      <c r="C993" t="s">
        <v>24</v>
      </c>
      <c r="D993">
        <v>86</v>
      </c>
      <c r="E993" s="15" t="s">
        <v>6</v>
      </c>
      <c r="F993" s="16">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1025</v>
      </c>
      <c r="C994" t="s">
        <v>23</v>
      </c>
      <c r="D994">
        <v>164</v>
      </c>
      <c r="E994" s="15" t="s">
        <v>6</v>
      </c>
      <c r="F994" s="16">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1026</v>
      </c>
      <c r="C995" t="s">
        <v>8</v>
      </c>
      <c r="D995">
        <v>40</v>
      </c>
      <c r="E995" s="15" t="s">
        <v>9</v>
      </c>
      <c r="F995" s="16">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1027</v>
      </c>
      <c r="C996" t="s">
        <v>21</v>
      </c>
      <c r="D996">
        <v>76</v>
      </c>
      <c r="E996" s="15" t="s">
        <v>11</v>
      </c>
      <c r="F996" s="16">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1028</v>
      </c>
      <c r="C997" t="s">
        <v>7</v>
      </c>
      <c r="D997">
        <v>95</v>
      </c>
      <c r="E997" s="15" t="s">
        <v>13</v>
      </c>
      <c r="F997" s="16">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1029</v>
      </c>
      <c r="C998" t="s">
        <v>21</v>
      </c>
      <c r="D998">
        <v>113</v>
      </c>
      <c r="E998" s="15" t="s">
        <v>10</v>
      </c>
      <c r="F998" s="16">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1030</v>
      </c>
      <c r="C999" t="s">
        <v>24</v>
      </c>
      <c r="D999">
        <v>81</v>
      </c>
      <c r="E999" s="15" t="s">
        <v>10</v>
      </c>
      <c r="F999" s="16">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1031</v>
      </c>
      <c r="C1000" t="s">
        <v>15</v>
      </c>
      <c r="D1000">
        <v>127</v>
      </c>
      <c r="E1000" s="15" t="s">
        <v>13</v>
      </c>
      <c r="F1000" s="16">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1032</v>
      </c>
      <c r="C1001" t="s">
        <v>14</v>
      </c>
      <c r="D1001">
        <v>146</v>
      </c>
      <c r="E1001" s="15" t="s">
        <v>10</v>
      </c>
      <c r="F1001" s="16">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1033</v>
      </c>
      <c r="C1002" t="s">
        <v>18</v>
      </c>
      <c r="D1002">
        <v>123</v>
      </c>
      <c r="E1002" s="15" t="s">
        <v>10</v>
      </c>
      <c r="F1002" s="16">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1034</v>
      </c>
      <c r="C1003" t="s">
        <v>22</v>
      </c>
      <c r="D1003">
        <v>114</v>
      </c>
      <c r="E1003" s="15" t="s">
        <v>11</v>
      </c>
      <c r="F1003" s="16">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EE82-576D-4A73-BA69-C1650BE7D669}">
  <dimension ref="A1:BH285"/>
  <sheetViews>
    <sheetView zoomScale="70" zoomScaleNormal="70" workbookViewId="0">
      <selection activeCell="I2" sqref="I2"/>
    </sheetView>
  </sheetViews>
  <sheetFormatPr defaultRowHeight="14.4" x14ac:dyDescent="0.3"/>
  <cols>
    <col min="1" max="1" width="3.33203125" customWidth="1"/>
    <col min="2" max="2" width="5" customWidth="1"/>
    <col min="3" max="3" width="15.33203125" customWidth="1"/>
    <col min="13" max="13" width="2.5546875" customWidth="1"/>
    <col min="15" max="15" width="13.77734375" customWidth="1"/>
    <col min="16" max="16" width="7.6640625" customWidth="1"/>
    <col min="17" max="17" width="11.33203125" customWidth="1"/>
    <col min="18" max="18" width="11.21875" customWidth="1"/>
    <col min="19" max="19" width="12.21875" customWidth="1"/>
    <col min="20" max="20" width="10.77734375" customWidth="1"/>
    <col min="21" max="21" width="11.77734375" customWidth="1"/>
    <col min="22" max="22" width="10.77734375" customWidth="1"/>
  </cols>
  <sheetData>
    <row r="1" spans="1:60" ht="12.6" customHeight="1" x14ac:dyDescent="0.3">
      <c r="A1" s="18"/>
      <c r="B1" s="18"/>
      <c r="C1" s="46"/>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row>
    <row r="2" spans="1:60" ht="36" customHeight="1" x14ac:dyDescent="0.3">
      <c r="A2" s="18"/>
      <c r="B2" s="18"/>
      <c r="C2" s="49" t="s">
        <v>1080</v>
      </c>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row>
    <row r="3" spans="1:60" ht="14.4" customHeight="1" x14ac:dyDescent="0.3">
      <c r="A3" s="18"/>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row>
    <row r="4" spans="1:60" x14ac:dyDescent="0.3">
      <c r="A4" s="18"/>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row>
    <row r="5" spans="1:60" x14ac:dyDescent="0.3">
      <c r="A5" s="18"/>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row>
    <row r="6" spans="1:60" x14ac:dyDescent="0.3">
      <c r="A6" s="18"/>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row>
    <row r="7" spans="1:60" x14ac:dyDescent="0.3">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row>
    <row r="8" spans="1:60" x14ac:dyDescent="0.3">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row>
    <row r="9" spans="1:60" x14ac:dyDescent="0.3">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row>
    <row r="10" spans="1:60" x14ac:dyDescent="0.3">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row>
    <row r="11" spans="1:60" x14ac:dyDescent="0.3">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row>
    <row r="12" spans="1:60" x14ac:dyDescent="0.3">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row>
    <row r="13" spans="1:60" x14ac:dyDescent="0.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row>
    <row r="14" spans="1:60" x14ac:dyDescent="0.3">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row>
    <row r="15" spans="1:60" x14ac:dyDescent="0.3">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row>
    <row r="16" spans="1:60" x14ac:dyDescent="0.3">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row>
    <row r="17" spans="1:60" x14ac:dyDescent="0.3">
      <c r="A17" s="18"/>
      <c r="B17" s="18"/>
      <c r="C17" s="18"/>
      <c r="D17" s="18"/>
      <c r="E17" s="18"/>
      <c r="F17" s="18"/>
      <c r="G17" s="18"/>
      <c r="H17" s="18"/>
      <c r="I17" s="18"/>
      <c r="J17" s="18"/>
      <c r="K17" s="18"/>
      <c r="L17" s="18"/>
      <c r="M17" s="18"/>
      <c r="N17" s="18"/>
      <c r="O17" s="18"/>
      <c r="P17" s="18"/>
      <c r="Q17" s="30"/>
      <c r="R17" s="39" t="str" cm="1">
        <f t="array" ref="R17:V17">Pivots!B89:F89</f>
        <v>R01</v>
      </c>
      <c r="S17" s="40" t="str">
        <v>R02</v>
      </c>
      <c r="T17" s="40" t="str">
        <v>R03</v>
      </c>
      <c r="U17" s="40" t="str">
        <v>R04</v>
      </c>
      <c r="V17" s="40" t="str">
        <v>R05</v>
      </c>
      <c r="W17" s="41" t="s">
        <v>1071</v>
      </c>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row>
    <row r="18" spans="1:60" x14ac:dyDescent="0.3">
      <c r="A18" s="18"/>
      <c r="B18" s="18"/>
      <c r="C18" s="18"/>
      <c r="D18" s="18"/>
      <c r="E18" s="18"/>
      <c r="F18" s="18"/>
      <c r="G18" s="18"/>
      <c r="H18" s="18"/>
      <c r="I18" s="18"/>
      <c r="J18" s="18"/>
      <c r="K18" s="18"/>
      <c r="L18" s="18"/>
      <c r="M18" s="18"/>
      <c r="N18" s="18"/>
      <c r="O18" s="18"/>
      <c r="P18" s="18"/>
      <c r="Q18" s="42" t="str" cm="1">
        <f t="array" ref="Q18:W35">IF(Pivots!A90:G107="","",Pivots!A90:G107)</f>
        <v>Cincinnati</v>
      </c>
      <c r="R18" s="32" t="str">
        <v/>
      </c>
      <c r="S18" s="32" t="str">
        <v/>
      </c>
      <c r="T18" s="32" t="str">
        <v/>
      </c>
      <c r="U18" s="32" t="str">
        <v/>
      </c>
      <c r="V18" s="32" t="str">
        <v/>
      </c>
      <c r="W18" s="33" t="str">
        <v/>
      </c>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row>
    <row r="19" spans="1:60" x14ac:dyDescent="0.3">
      <c r="A19" s="18"/>
      <c r="B19" s="18"/>
      <c r="C19" s="18"/>
      <c r="D19" s="18"/>
      <c r="E19" s="18"/>
      <c r="F19" s="18"/>
      <c r="G19" s="18"/>
      <c r="H19" s="18"/>
      <c r="I19" s="18"/>
      <c r="J19" s="18"/>
      <c r="K19" s="18"/>
      <c r="L19" s="18"/>
      <c r="M19" s="18"/>
      <c r="N19" s="18"/>
      <c r="O19" s="18"/>
      <c r="P19" s="18"/>
      <c r="Q19" s="31" t="str">
        <v>C0003</v>
      </c>
      <c r="R19" s="35">
        <v>502</v>
      </c>
      <c r="S19" s="35">
        <v>647</v>
      </c>
      <c r="T19" s="35">
        <v>656</v>
      </c>
      <c r="U19" s="35">
        <v>615</v>
      </c>
      <c r="V19" s="35">
        <v>244</v>
      </c>
      <c r="W19" s="36">
        <v>2664</v>
      </c>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row>
    <row r="20" spans="1:60" x14ac:dyDescent="0.3">
      <c r="A20" s="18"/>
      <c r="B20" s="18"/>
      <c r="C20" s="18"/>
      <c r="D20" s="18"/>
      <c r="E20" s="18"/>
      <c r="F20" s="18"/>
      <c r="G20" s="18"/>
      <c r="H20" s="18"/>
      <c r="I20" s="18"/>
      <c r="J20" s="18"/>
      <c r="K20" s="18"/>
      <c r="L20" s="18"/>
      <c r="M20" s="18"/>
      <c r="N20" s="18"/>
      <c r="O20" s="18"/>
      <c r="P20" s="18"/>
      <c r="Q20" s="31" t="str">
        <v>C0004</v>
      </c>
      <c r="R20" s="35">
        <v>1375</v>
      </c>
      <c r="S20" s="35">
        <v>1348</v>
      </c>
      <c r="T20" s="35">
        <v>636</v>
      </c>
      <c r="U20" s="35">
        <v>649</v>
      </c>
      <c r="V20" s="35">
        <v>993</v>
      </c>
      <c r="W20" s="36">
        <v>5001</v>
      </c>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row>
    <row r="21" spans="1:60" x14ac:dyDescent="0.3">
      <c r="A21" s="18"/>
      <c r="B21" s="18"/>
      <c r="C21" s="18"/>
      <c r="D21" s="18"/>
      <c r="E21" s="18"/>
      <c r="F21" s="18"/>
      <c r="G21" s="18"/>
      <c r="H21" s="18"/>
      <c r="I21" s="18"/>
      <c r="J21" s="18"/>
      <c r="K21" s="18"/>
      <c r="L21" s="18"/>
      <c r="M21" s="18"/>
      <c r="N21" s="18"/>
      <c r="O21" s="18"/>
      <c r="P21" s="18"/>
      <c r="Q21" s="31" t="str">
        <v>C0011</v>
      </c>
      <c r="R21" s="35">
        <v>511</v>
      </c>
      <c r="S21" s="35">
        <v>619</v>
      </c>
      <c r="T21" s="35">
        <v>1069</v>
      </c>
      <c r="U21" s="35">
        <v>357</v>
      </c>
      <c r="V21" s="35">
        <v>685</v>
      </c>
      <c r="W21" s="36">
        <v>3241</v>
      </c>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row>
    <row r="22" spans="1:60" x14ac:dyDescent="0.3">
      <c r="A22" s="18"/>
      <c r="B22" s="18"/>
      <c r="C22" s="18"/>
      <c r="D22" s="18"/>
      <c r="E22" s="18"/>
      <c r="F22" s="18"/>
      <c r="G22" s="18"/>
      <c r="H22" s="18"/>
      <c r="I22" s="18"/>
      <c r="J22" s="18"/>
      <c r="K22" s="18"/>
      <c r="L22" s="18"/>
      <c r="M22" s="18"/>
      <c r="N22" s="18"/>
      <c r="O22" s="18"/>
      <c r="P22" s="18"/>
      <c r="Q22" s="31" t="str">
        <v>C0012</v>
      </c>
      <c r="R22" s="35">
        <v>1293</v>
      </c>
      <c r="S22" s="35">
        <v>1126</v>
      </c>
      <c r="T22" s="35">
        <v>321</v>
      </c>
      <c r="U22" s="35">
        <v>316</v>
      </c>
      <c r="V22" s="35">
        <v>779</v>
      </c>
      <c r="W22" s="36">
        <v>3835</v>
      </c>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row>
    <row r="23" spans="1:60" x14ac:dyDescent="0.3">
      <c r="A23" s="18"/>
      <c r="B23" s="18"/>
      <c r="C23" s="18"/>
      <c r="D23" s="18"/>
      <c r="E23" s="18"/>
      <c r="F23" s="18"/>
      <c r="G23" s="18"/>
      <c r="H23" s="18"/>
      <c r="I23" s="18"/>
      <c r="J23" s="18"/>
      <c r="K23" s="18"/>
      <c r="L23" s="18"/>
      <c r="M23" s="18"/>
      <c r="N23" s="18"/>
      <c r="O23" s="18"/>
      <c r="P23" s="18"/>
      <c r="Q23" s="42" t="str">
        <v>Cleveland</v>
      </c>
      <c r="R23" s="35" t="str">
        <v/>
      </c>
      <c r="S23" s="35" t="str">
        <v/>
      </c>
      <c r="T23" s="35" t="str">
        <v/>
      </c>
      <c r="U23" s="35" t="str">
        <v/>
      </c>
      <c r="V23" s="35" t="str">
        <v/>
      </c>
      <c r="W23" s="36" t="str">
        <v/>
      </c>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row>
    <row r="24" spans="1:60" x14ac:dyDescent="0.3">
      <c r="A24" s="18"/>
      <c r="B24" s="18"/>
      <c r="C24" s="18"/>
      <c r="D24" s="18"/>
      <c r="E24" s="18"/>
      <c r="F24" s="18"/>
      <c r="G24" s="18"/>
      <c r="H24" s="18"/>
      <c r="I24" s="18"/>
      <c r="J24" s="18"/>
      <c r="K24" s="18"/>
      <c r="L24" s="18"/>
      <c r="M24" s="18"/>
      <c r="N24" s="18"/>
      <c r="O24" s="18"/>
      <c r="P24" s="18"/>
      <c r="Q24" s="31" t="str">
        <v>C0002</v>
      </c>
      <c r="R24" s="35">
        <v>646</v>
      </c>
      <c r="S24" s="35">
        <v>183</v>
      </c>
      <c r="T24" s="35">
        <v>922</v>
      </c>
      <c r="U24" s="35">
        <v>609</v>
      </c>
      <c r="V24" s="35">
        <v>1026</v>
      </c>
      <c r="W24" s="36">
        <v>3386</v>
      </c>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row>
    <row r="25" spans="1:60" x14ac:dyDescent="0.3">
      <c r="A25" s="18"/>
      <c r="B25" s="18"/>
      <c r="C25" s="18"/>
      <c r="D25" s="18"/>
      <c r="E25" s="18"/>
      <c r="F25" s="18"/>
      <c r="G25" s="18"/>
      <c r="H25" s="18"/>
      <c r="I25" s="18"/>
      <c r="J25" s="18"/>
      <c r="K25" s="18"/>
      <c r="L25" s="18"/>
      <c r="M25" s="18"/>
      <c r="N25" s="18"/>
      <c r="O25" s="18"/>
      <c r="P25" s="18"/>
      <c r="Q25" s="31" t="str">
        <v>C0007</v>
      </c>
      <c r="R25" s="35">
        <v>1039</v>
      </c>
      <c r="S25" s="35">
        <v>1134</v>
      </c>
      <c r="T25" s="35">
        <v>371</v>
      </c>
      <c r="U25" s="35">
        <v>710</v>
      </c>
      <c r="V25" s="35">
        <v>942</v>
      </c>
      <c r="W25" s="36">
        <v>4196</v>
      </c>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row>
    <row r="26" spans="1:60" x14ac:dyDescent="0.3">
      <c r="A26" s="18"/>
      <c r="B26" s="18"/>
      <c r="C26" s="18"/>
      <c r="D26" s="18"/>
      <c r="E26" s="18"/>
      <c r="F26" s="18"/>
      <c r="G26" s="18"/>
      <c r="H26" s="18"/>
      <c r="I26" s="18"/>
      <c r="J26" s="18"/>
      <c r="K26" s="18"/>
      <c r="L26" s="18"/>
      <c r="M26" s="18"/>
      <c r="N26" s="44" t="e" vm="1">
        <f>Pivots!G66</f>
        <v>#VALUE!</v>
      </c>
      <c r="O26" s="44"/>
      <c r="P26" s="18"/>
      <c r="Q26" s="31" t="str">
        <v>C0008</v>
      </c>
      <c r="R26" s="35">
        <v>679</v>
      </c>
      <c r="S26" s="35">
        <v>820</v>
      </c>
      <c r="T26" s="35">
        <v>647</v>
      </c>
      <c r="U26" s="35">
        <v>732</v>
      </c>
      <c r="V26" s="35">
        <v>564</v>
      </c>
      <c r="W26" s="36">
        <v>3442</v>
      </c>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row>
    <row r="27" spans="1:60" x14ac:dyDescent="0.3">
      <c r="A27" s="18"/>
      <c r="B27" s="18"/>
      <c r="C27" s="18"/>
      <c r="D27" s="18"/>
      <c r="E27" s="18"/>
      <c r="F27" s="18"/>
      <c r="G27" s="18"/>
      <c r="H27" s="18"/>
      <c r="I27" s="18"/>
      <c r="J27" s="18"/>
      <c r="K27" s="18"/>
      <c r="L27" s="18"/>
      <c r="M27" s="18"/>
      <c r="N27" s="44"/>
      <c r="O27" s="44"/>
      <c r="P27" s="18"/>
      <c r="Q27" s="31" t="str">
        <v>C0010</v>
      </c>
      <c r="R27" s="35">
        <v>745</v>
      </c>
      <c r="S27" s="35">
        <v>806</v>
      </c>
      <c r="T27" s="35">
        <v>927</v>
      </c>
      <c r="U27" s="35">
        <v>762</v>
      </c>
      <c r="V27" s="35">
        <v>325</v>
      </c>
      <c r="W27" s="36">
        <v>3565</v>
      </c>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row>
    <row r="28" spans="1:60" x14ac:dyDescent="0.3">
      <c r="A28" s="18"/>
      <c r="B28" s="18"/>
      <c r="C28" s="18"/>
      <c r="D28" s="18"/>
      <c r="E28" s="18"/>
      <c r="F28" s="18"/>
      <c r="G28" s="18"/>
      <c r="H28" s="18"/>
      <c r="I28" s="18"/>
      <c r="J28" s="18"/>
      <c r="K28" s="18"/>
      <c r="L28" s="18"/>
      <c r="M28" s="18"/>
      <c r="N28" s="44"/>
      <c r="O28" s="44"/>
      <c r="P28" s="18"/>
      <c r="Q28" s="31" t="str">
        <v>C0013</v>
      </c>
      <c r="R28" s="35">
        <v>834</v>
      </c>
      <c r="S28" s="35">
        <v>346</v>
      </c>
      <c r="T28" s="35">
        <v>925</v>
      </c>
      <c r="U28" s="35">
        <v>777</v>
      </c>
      <c r="V28" s="35">
        <v>1190</v>
      </c>
      <c r="W28" s="36">
        <v>4072</v>
      </c>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row>
    <row r="29" spans="1:60" ht="15.6" x14ac:dyDescent="0.3">
      <c r="A29" s="18"/>
      <c r="B29" s="18"/>
      <c r="C29" s="18"/>
      <c r="D29" s="18"/>
      <c r="E29" s="18"/>
      <c r="F29" s="18"/>
      <c r="G29" s="18"/>
      <c r="H29" s="18"/>
      <c r="I29" s="18"/>
      <c r="J29" s="18"/>
      <c r="K29" s="18"/>
      <c r="L29" s="18"/>
      <c r="M29" s="18"/>
      <c r="N29" s="45" t="str">
        <f>Pivots!G62</f>
        <v>% of Calls : 20%</v>
      </c>
      <c r="O29" s="45"/>
      <c r="P29" s="18"/>
      <c r="Q29" s="31" t="str">
        <v>C0015</v>
      </c>
      <c r="R29" s="35">
        <v>918</v>
      </c>
      <c r="S29" s="35">
        <v>1488</v>
      </c>
      <c r="T29" s="35">
        <v>802</v>
      </c>
      <c r="U29" s="35">
        <v>403</v>
      </c>
      <c r="V29" s="35">
        <v>794</v>
      </c>
      <c r="W29" s="36">
        <v>4405</v>
      </c>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row>
    <row r="30" spans="1:60" ht="15.6" x14ac:dyDescent="0.3">
      <c r="A30" s="18"/>
      <c r="B30" s="18"/>
      <c r="C30" s="18"/>
      <c r="D30" s="18"/>
      <c r="E30" s="18"/>
      <c r="F30" s="18"/>
      <c r="G30" s="18"/>
      <c r="H30" s="18"/>
      <c r="I30" s="18"/>
      <c r="J30" s="18"/>
      <c r="K30" s="18"/>
      <c r="L30" s="18"/>
      <c r="M30" s="18"/>
      <c r="N30" s="45" t="str">
        <f>Pivots!G63</f>
        <v>Call rank :3</v>
      </c>
      <c r="O30" s="45"/>
      <c r="P30" s="18"/>
      <c r="Q30" s="42" t="str">
        <v>Columbus</v>
      </c>
      <c r="R30" s="35" t="str">
        <v/>
      </c>
      <c r="S30" s="35" t="str">
        <v/>
      </c>
      <c r="T30" s="35" t="str">
        <v/>
      </c>
      <c r="U30" s="35" t="str">
        <v/>
      </c>
      <c r="V30" s="35" t="str">
        <v/>
      </c>
      <c r="W30" s="36" t="str">
        <v/>
      </c>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row>
    <row r="31" spans="1:60" ht="15.6" x14ac:dyDescent="0.3">
      <c r="A31" s="18"/>
      <c r="B31" s="18"/>
      <c r="C31" s="18"/>
      <c r="D31" s="18"/>
      <c r="E31" s="18"/>
      <c r="F31" s="18"/>
      <c r="G31" s="18"/>
      <c r="H31" s="18"/>
      <c r="I31" s="18"/>
      <c r="J31" s="18"/>
      <c r="K31" s="18"/>
      <c r="L31" s="18"/>
      <c r="M31" s="18"/>
      <c r="N31" s="45" t="str">
        <f>Pivots!G64</f>
        <v>Amount rank :2</v>
      </c>
      <c r="O31" s="45"/>
      <c r="P31" s="18"/>
      <c r="Q31" s="31" t="str">
        <v>C0001</v>
      </c>
      <c r="R31" s="35">
        <v>985</v>
      </c>
      <c r="S31" s="35">
        <v>360</v>
      </c>
      <c r="T31" s="35">
        <v>1042</v>
      </c>
      <c r="U31" s="35">
        <v>557</v>
      </c>
      <c r="V31" s="35">
        <v>575</v>
      </c>
      <c r="W31" s="36">
        <v>3519</v>
      </c>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row>
    <row r="32" spans="1:60" x14ac:dyDescent="0.3">
      <c r="A32" s="18"/>
      <c r="B32" s="18"/>
      <c r="C32" s="18"/>
      <c r="D32" s="18"/>
      <c r="E32" s="18"/>
      <c r="F32" s="18"/>
      <c r="G32" s="18"/>
      <c r="H32" s="18"/>
      <c r="I32" s="18"/>
      <c r="J32" s="18"/>
      <c r="K32" s="18"/>
      <c r="L32" s="18"/>
      <c r="M32" s="18"/>
      <c r="N32" s="18"/>
      <c r="O32" s="18"/>
      <c r="P32" s="18"/>
      <c r="Q32" s="31" t="str">
        <v>C0005</v>
      </c>
      <c r="R32" s="35">
        <v>665</v>
      </c>
      <c r="S32" s="35">
        <v>1681</v>
      </c>
      <c r="T32" s="35">
        <v>369</v>
      </c>
      <c r="U32" s="35">
        <v>1256</v>
      </c>
      <c r="V32" s="35">
        <v>686</v>
      </c>
      <c r="W32" s="36">
        <v>4657</v>
      </c>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row>
    <row r="33" spans="1:60" x14ac:dyDescent="0.3">
      <c r="A33" s="18"/>
      <c r="B33" s="18"/>
      <c r="C33" s="18"/>
      <c r="D33" s="18"/>
      <c r="E33" s="18"/>
      <c r="F33" s="18"/>
      <c r="G33" s="18"/>
      <c r="H33" s="18"/>
      <c r="I33" s="18"/>
      <c r="J33" s="18"/>
      <c r="K33" s="18"/>
      <c r="L33" s="18"/>
      <c r="M33" s="18"/>
      <c r="N33" s="18"/>
      <c r="O33" s="18"/>
      <c r="P33" s="18"/>
      <c r="Q33" s="31" t="str">
        <v>C0006</v>
      </c>
      <c r="R33" s="35">
        <v>330</v>
      </c>
      <c r="S33" s="35">
        <v>1433</v>
      </c>
      <c r="T33" s="35">
        <v>1278</v>
      </c>
      <c r="U33" s="35">
        <v>481</v>
      </c>
      <c r="V33" s="35">
        <v>675</v>
      </c>
      <c r="W33" s="36">
        <v>4197</v>
      </c>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row>
    <row r="34" spans="1:60" x14ac:dyDescent="0.3">
      <c r="A34" s="18"/>
      <c r="B34" s="18"/>
      <c r="C34" s="18"/>
      <c r="D34" s="18"/>
      <c r="E34" s="18"/>
      <c r="F34" s="18"/>
      <c r="G34" s="18"/>
      <c r="H34" s="18"/>
      <c r="I34" s="18"/>
      <c r="J34" s="18"/>
      <c r="K34" s="18"/>
      <c r="L34" s="18"/>
      <c r="M34" s="18"/>
      <c r="N34" s="18"/>
      <c r="O34" s="18"/>
      <c r="P34" s="18"/>
      <c r="Q34" s="31" t="str">
        <v>C0009</v>
      </c>
      <c r="R34" s="35">
        <v>732</v>
      </c>
      <c r="S34" s="35">
        <v>527</v>
      </c>
      <c r="T34" s="35">
        <v>789</v>
      </c>
      <c r="U34" s="35">
        <v>773</v>
      </c>
      <c r="V34" s="35">
        <v>1113</v>
      </c>
      <c r="W34" s="36">
        <v>3934</v>
      </c>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row>
    <row r="35" spans="1:60" x14ac:dyDescent="0.3">
      <c r="A35" s="18"/>
      <c r="B35" s="18"/>
      <c r="C35" s="18"/>
      <c r="D35" s="18"/>
      <c r="E35" s="18"/>
      <c r="F35" s="18"/>
      <c r="G35" s="18"/>
      <c r="H35" s="18"/>
      <c r="I35" s="18"/>
      <c r="J35" s="18"/>
      <c r="K35" s="18"/>
      <c r="L35" s="18"/>
      <c r="M35" s="18"/>
      <c r="N35" s="18"/>
      <c r="O35" s="18"/>
      <c r="P35" s="18"/>
      <c r="Q35" s="34" t="str">
        <v>C0014</v>
      </c>
      <c r="R35" s="37">
        <v>506</v>
      </c>
      <c r="S35" s="37">
        <v>392</v>
      </c>
      <c r="T35" s="37">
        <v>373</v>
      </c>
      <c r="U35" s="37">
        <v>201</v>
      </c>
      <c r="V35" s="37">
        <v>489</v>
      </c>
      <c r="W35" s="38">
        <v>1961</v>
      </c>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row>
    <row r="36" spans="1:60"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row>
    <row r="37" spans="1:60"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row>
    <row r="38" spans="1:60" x14ac:dyDescent="0.3">
      <c r="A38" s="18"/>
      <c r="B38" s="18"/>
      <c r="C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row>
    <row r="39" spans="1:60"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row>
    <row r="40" spans="1:60" x14ac:dyDescent="0.3">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row>
    <row r="41" spans="1:60" x14ac:dyDescent="0.3">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row>
    <row r="42" spans="1:60" x14ac:dyDescent="0.3">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row>
    <row r="43" spans="1:60" x14ac:dyDescent="0.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row>
    <row r="44" spans="1:60" x14ac:dyDescent="0.3">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row>
    <row r="45" spans="1:60" x14ac:dyDescent="0.3">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row>
    <row r="46" spans="1:60" x14ac:dyDescent="0.3">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row>
    <row r="47" spans="1:60" x14ac:dyDescent="0.3">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row>
    <row r="48" spans="1:60" x14ac:dyDescent="0.3">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row>
    <row r="49" spans="1:60" x14ac:dyDescent="0.3">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row>
    <row r="50" spans="1:60" x14ac:dyDescent="0.3">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row>
    <row r="51" spans="1:60" x14ac:dyDescent="0.3">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row>
    <row r="52" spans="1:60" x14ac:dyDescent="0.3">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row>
    <row r="53" spans="1:60" x14ac:dyDescent="0.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row>
    <row r="54" spans="1:60" x14ac:dyDescent="0.3">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row>
    <row r="55" spans="1:60" x14ac:dyDescent="0.3">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row>
    <row r="56" spans="1:60" x14ac:dyDescent="0.3">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row>
    <row r="57" spans="1:60" x14ac:dyDescent="0.3">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row>
    <row r="58" spans="1:60" x14ac:dyDescent="0.3">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row>
    <row r="59" spans="1:60" x14ac:dyDescent="0.3">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row>
    <row r="60" spans="1:60" x14ac:dyDescent="0.3">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row>
    <row r="61" spans="1:60" x14ac:dyDescent="0.3">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row>
    <row r="62" spans="1:60" x14ac:dyDescent="0.3">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row>
    <row r="63" spans="1:60" x14ac:dyDescent="0.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row>
    <row r="64" spans="1:60" x14ac:dyDescent="0.3">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row>
    <row r="65" spans="1:60" x14ac:dyDescent="0.3">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row>
    <row r="66" spans="1:60" x14ac:dyDescent="0.3">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row>
    <row r="67" spans="1:60" x14ac:dyDescent="0.3">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row>
    <row r="68" spans="1:60" x14ac:dyDescent="0.3">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row>
    <row r="69" spans="1:60" x14ac:dyDescent="0.3">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row>
    <row r="70" spans="1:60" x14ac:dyDescent="0.3">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row>
    <row r="71" spans="1:60" x14ac:dyDescent="0.3">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row>
    <row r="72" spans="1:60" x14ac:dyDescent="0.3">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row>
    <row r="73" spans="1:60" x14ac:dyDescent="0.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row>
    <row r="74" spans="1:60" x14ac:dyDescent="0.3">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row>
    <row r="75" spans="1:60" x14ac:dyDescent="0.3">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row>
    <row r="76" spans="1:60" x14ac:dyDescent="0.3">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row>
    <row r="77" spans="1:60" x14ac:dyDescent="0.3">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row>
    <row r="78" spans="1:60" x14ac:dyDescent="0.3">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row>
    <row r="79" spans="1:60" x14ac:dyDescent="0.3">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row>
    <row r="80" spans="1:60" x14ac:dyDescent="0.3">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row>
    <row r="81" spans="1:60" x14ac:dyDescent="0.3">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row>
    <row r="82" spans="1:60" x14ac:dyDescent="0.3">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row>
    <row r="83" spans="1:60" x14ac:dyDescent="0.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row>
    <row r="84" spans="1:60" x14ac:dyDescent="0.3">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row>
    <row r="85" spans="1:60" x14ac:dyDescent="0.3">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row>
    <row r="86" spans="1:60" x14ac:dyDescent="0.3">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row>
    <row r="87" spans="1:60" x14ac:dyDescent="0.3">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row>
    <row r="88" spans="1:60" x14ac:dyDescent="0.3">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row>
    <row r="89" spans="1:60" x14ac:dyDescent="0.3">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row>
    <row r="90" spans="1:60" x14ac:dyDescent="0.3">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row>
    <row r="91" spans="1:60" x14ac:dyDescent="0.3">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row>
    <row r="92" spans="1:60" x14ac:dyDescent="0.3">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row>
    <row r="93" spans="1:60" x14ac:dyDescent="0.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row>
    <row r="94" spans="1:60" x14ac:dyDescent="0.3">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row>
    <row r="95" spans="1:60" x14ac:dyDescent="0.3">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row>
    <row r="96" spans="1:60" x14ac:dyDescent="0.3">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row>
    <row r="97" spans="1:60" x14ac:dyDescent="0.3">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row>
    <row r="98" spans="1:60" x14ac:dyDescent="0.3">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row>
    <row r="99" spans="1:60" x14ac:dyDescent="0.3">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row>
    <row r="100" spans="1:60" x14ac:dyDescent="0.3">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row>
    <row r="101" spans="1:60" x14ac:dyDescent="0.3">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row>
    <row r="102" spans="1:60" x14ac:dyDescent="0.3">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row>
    <row r="103" spans="1:60" x14ac:dyDescent="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row>
    <row r="104" spans="1:60" x14ac:dyDescent="0.3">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row>
    <row r="105" spans="1:60" x14ac:dyDescent="0.3">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row>
    <row r="106" spans="1:60" x14ac:dyDescent="0.3">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row>
    <row r="107" spans="1:60" x14ac:dyDescent="0.3">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row>
    <row r="108" spans="1:60" x14ac:dyDescent="0.3">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row>
    <row r="109" spans="1:60" x14ac:dyDescent="0.3">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row>
    <row r="110" spans="1:60" x14ac:dyDescent="0.3">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row>
    <row r="111" spans="1:60" x14ac:dyDescent="0.3">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row>
    <row r="112" spans="1:60"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row>
    <row r="113" spans="1:60" x14ac:dyDescent="0.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row>
    <row r="114" spans="1:60" x14ac:dyDescent="0.3">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row>
    <row r="115" spans="1:60" x14ac:dyDescent="0.3">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row>
    <row r="116" spans="1:60" x14ac:dyDescent="0.3">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row>
    <row r="117" spans="1:60" x14ac:dyDescent="0.3">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row>
    <row r="118" spans="1:60" x14ac:dyDescent="0.3">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row>
    <row r="119" spans="1:60" x14ac:dyDescent="0.3">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row>
    <row r="120" spans="1:60" x14ac:dyDescent="0.3">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row>
    <row r="121" spans="1:60" x14ac:dyDescent="0.3">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row>
    <row r="122" spans="1:60" x14ac:dyDescent="0.3">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row>
    <row r="123" spans="1:60" x14ac:dyDescent="0.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row>
    <row r="124" spans="1:60" x14ac:dyDescent="0.3">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row>
    <row r="125" spans="1:60" x14ac:dyDescent="0.3">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row>
    <row r="126" spans="1:60" x14ac:dyDescent="0.3">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row>
    <row r="127" spans="1:60" x14ac:dyDescent="0.3">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row>
    <row r="128" spans="1:60" x14ac:dyDescent="0.3">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row>
    <row r="129" spans="1:60" x14ac:dyDescent="0.3">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row>
    <row r="130" spans="1:60" x14ac:dyDescent="0.3">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row>
    <row r="131" spans="1:60" x14ac:dyDescent="0.3">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row>
    <row r="132" spans="1:60" x14ac:dyDescent="0.3">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row>
    <row r="133" spans="1:60" x14ac:dyDescent="0.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row>
    <row r="134" spans="1:60" x14ac:dyDescent="0.3">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row>
    <row r="135" spans="1:60" x14ac:dyDescent="0.3">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row>
    <row r="136" spans="1:60" x14ac:dyDescent="0.3">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row>
    <row r="137" spans="1:60" x14ac:dyDescent="0.3">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row>
    <row r="138" spans="1:60" x14ac:dyDescent="0.3">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row>
    <row r="139" spans="1:60" x14ac:dyDescent="0.3">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row>
    <row r="140" spans="1:60" x14ac:dyDescent="0.3">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row>
    <row r="141" spans="1:60" x14ac:dyDescent="0.3">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row>
    <row r="142" spans="1:60" x14ac:dyDescent="0.3">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row>
    <row r="143" spans="1:60" x14ac:dyDescent="0.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row>
    <row r="144" spans="1:60" x14ac:dyDescent="0.3">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row>
    <row r="145" spans="1:60" x14ac:dyDescent="0.3">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row>
    <row r="146" spans="1:60" x14ac:dyDescent="0.3">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row>
    <row r="147" spans="1:60" x14ac:dyDescent="0.3">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row>
    <row r="148" spans="1:60" x14ac:dyDescent="0.3">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row>
    <row r="149" spans="1:60" x14ac:dyDescent="0.3">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row>
    <row r="150" spans="1:60" x14ac:dyDescent="0.3">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row>
    <row r="151" spans="1:60" x14ac:dyDescent="0.3">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row>
    <row r="152" spans="1:60" x14ac:dyDescent="0.3">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row>
    <row r="153" spans="1:60" x14ac:dyDescent="0.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row>
    <row r="154" spans="1:60" x14ac:dyDescent="0.3">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row>
    <row r="155" spans="1:60" x14ac:dyDescent="0.3">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row>
    <row r="156" spans="1:60" x14ac:dyDescent="0.3">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row>
    <row r="157" spans="1:60" x14ac:dyDescent="0.3">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row>
    <row r="158" spans="1:60" x14ac:dyDescent="0.3">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row>
    <row r="159" spans="1:60" x14ac:dyDescent="0.3">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row>
    <row r="160" spans="1:60" x14ac:dyDescent="0.3">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row>
    <row r="161" spans="1:60" x14ac:dyDescent="0.3">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row>
    <row r="162" spans="1:60" x14ac:dyDescent="0.3">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row>
    <row r="163" spans="1:60" x14ac:dyDescent="0.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row>
    <row r="164" spans="1:60" x14ac:dyDescent="0.3">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row>
    <row r="165" spans="1:60" x14ac:dyDescent="0.3">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row>
    <row r="166" spans="1:60" x14ac:dyDescent="0.3">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row>
    <row r="167" spans="1:60" x14ac:dyDescent="0.3">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row>
    <row r="168" spans="1:60" x14ac:dyDescent="0.3">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row>
    <row r="169" spans="1:60" x14ac:dyDescent="0.3">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row>
    <row r="170" spans="1:60" x14ac:dyDescent="0.3">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row>
    <row r="171" spans="1:60" x14ac:dyDescent="0.3">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row>
    <row r="172" spans="1:60" x14ac:dyDescent="0.3">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row>
    <row r="173" spans="1:60" x14ac:dyDescent="0.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row>
    <row r="174" spans="1:60" x14ac:dyDescent="0.3">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row>
    <row r="175" spans="1:60" x14ac:dyDescent="0.3">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row>
    <row r="176" spans="1:60" x14ac:dyDescent="0.3">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row>
    <row r="177" spans="1:60" x14ac:dyDescent="0.3">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row>
    <row r="178" spans="1:60" x14ac:dyDescent="0.3">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row>
    <row r="179" spans="1:60" x14ac:dyDescent="0.3">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row>
    <row r="180" spans="1:60" x14ac:dyDescent="0.3">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row>
    <row r="181" spans="1:60" x14ac:dyDescent="0.3">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row>
    <row r="182" spans="1:60" x14ac:dyDescent="0.3">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row>
    <row r="183" spans="1:60" x14ac:dyDescent="0.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row>
    <row r="184" spans="1:60" x14ac:dyDescent="0.3">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row>
    <row r="185" spans="1:60"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row>
    <row r="186" spans="1:60"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row>
    <row r="187" spans="1:60"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row>
    <row r="188" spans="1:60"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row>
    <row r="189" spans="1:60"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row>
    <row r="190" spans="1:60"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row>
    <row r="191" spans="1:60"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row>
    <row r="192" spans="1:60"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row>
    <row r="193" spans="1:60"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row>
    <row r="194" spans="1:60"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row>
    <row r="195" spans="1:60" x14ac:dyDescent="0.3">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row>
    <row r="196" spans="1:60" x14ac:dyDescent="0.3">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row>
    <row r="197" spans="1:60" x14ac:dyDescent="0.3">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row>
    <row r="198" spans="1:60" x14ac:dyDescent="0.3">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row>
    <row r="199" spans="1:60" x14ac:dyDescent="0.3">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row>
    <row r="200" spans="1:60" x14ac:dyDescent="0.3">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row>
    <row r="201" spans="1:60" x14ac:dyDescent="0.3">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row>
    <row r="202" spans="1:60" x14ac:dyDescent="0.3">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row>
    <row r="203" spans="1:60" x14ac:dyDescent="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row>
    <row r="204" spans="1:60" x14ac:dyDescent="0.3">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row>
    <row r="205" spans="1:60" x14ac:dyDescent="0.3">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row>
    <row r="206" spans="1:60" x14ac:dyDescent="0.3">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row>
    <row r="207" spans="1:60" x14ac:dyDescent="0.3">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row>
    <row r="208" spans="1:60" x14ac:dyDescent="0.3">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row>
    <row r="209" spans="1:60" x14ac:dyDescent="0.3">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row>
    <row r="210" spans="1:60" x14ac:dyDescent="0.3">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row>
    <row r="211" spans="1:60" x14ac:dyDescent="0.3">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row>
    <row r="212" spans="1:60" x14ac:dyDescent="0.3">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row>
    <row r="213" spans="1:60" x14ac:dyDescent="0.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row>
    <row r="214" spans="1:60" x14ac:dyDescent="0.3">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row>
    <row r="215" spans="1:60" x14ac:dyDescent="0.3">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row>
    <row r="216" spans="1:60" x14ac:dyDescent="0.3">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row>
    <row r="217" spans="1:60" x14ac:dyDescent="0.3">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row>
    <row r="218" spans="1:60" x14ac:dyDescent="0.3">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row>
    <row r="219" spans="1:60" x14ac:dyDescent="0.3">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row>
    <row r="220" spans="1:60" x14ac:dyDescent="0.3">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row>
    <row r="221" spans="1:60" x14ac:dyDescent="0.3">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row>
    <row r="222" spans="1:60" x14ac:dyDescent="0.3">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row>
    <row r="223" spans="1:60" x14ac:dyDescent="0.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row>
    <row r="224" spans="1:60" x14ac:dyDescent="0.3">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row>
    <row r="225" spans="1:60" x14ac:dyDescent="0.3">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row>
    <row r="226" spans="1:60" x14ac:dyDescent="0.3">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row>
    <row r="227" spans="1:60" x14ac:dyDescent="0.3">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row>
    <row r="228" spans="1:60" x14ac:dyDescent="0.3">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row>
    <row r="229" spans="1:60" x14ac:dyDescent="0.3">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row>
    <row r="230" spans="1:60" x14ac:dyDescent="0.3">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row>
    <row r="231" spans="1:60" x14ac:dyDescent="0.3">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row>
    <row r="232" spans="1:60" x14ac:dyDescent="0.3">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row>
    <row r="233" spans="1:60" x14ac:dyDescent="0.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row>
    <row r="234" spans="1:60" x14ac:dyDescent="0.3">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row>
    <row r="235" spans="1:60" x14ac:dyDescent="0.3">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row>
    <row r="236" spans="1:60" x14ac:dyDescent="0.3">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row>
    <row r="237" spans="1:60" x14ac:dyDescent="0.3">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row>
    <row r="238" spans="1:60" x14ac:dyDescent="0.3">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row>
    <row r="239" spans="1:60" x14ac:dyDescent="0.3">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row>
    <row r="240" spans="1:60" x14ac:dyDescent="0.3">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row>
    <row r="241" spans="1:60" x14ac:dyDescent="0.3">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row>
    <row r="242" spans="1:60" x14ac:dyDescent="0.3">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row>
    <row r="243" spans="1:60" x14ac:dyDescent="0.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row>
    <row r="244" spans="1:60" x14ac:dyDescent="0.3">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row>
    <row r="245" spans="1:60" x14ac:dyDescent="0.3">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row>
    <row r="246" spans="1:60" x14ac:dyDescent="0.3">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row>
    <row r="247" spans="1:60" x14ac:dyDescent="0.3">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row>
    <row r="248" spans="1:60" x14ac:dyDescent="0.3">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row>
    <row r="249" spans="1:60" x14ac:dyDescent="0.3">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row>
    <row r="250" spans="1:60" x14ac:dyDescent="0.3">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row>
    <row r="251" spans="1:60" x14ac:dyDescent="0.3">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row>
    <row r="252" spans="1:60" x14ac:dyDescent="0.3">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row>
    <row r="253" spans="1:60" x14ac:dyDescent="0.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row>
    <row r="254" spans="1:60" x14ac:dyDescent="0.3">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row>
    <row r="255" spans="1:60" x14ac:dyDescent="0.3">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row>
    <row r="256" spans="1:60" x14ac:dyDescent="0.3">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row>
    <row r="257" spans="1:60" x14ac:dyDescent="0.3">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row>
    <row r="258" spans="1:60" x14ac:dyDescent="0.3">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row>
    <row r="259" spans="1:60" x14ac:dyDescent="0.3">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row>
    <row r="260" spans="1:60" x14ac:dyDescent="0.3">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row>
    <row r="261" spans="1:60" x14ac:dyDescent="0.3">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row>
    <row r="262" spans="1:60" x14ac:dyDescent="0.3">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row>
    <row r="263" spans="1:60" x14ac:dyDescent="0.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row>
    <row r="264" spans="1:60" x14ac:dyDescent="0.3">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row>
    <row r="265" spans="1:60" x14ac:dyDescent="0.3">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row>
    <row r="266" spans="1:60" x14ac:dyDescent="0.3">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row>
    <row r="267" spans="1:60" x14ac:dyDescent="0.3">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row>
    <row r="268" spans="1:60" x14ac:dyDescent="0.3">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row>
    <row r="269" spans="1:60" x14ac:dyDescent="0.3">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row>
    <row r="270" spans="1:60" x14ac:dyDescent="0.3">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row>
    <row r="271" spans="1:60" x14ac:dyDescent="0.3">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row>
    <row r="272" spans="1:60" x14ac:dyDescent="0.3">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row>
    <row r="273" spans="1:60" x14ac:dyDescent="0.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row>
    <row r="274" spans="1:60" x14ac:dyDescent="0.3">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row>
    <row r="275" spans="1:60" x14ac:dyDescent="0.3">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row>
    <row r="276" spans="1:60" x14ac:dyDescent="0.3">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row>
    <row r="277" spans="1:60" x14ac:dyDescent="0.3">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row>
    <row r="278" spans="1:60" x14ac:dyDescent="0.3">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row>
    <row r="279" spans="1:60" x14ac:dyDescent="0.3">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row>
    <row r="280" spans="1:60" x14ac:dyDescent="0.3">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row>
    <row r="281" spans="1:60" x14ac:dyDescent="0.3">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row>
    <row r="282" spans="1:60" x14ac:dyDescent="0.3">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row>
    <row r="283" spans="1:60" x14ac:dyDescent="0.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row>
    <row r="284" spans="1:60" x14ac:dyDescent="0.3">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row>
    <row r="285" spans="1:60" x14ac:dyDescent="0.3">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row>
  </sheetData>
  <mergeCells count="4">
    <mergeCell ref="N26:O28"/>
    <mergeCell ref="N29:O29"/>
    <mergeCell ref="N30:O30"/>
    <mergeCell ref="N31:O31"/>
  </mergeCells>
  <conditionalFormatting sqref="R18:V35">
    <cfRule type="dataBar" priority="2">
      <dataBar>
        <cfvo type="num" val="0"/>
        <cfvo type="formula" val="MAX($R$18:$V$35)*2"/>
        <color theme="1" tint="0.14999847407452621"/>
      </dataBar>
      <extLst>
        <ext xmlns:x14="http://schemas.microsoft.com/office/spreadsheetml/2009/9/main" uri="{B025F937-C7B1-47D3-B67F-A62EFF666E3E}">
          <x14:id>{811F5952-DE05-4518-B0EA-708B0CC81F0D}</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811F5952-DE05-4518-B0EA-708B0CC81F0D}">
            <x14:dataBar minLength="0" maxLength="100" gradient="0">
              <x14:cfvo type="num">
                <xm:f>0</xm:f>
              </x14:cfvo>
              <x14:cfvo type="formula">
                <xm:f>MAX($R$18:$V$35)*2</xm:f>
              </x14:cfvo>
              <x14:negativeFillColor rgb="FFFF0000"/>
              <x14:axisColor rgb="FF000000"/>
            </x14:dataBar>
          </x14:cfRule>
          <xm:sqref>R18:V35</xm:sqref>
        </x14:conditionalFormatting>
        <x14:conditionalFormatting xmlns:xm="http://schemas.microsoft.com/office/excel/2006/main">
          <x14:cfRule type="expression" priority="1" id="{85A96889-8C84-42C3-B443-9ED5611AB569}">
            <xm:f>R$17=Pivots!$A$54</xm:f>
            <x14:dxf>
              <fill>
                <patternFill>
                  <bgColor theme="8" tint="0.59996337778862885"/>
                </patternFill>
              </fill>
              <border>
                <left style="thin">
                  <color auto="1"/>
                </left>
                <right style="thin">
                  <color auto="1"/>
                </right>
                <vertical/>
                <horizontal/>
              </border>
            </x14:dxf>
          </x14:cfRule>
          <xm:sqref>R17:V35</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60" zoomScaleNormal="160" workbookViewId="0">
      <selection activeCell="K6" sqref="K6"/>
    </sheetView>
  </sheetViews>
  <sheetFormatPr defaultRowHeight="14.4" x14ac:dyDescent="0.3"/>
  <cols>
    <col min="5" max="5" width="11" customWidth="1"/>
    <col min="6" max="6" width="10" customWidth="1"/>
  </cols>
  <sheetData>
    <row r="2" spans="5:6" x14ac:dyDescent="0.3">
      <c r="E2" t="s">
        <v>1039</v>
      </c>
      <c r="F2" t="s">
        <v>1040</v>
      </c>
    </row>
    <row r="3" spans="5:6" ht="25.5" customHeight="1" x14ac:dyDescent="0.3">
      <c r="E3" t="s">
        <v>11</v>
      </c>
      <c r="F3" t="e" vm="2">
        <v>#VALUE!</v>
      </c>
    </row>
    <row r="4" spans="5:6" ht="25.5" customHeight="1" x14ac:dyDescent="0.3">
      <c r="E4" t="s">
        <v>9</v>
      </c>
      <c r="F4" t="e" vm="3">
        <v>#VALUE!</v>
      </c>
    </row>
    <row r="5" spans="5:6" ht="25.5" customHeight="1" x14ac:dyDescent="0.3">
      <c r="E5" t="s">
        <v>6</v>
      </c>
      <c r="F5" t="e" vm="4">
        <v>#VALUE!</v>
      </c>
    </row>
    <row r="6" spans="5:6" ht="25.5" customHeight="1" x14ac:dyDescent="0.3">
      <c r="E6" t="s">
        <v>13</v>
      </c>
      <c r="F6" t="e" vm="5">
        <v>#VALUE!</v>
      </c>
    </row>
    <row r="7" spans="5:6" ht="25.5" customHeight="1" x14ac:dyDescent="0.3">
      <c r="E7" t="s">
        <v>10</v>
      </c>
      <c r="F7" t="e" vm="6">
        <v>#VALUE!</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CCFE0748-87CF-4A5B-830E-4DBB6A84300A}">
  <ds:schemaRefs/>
</ds:datastoreItem>
</file>

<file path=customXml/itemProps2.xml><?xml version="1.0" encoding="utf-8"?>
<ds:datastoreItem xmlns:ds="http://schemas.openxmlformats.org/officeDocument/2006/customXml" ds:itemID="{C93139CE-3B34-4290-8F0D-BD44132ABC4A}">
  <ds:schemaRefs/>
</ds:datastoreItem>
</file>

<file path=customXml/itemProps3.xml><?xml version="1.0" encoding="utf-8"?>
<ds:datastoreItem xmlns:ds="http://schemas.openxmlformats.org/officeDocument/2006/customXml" ds:itemID="{F07642A0-5919-46DE-BCA8-6F4EC333371C}">
  <ds:schemaRefs/>
</ds:datastoreItem>
</file>

<file path=customXml/itemProps4.xml><?xml version="1.0" encoding="utf-8"?>
<ds:datastoreItem xmlns:ds="http://schemas.openxmlformats.org/officeDocument/2006/customXml" ds:itemID="{E8DE4459-98BA-4E3D-8E35-1B30F1EC64AE}">
  <ds:schemaRefs/>
</ds:datastoreItem>
</file>

<file path=customXml/itemProps5.xml><?xml version="1.0" encoding="utf-8"?>
<ds:datastoreItem xmlns:ds="http://schemas.openxmlformats.org/officeDocument/2006/customXml" ds:itemID="{8377F0D1-E17F-4AAF-9E26-A6ABFACC08BE}">
  <ds:schemaRefs/>
</ds:datastoreItem>
</file>

<file path=customXml/itemProps6.xml><?xml version="1.0" encoding="utf-8"?>
<ds:datastoreItem xmlns:ds="http://schemas.openxmlformats.org/officeDocument/2006/customXml" ds:itemID="{A1FE224A-E2C4-4348-ADF1-29A9857FC1C8}">
  <ds:schemaRefs/>
</ds:datastoreItem>
</file>

<file path=customXml/itemProps7.xml><?xml version="1.0" encoding="utf-8"?>
<ds:datastoreItem xmlns:ds="http://schemas.openxmlformats.org/officeDocument/2006/customXml" ds:itemID="{519AEAC1-E033-4384-BB54-C570EDD9A297}">
  <ds:schemaRefs/>
</ds:datastoreItem>
</file>

<file path=customXml/itemProps8.xml><?xml version="1.0" encoding="utf-8"?>
<ds:datastoreItem xmlns:ds="http://schemas.openxmlformats.org/officeDocument/2006/customXml" ds:itemID="{F49CD72E-4E2D-4192-B219-4AD1B57D94BE}">
  <ds:schemaRefs/>
</ds:datastoreItem>
</file>

<file path=customXml/itemProps9.xml><?xml version="1.0" encoding="utf-8"?>
<ds:datastoreItem xmlns:ds="http://schemas.openxmlformats.org/officeDocument/2006/customXml" ds:itemID="{4245DBF7-8525-4305-8780-4B245F741FC9}">
  <ds:schemaRefs/>
</ds:datastoreItem>
</file>

<file path=customXml/itemProps10.xml><?xml version="1.0" encoding="utf-8"?>
<ds:datastoreItem xmlns:ds="http://schemas.openxmlformats.org/officeDocument/2006/customXml" ds:itemID="{AFFD5597-D3DF-4D32-B600-B7EC3833ED32}">
  <ds:schemaRefs/>
</ds:datastoreItem>
</file>

<file path=customXml/itemProps11.xml><?xml version="1.0" encoding="utf-8"?>
<ds:datastoreItem xmlns:ds="http://schemas.openxmlformats.org/officeDocument/2006/customXml" ds:itemID="{DCD1AF3A-94C2-4863-9470-C095ECB5BA5A}">
  <ds:schemaRefs/>
</ds:datastoreItem>
</file>

<file path=customXml/itemProps12.xml><?xml version="1.0" encoding="utf-8"?>
<ds:datastoreItem xmlns:ds="http://schemas.openxmlformats.org/officeDocument/2006/customXml" ds:itemID="{BB40BCDD-0B79-425F-A00D-663F736A2BD3}">
  <ds:schemaRefs/>
</ds:datastoreItem>
</file>

<file path=customXml/itemProps13.xml><?xml version="1.0" encoding="utf-8"?>
<ds:datastoreItem xmlns:ds="http://schemas.openxmlformats.org/officeDocument/2006/customXml" ds:itemID="{6BDBFDF7-91F6-4CD6-88BD-284BA68F338C}">
  <ds:schemaRefs/>
</ds:datastoreItem>
</file>

<file path=customXml/itemProps14.xml><?xml version="1.0" encoding="utf-8"?>
<ds:datastoreItem xmlns:ds="http://schemas.openxmlformats.org/officeDocument/2006/customXml" ds:itemID="{F94213DD-47A9-4F8E-8B26-B188422D00DA}">
  <ds:schemaRefs/>
</ds:datastoreItem>
</file>

<file path=customXml/itemProps15.xml><?xml version="1.0" encoding="utf-8"?>
<ds:datastoreItem xmlns:ds="http://schemas.openxmlformats.org/officeDocument/2006/customXml" ds:itemID="{ED76761E-CC95-4753-ADF3-4E365396A206}">
  <ds:schemaRefs/>
</ds:datastoreItem>
</file>

<file path=customXml/itemProps16.xml><?xml version="1.0" encoding="utf-8"?>
<ds:datastoreItem xmlns:ds="http://schemas.openxmlformats.org/officeDocument/2006/customXml" ds:itemID="{6FEEBBC4-7692-4C67-9A4C-986629C0348A}">
  <ds:schemaRefs/>
</ds:datastoreItem>
</file>

<file path=customXml/itemProps17.xml><?xml version="1.0" encoding="utf-8"?>
<ds:datastoreItem xmlns:ds="http://schemas.openxmlformats.org/officeDocument/2006/customXml" ds:itemID="{EBD35D91-2764-49B2-B99B-E529267163C3}">
  <ds:schemaRefs/>
</ds:datastoreItem>
</file>

<file path=customXml/itemProps18.xml><?xml version="1.0" encoding="utf-8"?>
<ds:datastoreItem xmlns:ds="http://schemas.openxmlformats.org/officeDocument/2006/customXml" ds:itemID="{C5EF934C-7BDA-4F9B-B494-BF71496ABE0F}">
  <ds:schemaRefs/>
</ds:datastoreItem>
</file>

<file path=customXml/itemProps19.xml><?xml version="1.0" encoding="utf-8"?>
<ds:datastoreItem xmlns:ds="http://schemas.openxmlformats.org/officeDocument/2006/customXml" ds:itemID="{AD2A898D-0E3E-4C28-BD9A-176ABD444E18}">
  <ds:schemaRefs/>
</ds:datastoreItem>
</file>

<file path=customXml/itemProps20.xml><?xml version="1.0" encoding="utf-8"?>
<ds:datastoreItem xmlns:ds="http://schemas.openxmlformats.org/officeDocument/2006/customXml" ds:itemID="{A3C23BF6-0F15-4D7A-BC94-40A883AB5443}">
  <ds:schemaRefs/>
</ds:datastoreItem>
</file>

<file path=customXml/itemProps21.xml><?xml version="1.0" encoding="utf-8"?>
<ds:datastoreItem xmlns:ds="http://schemas.openxmlformats.org/officeDocument/2006/customXml" ds:itemID="{EA3A5EEC-B413-4148-AE1D-F710D9AFABAE}">
  <ds:schemaRefs/>
</ds:datastoreItem>
</file>

<file path=customXml/itemProps22.xml><?xml version="1.0" encoding="utf-8"?>
<ds:datastoreItem xmlns:ds="http://schemas.openxmlformats.org/officeDocument/2006/customXml" ds:itemID="{F10CBBE1-F4A1-488B-8E7C-59A03EDC5765}">
  <ds:schemaRefs/>
</ds:datastoreItem>
</file>

<file path=customXml/itemProps23.xml><?xml version="1.0" encoding="utf-8"?>
<ds:datastoreItem xmlns:ds="http://schemas.openxmlformats.org/officeDocument/2006/customXml" ds:itemID="{23B96074-3646-484B-8DDA-13DEF23A21F1}">
  <ds:schemaRefs/>
</ds:datastoreItem>
</file>

<file path=customXml/itemProps24.xml><?xml version="1.0" encoding="utf-8"?>
<ds:datastoreItem xmlns:ds="http://schemas.openxmlformats.org/officeDocument/2006/customXml" ds:itemID="{F99B9109-FB65-40AA-9E22-C0FE68AB517E}">
  <ds:schemaRefs/>
</ds:datastoreItem>
</file>

<file path=customXml/itemProps25.xml><?xml version="1.0" encoding="utf-8"?>
<ds:datastoreItem xmlns:ds="http://schemas.openxmlformats.org/officeDocument/2006/customXml" ds:itemID="{ECE56323-4545-493C-B4ED-82FB0ECB1A87}">
  <ds:schemaRefs/>
</ds:datastoreItem>
</file>

<file path=customXml/itemProps26.xml><?xml version="1.0" encoding="utf-8"?>
<ds:datastoreItem xmlns:ds="http://schemas.openxmlformats.org/officeDocument/2006/customXml" ds:itemID="{7291E3CD-93CA-4A2B-B137-9FC98DDC1322}">
  <ds:schemaRefs/>
</ds:datastoreItem>
</file>

<file path=customXml/itemProps27.xml><?xml version="1.0" encoding="utf-8"?>
<ds:datastoreItem xmlns:ds="http://schemas.openxmlformats.org/officeDocument/2006/customXml" ds:itemID="{1D2EAAB8-997B-417F-AF86-0B079063BAFC}">
  <ds:schemaRefs/>
</ds:datastoreItem>
</file>

<file path=customXml/itemProps28.xml><?xml version="1.0" encoding="utf-8"?>
<ds:datastoreItem xmlns:ds="http://schemas.openxmlformats.org/officeDocument/2006/customXml" ds:itemID="{81A3EDB0-A100-49E9-B227-1BC9401D2F09}">
  <ds:schemaRefs/>
</ds:datastoreItem>
</file>

<file path=customXml/itemProps29.xml><?xml version="1.0" encoding="utf-8"?>
<ds:datastoreItem xmlns:ds="http://schemas.openxmlformats.org/officeDocument/2006/customXml" ds:itemID="{F715A1CB-27FA-47A4-86AA-6BCFE919CF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Centre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Nirav Patel</cp:lastModifiedBy>
  <dcterms:created xsi:type="dcterms:W3CDTF">2021-03-14T20:21:32Z</dcterms:created>
  <dcterms:modified xsi:type="dcterms:W3CDTF">2025-06-29T07:34:20Z</dcterms:modified>
</cp:coreProperties>
</file>