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nircafri/Desktop/Scripts/Nir/cobrad/"/>
    </mc:Choice>
  </mc:AlternateContent>
  <xr:revisionPtr revIDLastSave="0" documentId="13_ncr:1_{29740217-934E-364A-83A0-83527D4118E9}" xr6:coauthVersionLast="47" xr6:coauthVersionMax="47" xr10:uidLastSave="{00000000-0000-0000-0000-000000000000}"/>
  <bookViews>
    <workbookView xWindow="0" yWindow="760" windowWidth="30240" windowHeight="18880" activeTab="7" xr2:uid="{00000000-000D-0000-FFFF-FFFF00000000}"/>
  </bookViews>
  <sheets>
    <sheet name="clinical" sheetId="1" r:id="rId1"/>
    <sheet name="medications" sheetId="2" r:id="rId2"/>
    <sheet name="npi-q" sheetId="3" r:id="rId3"/>
    <sheet name="epworth" sheetId="4" r:id="rId4"/>
    <sheet name="previous ICD9" sheetId="5" r:id="rId5"/>
    <sheet name="isi" sheetId="6" r:id="rId6"/>
    <sheet name="ecog_12" sheetId="7" r:id="rId7"/>
    <sheet name="Sheet4" sheetId="9" r:id="rId8"/>
    <sheet name="Sheet2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1" i="10" l="1"/>
  <c r="N251" i="10" s="1"/>
  <c r="I251" i="10"/>
  <c r="K251" i="10" s="1"/>
  <c r="H251" i="10"/>
  <c r="G251" i="10"/>
  <c r="M250" i="10"/>
  <c r="N250" i="10" s="1"/>
  <c r="I250" i="10"/>
  <c r="K250" i="10" s="1"/>
  <c r="H250" i="10"/>
  <c r="G250" i="10"/>
  <c r="M249" i="10"/>
  <c r="N249" i="10" s="1"/>
  <c r="I249" i="10"/>
  <c r="K249" i="10" s="1"/>
  <c r="H249" i="10"/>
  <c r="G249" i="10"/>
  <c r="M248" i="10"/>
  <c r="N248" i="10" s="1"/>
  <c r="I248" i="10"/>
  <c r="K248" i="10" s="1"/>
  <c r="H248" i="10"/>
  <c r="G248" i="10"/>
  <c r="M247" i="10"/>
  <c r="N247" i="10" s="1"/>
  <c r="I247" i="10"/>
  <c r="K247" i="10" s="1"/>
  <c r="H247" i="10"/>
  <c r="G247" i="10"/>
  <c r="M246" i="10"/>
  <c r="N246" i="10" s="1"/>
  <c r="I246" i="10"/>
  <c r="K246" i="10" s="1"/>
  <c r="H246" i="10"/>
  <c r="G246" i="10"/>
  <c r="M245" i="10"/>
  <c r="N245" i="10" s="1"/>
  <c r="I245" i="10"/>
  <c r="K245" i="10" s="1"/>
  <c r="H245" i="10"/>
  <c r="G245" i="10"/>
  <c r="M244" i="10"/>
  <c r="N244" i="10" s="1"/>
  <c r="I244" i="10"/>
  <c r="K244" i="10" s="1"/>
  <c r="H244" i="10"/>
  <c r="G244" i="10"/>
  <c r="M243" i="10"/>
  <c r="N243" i="10" s="1"/>
  <c r="I243" i="10"/>
  <c r="K243" i="10" s="1"/>
  <c r="H243" i="10"/>
  <c r="G243" i="10"/>
  <c r="M242" i="10"/>
  <c r="N242" i="10" s="1"/>
  <c r="I242" i="10"/>
  <c r="K242" i="10" s="1"/>
  <c r="H242" i="10"/>
  <c r="G242" i="10"/>
  <c r="M241" i="10"/>
  <c r="N241" i="10" s="1"/>
  <c r="I241" i="10"/>
  <c r="K241" i="10" s="1"/>
  <c r="H241" i="10"/>
  <c r="G241" i="10"/>
  <c r="M240" i="10"/>
  <c r="N240" i="10" s="1"/>
  <c r="I240" i="10"/>
  <c r="K240" i="10" s="1"/>
  <c r="H240" i="10"/>
  <c r="G240" i="10"/>
  <c r="M239" i="10"/>
  <c r="N239" i="10" s="1"/>
  <c r="I239" i="10"/>
  <c r="K239" i="10" s="1"/>
  <c r="H239" i="10"/>
  <c r="G239" i="10"/>
  <c r="M238" i="10"/>
  <c r="N238" i="10" s="1"/>
  <c r="I238" i="10"/>
  <c r="K238" i="10" s="1"/>
  <c r="H238" i="10"/>
  <c r="G238" i="10"/>
  <c r="M237" i="10"/>
  <c r="N237" i="10" s="1"/>
  <c r="I237" i="10"/>
  <c r="K237" i="10" s="1"/>
  <c r="H237" i="10"/>
  <c r="G237" i="10"/>
  <c r="M236" i="10"/>
  <c r="N236" i="10" s="1"/>
  <c r="I236" i="10"/>
  <c r="K236" i="10" s="1"/>
  <c r="H236" i="10"/>
  <c r="G236" i="10"/>
  <c r="E236" i="10"/>
  <c r="C236" i="10"/>
  <c r="M235" i="10"/>
  <c r="N235" i="10" s="1"/>
  <c r="K235" i="10"/>
  <c r="I235" i="10"/>
  <c r="H235" i="10"/>
  <c r="G235" i="10"/>
  <c r="E235" i="10"/>
  <c r="C235" i="10"/>
  <c r="M234" i="10"/>
  <c r="N234" i="10" s="1"/>
  <c r="K234" i="10"/>
  <c r="I234" i="10"/>
  <c r="H234" i="10"/>
  <c r="G234" i="10"/>
  <c r="E234" i="10"/>
  <c r="C234" i="10"/>
  <c r="M233" i="10"/>
  <c r="N233" i="10" s="1"/>
  <c r="K233" i="10"/>
  <c r="I233" i="10"/>
  <c r="H233" i="10"/>
  <c r="G233" i="10"/>
  <c r="E233" i="10"/>
  <c r="C233" i="10"/>
  <c r="M232" i="10"/>
  <c r="N232" i="10" s="1"/>
  <c r="K232" i="10"/>
  <c r="I232" i="10"/>
  <c r="H232" i="10"/>
  <c r="G232" i="10"/>
  <c r="E232" i="10"/>
  <c r="C232" i="10"/>
  <c r="M231" i="10"/>
  <c r="N231" i="10" s="1"/>
  <c r="K231" i="10"/>
  <c r="I231" i="10"/>
  <c r="H231" i="10"/>
  <c r="G231" i="10"/>
  <c r="E231" i="10"/>
  <c r="C231" i="10"/>
  <c r="M230" i="10"/>
  <c r="N230" i="10" s="1"/>
  <c r="K230" i="10"/>
  <c r="I230" i="10"/>
  <c r="H230" i="10"/>
  <c r="G230" i="10"/>
  <c r="E230" i="10"/>
  <c r="C230" i="10"/>
  <c r="M229" i="10"/>
  <c r="N229" i="10" s="1"/>
  <c r="K229" i="10"/>
  <c r="I229" i="10"/>
  <c r="H229" i="10"/>
  <c r="G229" i="10"/>
  <c r="E229" i="10"/>
  <c r="C229" i="10"/>
  <c r="M228" i="10"/>
  <c r="N228" i="10" s="1"/>
  <c r="K228" i="10"/>
  <c r="I228" i="10"/>
  <c r="H228" i="10"/>
  <c r="G228" i="10"/>
  <c r="E228" i="10"/>
  <c r="C228" i="10"/>
  <c r="M227" i="10"/>
  <c r="N227" i="10" s="1"/>
  <c r="K227" i="10"/>
  <c r="I227" i="10"/>
  <c r="H227" i="10"/>
  <c r="G227" i="10"/>
  <c r="E227" i="10"/>
  <c r="C227" i="10"/>
  <c r="M226" i="10"/>
  <c r="N226" i="10" s="1"/>
  <c r="I226" i="10"/>
  <c r="H226" i="10"/>
  <c r="K226" i="10" s="1"/>
  <c r="G226" i="10"/>
  <c r="E226" i="10"/>
  <c r="C226" i="10"/>
  <c r="M225" i="10"/>
  <c r="N225" i="10" s="1"/>
  <c r="K225" i="10"/>
  <c r="I225" i="10"/>
  <c r="H225" i="10"/>
  <c r="G225" i="10"/>
  <c r="E225" i="10"/>
  <c r="C225" i="10"/>
  <c r="M224" i="10"/>
  <c r="N224" i="10" s="1"/>
  <c r="K224" i="10"/>
  <c r="I224" i="10"/>
  <c r="H224" i="10"/>
  <c r="G224" i="10"/>
  <c r="E224" i="10"/>
  <c r="C224" i="10"/>
  <c r="M223" i="10"/>
  <c r="N223" i="10" s="1"/>
  <c r="I223" i="10"/>
  <c r="H223" i="10"/>
  <c r="K223" i="10" s="1"/>
  <c r="G223" i="10"/>
  <c r="E223" i="10"/>
  <c r="C223" i="10"/>
  <c r="M222" i="10"/>
  <c r="N222" i="10" s="1"/>
  <c r="K222" i="10"/>
  <c r="I222" i="10"/>
  <c r="H222" i="10"/>
  <c r="G222" i="10"/>
  <c r="E222" i="10"/>
  <c r="C222" i="10"/>
  <c r="M221" i="10"/>
  <c r="N221" i="10" s="1"/>
  <c r="K221" i="10"/>
  <c r="I221" i="10"/>
  <c r="H221" i="10"/>
  <c r="G221" i="10"/>
  <c r="E221" i="10"/>
  <c r="C221" i="10"/>
  <c r="M220" i="10"/>
  <c r="N220" i="10" s="1"/>
  <c r="K220" i="10"/>
  <c r="I220" i="10"/>
  <c r="H220" i="10"/>
  <c r="G220" i="10"/>
  <c r="E220" i="10"/>
  <c r="C220" i="10"/>
  <c r="M219" i="10"/>
  <c r="N219" i="10" s="1"/>
  <c r="K219" i="10"/>
  <c r="I219" i="10"/>
  <c r="H219" i="10"/>
  <c r="G219" i="10"/>
  <c r="E219" i="10"/>
  <c r="C219" i="10"/>
  <c r="M218" i="10"/>
  <c r="N218" i="10" s="1"/>
  <c r="K218" i="10"/>
  <c r="I218" i="10"/>
  <c r="H218" i="10"/>
  <c r="G218" i="10"/>
  <c r="E218" i="10"/>
  <c r="C218" i="10"/>
  <c r="M217" i="10"/>
  <c r="N217" i="10" s="1"/>
  <c r="I217" i="10"/>
  <c r="H217" i="10"/>
  <c r="K217" i="10" s="1"/>
  <c r="G217" i="10"/>
  <c r="E217" i="10"/>
  <c r="C217" i="10"/>
  <c r="M216" i="10"/>
  <c r="N216" i="10" s="1"/>
  <c r="K216" i="10"/>
  <c r="I216" i="10"/>
  <c r="H216" i="10"/>
  <c r="G216" i="10"/>
  <c r="E216" i="10"/>
  <c r="C216" i="10"/>
  <c r="N215" i="10"/>
  <c r="M215" i="10"/>
  <c r="K215" i="10"/>
  <c r="I215" i="10"/>
  <c r="H215" i="10"/>
  <c r="G215" i="10"/>
  <c r="E215" i="10"/>
  <c r="C215" i="10"/>
  <c r="M214" i="10"/>
  <c r="N214" i="10" s="1"/>
  <c r="I214" i="10"/>
  <c r="H214" i="10"/>
  <c r="K214" i="10" s="1"/>
  <c r="G214" i="10"/>
  <c r="E214" i="10"/>
  <c r="C214" i="10"/>
  <c r="M213" i="10"/>
  <c r="N213" i="10" s="1"/>
  <c r="K213" i="10"/>
  <c r="I213" i="10"/>
  <c r="H213" i="10"/>
  <c r="G213" i="10"/>
  <c r="E213" i="10"/>
  <c r="C213" i="10"/>
  <c r="M212" i="10"/>
  <c r="N212" i="10" s="1"/>
  <c r="K212" i="10"/>
  <c r="I212" i="10"/>
  <c r="H212" i="10"/>
  <c r="G212" i="10"/>
  <c r="E212" i="10"/>
  <c r="C212" i="10"/>
  <c r="M211" i="10"/>
  <c r="N211" i="10" s="1"/>
  <c r="I211" i="10"/>
  <c r="H211" i="10"/>
  <c r="K211" i="10" s="1"/>
  <c r="G211" i="10"/>
  <c r="E211" i="10"/>
  <c r="C211" i="10"/>
  <c r="M210" i="10"/>
  <c r="N210" i="10" s="1"/>
  <c r="K210" i="10"/>
  <c r="I210" i="10"/>
  <c r="H210" i="10"/>
  <c r="G210" i="10"/>
  <c r="E210" i="10"/>
  <c r="C210" i="10"/>
  <c r="M209" i="10"/>
  <c r="N209" i="10" s="1"/>
  <c r="K209" i="10"/>
  <c r="I209" i="10"/>
  <c r="H209" i="10"/>
  <c r="G209" i="10"/>
  <c r="E209" i="10"/>
  <c r="C209" i="10"/>
  <c r="M208" i="10"/>
  <c r="N208" i="10" s="1"/>
  <c r="K208" i="10"/>
  <c r="I208" i="10"/>
  <c r="H208" i="10"/>
  <c r="G208" i="10"/>
  <c r="E208" i="10"/>
  <c r="C208" i="10"/>
  <c r="M207" i="10"/>
  <c r="N207" i="10" s="1"/>
  <c r="I207" i="10"/>
  <c r="H207" i="10"/>
  <c r="G207" i="10"/>
  <c r="K207" i="10" s="1"/>
  <c r="E207" i="10"/>
  <c r="C207" i="10"/>
  <c r="M206" i="10"/>
  <c r="N206" i="10" s="1"/>
  <c r="K206" i="10"/>
  <c r="I206" i="10"/>
  <c r="H206" i="10"/>
  <c r="G206" i="10"/>
  <c r="E206" i="10"/>
  <c r="C206" i="10"/>
  <c r="M205" i="10"/>
  <c r="N205" i="10" s="1"/>
  <c r="K205" i="10"/>
  <c r="I205" i="10"/>
  <c r="H205" i="10"/>
  <c r="G205" i="10"/>
  <c r="E205" i="10"/>
  <c r="C205" i="10"/>
  <c r="M204" i="10"/>
  <c r="N204" i="10" s="1"/>
  <c r="I204" i="10"/>
  <c r="K204" i="10" s="1"/>
  <c r="H204" i="10"/>
  <c r="G204" i="10"/>
  <c r="E204" i="10"/>
  <c r="C204" i="10"/>
  <c r="M203" i="10"/>
  <c r="N203" i="10" s="1"/>
  <c r="K203" i="10"/>
  <c r="I203" i="10"/>
  <c r="H203" i="10"/>
  <c r="G203" i="10"/>
  <c r="E203" i="10"/>
  <c r="C203" i="10"/>
  <c r="M202" i="10"/>
  <c r="N202" i="10" s="1"/>
  <c r="K202" i="10"/>
  <c r="I202" i="10"/>
  <c r="H202" i="10"/>
  <c r="G202" i="10"/>
  <c r="E202" i="10"/>
  <c r="C202" i="10"/>
  <c r="M201" i="10"/>
  <c r="N201" i="10" s="1"/>
  <c r="I201" i="10"/>
  <c r="K201" i="10" s="1"/>
  <c r="H201" i="10"/>
  <c r="G201" i="10"/>
  <c r="E201" i="10"/>
  <c r="C201" i="10"/>
  <c r="M200" i="10"/>
  <c r="N200" i="10" s="1"/>
  <c r="K200" i="10"/>
  <c r="I200" i="10"/>
  <c r="H200" i="10"/>
  <c r="G200" i="10"/>
  <c r="E200" i="10"/>
  <c r="C200" i="10"/>
  <c r="M199" i="10"/>
  <c r="N199" i="10" s="1"/>
  <c r="K199" i="10"/>
  <c r="I199" i="10"/>
  <c r="H199" i="10"/>
  <c r="G199" i="10"/>
  <c r="E199" i="10"/>
  <c r="C199" i="10"/>
  <c r="M198" i="10"/>
  <c r="N198" i="10" s="1"/>
  <c r="I198" i="10"/>
  <c r="K198" i="10" s="1"/>
  <c r="H198" i="10"/>
  <c r="G198" i="10"/>
  <c r="E198" i="10"/>
  <c r="C198" i="10"/>
  <c r="M197" i="10"/>
  <c r="N197" i="10" s="1"/>
  <c r="K197" i="10"/>
  <c r="I197" i="10"/>
  <c r="H197" i="10"/>
  <c r="G197" i="10"/>
  <c r="E197" i="10"/>
  <c r="C197" i="10"/>
  <c r="M196" i="10"/>
  <c r="N196" i="10" s="1"/>
  <c r="K196" i="10"/>
  <c r="I196" i="10"/>
  <c r="H196" i="10"/>
  <c r="G196" i="10"/>
  <c r="E196" i="10"/>
  <c r="C196" i="10"/>
  <c r="M195" i="10"/>
  <c r="N195" i="10" s="1"/>
  <c r="I195" i="10"/>
  <c r="K195" i="10" s="1"/>
  <c r="H195" i="10"/>
  <c r="G195" i="10"/>
  <c r="E195" i="10"/>
  <c r="C195" i="10"/>
  <c r="M194" i="10"/>
  <c r="N194" i="10" s="1"/>
  <c r="K194" i="10"/>
  <c r="I194" i="10"/>
  <c r="H194" i="10"/>
  <c r="G194" i="10"/>
  <c r="E194" i="10"/>
  <c r="C194" i="10"/>
  <c r="M193" i="10"/>
  <c r="N193" i="10" s="1"/>
  <c r="K193" i="10"/>
  <c r="I193" i="10"/>
  <c r="H193" i="10"/>
  <c r="G193" i="10"/>
  <c r="E193" i="10"/>
  <c r="C193" i="10"/>
  <c r="M192" i="10"/>
  <c r="N192" i="10" s="1"/>
  <c r="I192" i="10"/>
  <c r="K192" i="10" s="1"/>
  <c r="H192" i="10"/>
  <c r="G192" i="10"/>
  <c r="E192" i="10"/>
  <c r="C192" i="10"/>
  <c r="M191" i="10"/>
  <c r="N191" i="10" s="1"/>
  <c r="K191" i="10"/>
  <c r="I191" i="10"/>
  <c r="H191" i="10"/>
  <c r="G191" i="10"/>
  <c r="E191" i="10"/>
  <c r="C191" i="10"/>
  <c r="M190" i="10"/>
  <c r="N190" i="10" s="1"/>
  <c r="K190" i="10"/>
  <c r="I190" i="10"/>
  <c r="H190" i="10"/>
  <c r="G190" i="10"/>
  <c r="E190" i="10"/>
  <c r="C190" i="10"/>
  <c r="M189" i="10"/>
  <c r="N189" i="10" s="1"/>
  <c r="I189" i="10"/>
  <c r="K189" i="10" s="1"/>
  <c r="H189" i="10"/>
  <c r="G189" i="10"/>
  <c r="E189" i="10"/>
  <c r="C189" i="10"/>
  <c r="M188" i="10"/>
  <c r="N188" i="10" s="1"/>
  <c r="K188" i="10"/>
  <c r="I188" i="10"/>
  <c r="H188" i="10"/>
  <c r="G188" i="10"/>
  <c r="E188" i="10"/>
  <c r="C188" i="10"/>
  <c r="M187" i="10"/>
  <c r="N187" i="10" s="1"/>
  <c r="K187" i="10"/>
  <c r="I187" i="10"/>
  <c r="H187" i="10"/>
  <c r="G187" i="10"/>
  <c r="E187" i="10"/>
  <c r="C187" i="10"/>
  <c r="M186" i="10"/>
  <c r="N186" i="10" s="1"/>
  <c r="I186" i="10"/>
  <c r="K186" i="10" s="1"/>
  <c r="H186" i="10"/>
  <c r="G186" i="10"/>
  <c r="E186" i="10"/>
  <c r="C186" i="10"/>
  <c r="M185" i="10"/>
  <c r="N185" i="10" s="1"/>
  <c r="K185" i="10"/>
  <c r="I185" i="10"/>
  <c r="H185" i="10"/>
  <c r="G185" i="10"/>
  <c r="E185" i="10"/>
  <c r="C185" i="10"/>
  <c r="M184" i="10"/>
  <c r="N184" i="10" s="1"/>
  <c r="K184" i="10"/>
  <c r="I184" i="10"/>
  <c r="H184" i="10"/>
  <c r="G184" i="10"/>
  <c r="E184" i="10"/>
  <c r="C184" i="10"/>
  <c r="M183" i="10"/>
  <c r="N183" i="10" s="1"/>
  <c r="I183" i="10"/>
  <c r="H183" i="10"/>
  <c r="G183" i="10"/>
  <c r="E183" i="10"/>
  <c r="C183" i="10"/>
  <c r="M182" i="10"/>
  <c r="N182" i="10" s="1"/>
  <c r="K182" i="10"/>
  <c r="I182" i="10"/>
  <c r="H182" i="10"/>
  <c r="G182" i="10"/>
  <c r="E182" i="10"/>
  <c r="C182" i="10"/>
  <c r="M181" i="10"/>
  <c r="N181" i="10" s="1"/>
  <c r="K181" i="10"/>
  <c r="I181" i="10"/>
  <c r="H181" i="10"/>
  <c r="G181" i="10"/>
  <c r="E181" i="10"/>
  <c r="C181" i="10"/>
  <c r="M180" i="10"/>
  <c r="N180" i="10" s="1"/>
  <c r="I180" i="10"/>
  <c r="K180" i="10" s="1"/>
  <c r="H180" i="10"/>
  <c r="G180" i="10"/>
  <c r="E180" i="10"/>
  <c r="C180" i="10"/>
  <c r="M179" i="10"/>
  <c r="N179" i="10" s="1"/>
  <c r="K179" i="10"/>
  <c r="I179" i="10"/>
  <c r="H179" i="10"/>
  <c r="G179" i="10"/>
  <c r="E179" i="10"/>
  <c r="C179" i="10"/>
  <c r="M178" i="10"/>
  <c r="N178" i="10" s="1"/>
  <c r="K178" i="10"/>
  <c r="I178" i="10"/>
  <c r="H178" i="10"/>
  <c r="G178" i="10"/>
  <c r="E178" i="10"/>
  <c r="C178" i="10"/>
  <c r="M177" i="10"/>
  <c r="N177" i="10" s="1"/>
  <c r="I177" i="10"/>
  <c r="K177" i="10" s="1"/>
  <c r="H177" i="10"/>
  <c r="G177" i="10"/>
  <c r="E177" i="10"/>
  <c r="C177" i="10"/>
  <c r="M176" i="10"/>
  <c r="N176" i="10" s="1"/>
  <c r="K176" i="10"/>
  <c r="I176" i="10"/>
  <c r="H176" i="10"/>
  <c r="G176" i="10"/>
  <c r="E176" i="10"/>
  <c r="C176" i="10"/>
  <c r="M175" i="10"/>
  <c r="N175" i="10" s="1"/>
  <c r="I175" i="10"/>
  <c r="H175" i="10"/>
  <c r="G175" i="10"/>
  <c r="K175" i="10" s="1"/>
  <c r="E175" i="10"/>
  <c r="C175" i="10"/>
  <c r="M174" i="10"/>
  <c r="N174" i="10" s="1"/>
  <c r="I174" i="10"/>
  <c r="K174" i="10" s="1"/>
  <c r="H174" i="10"/>
  <c r="G174" i="10"/>
  <c r="E174" i="10"/>
  <c r="C174" i="10"/>
  <c r="M173" i="10"/>
  <c r="N173" i="10" s="1"/>
  <c r="K173" i="10"/>
  <c r="I173" i="10"/>
  <c r="H173" i="10"/>
  <c r="G173" i="10"/>
  <c r="E173" i="10"/>
  <c r="C173" i="10"/>
  <c r="M172" i="10"/>
  <c r="N172" i="10" s="1"/>
  <c r="I172" i="10"/>
  <c r="H172" i="10"/>
  <c r="G172" i="10"/>
  <c r="K172" i="10" s="1"/>
  <c r="E172" i="10"/>
  <c r="C172" i="10"/>
  <c r="M171" i="10"/>
  <c r="N171" i="10" s="1"/>
  <c r="I171" i="10"/>
  <c r="H171" i="10"/>
  <c r="G171" i="10"/>
  <c r="E171" i="10"/>
  <c r="C171" i="10"/>
  <c r="M170" i="10"/>
  <c r="N170" i="10" s="1"/>
  <c r="K170" i="10"/>
  <c r="I170" i="10"/>
  <c r="H170" i="10"/>
  <c r="G170" i="10"/>
  <c r="E170" i="10"/>
  <c r="C170" i="10"/>
  <c r="M169" i="10"/>
  <c r="N169" i="10" s="1"/>
  <c r="I169" i="10"/>
  <c r="H169" i="10"/>
  <c r="G169" i="10"/>
  <c r="K169" i="10" s="1"/>
  <c r="E169" i="10"/>
  <c r="C169" i="10"/>
  <c r="M168" i="10"/>
  <c r="N168" i="10" s="1"/>
  <c r="I168" i="10"/>
  <c r="H168" i="10"/>
  <c r="G168" i="10"/>
  <c r="E168" i="10"/>
  <c r="C168" i="10"/>
  <c r="M167" i="10"/>
  <c r="N167" i="10" s="1"/>
  <c r="K167" i="10"/>
  <c r="I167" i="10"/>
  <c r="H167" i="10"/>
  <c r="G167" i="10"/>
  <c r="E167" i="10"/>
  <c r="C167" i="10"/>
  <c r="M166" i="10"/>
  <c r="N166" i="10" s="1"/>
  <c r="I166" i="10"/>
  <c r="H166" i="10"/>
  <c r="G166" i="10"/>
  <c r="K166" i="10" s="1"/>
  <c r="E166" i="10"/>
  <c r="C166" i="10"/>
  <c r="M165" i="10"/>
  <c r="N165" i="10" s="1"/>
  <c r="I165" i="10"/>
  <c r="K165" i="10" s="1"/>
  <c r="H165" i="10"/>
  <c r="G165" i="10"/>
  <c r="E165" i="10"/>
  <c r="C165" i="10"/>
  <c r="M164" i="10"/>
  <c r="N164" i="10" s="1"/>
  <c r="K164" i="10"/>
  <c r="I164" i="10"/>
  <c r="H164" i="10"/>
  <c r="G164" i="10"/>
  <c r="E164" i="10"/>
  <c r="C164" i="10"/>
  <c r="M163" i="10"/>
  <c r="N163" i="10" s="1"/>
  <c r="K163" i="10"/>
  <c r="I163" i="10"/>
  <c r="H163" i="10"/>
  <c r="G163" i="10"/>
  <c r="E163" i="10"/>
  <c r="C163" i="10"/>
  <c r="M162" i="10"/>
  <c r="N162" i="10" s="1"/>
  <c r="I162" i="10"/>
  <c r="H162" i="10"/>
  <c r="G162" i="10"/>
  <c r="E162" i="10"/>
  <c r="C162" i="10"/>
  <c r="M161" i="10"/>
  <c r="N161" i="10" s="1"/>
  <c r="I161" i="10"/>
  <c r="K161" i="10" s="1"/>
  <c r="H161" i="10"/>
  <c r="G161" i="10"/>
  <c r="E161" i="10"/>
  <c r="C161" i="10"/>
  <c r="M160" i="10"/>
  <c r="N160" i="10" s="1"/>
  <c r="I160" i="10"/>
  <c r="H160" i="10"/>
  <c r="G160" i="10"/>
  <c r="K160" i="10" s="1"/>
  <c r="E160" i="10"/>
  <c r="C160" i="10"/>
  <c r="M159" i="10"/>
  <c r="N159" i="10" s="1"/>
  <c r="I159" i="10"/>
  <c r="H159" i="10"/>
  <c r="G159" i="10"/>
  <c r="E159" i="10"/>
  <c r="C159" i="10"/>
  <c r="M158" i="10"/>
  <c r="N158" i="10" s="1"/>
  <c r="K158" i="10"/>
  <c r="I158" i="10"/>
  <c r="H158" i="10"/>
  <c r="G158" i="10"/>
  <c r="E158" i="10"/>
  <c r="C158" i="10"/>
  <c r="M157" i="10"/>
  <c r="N157" i="10" s="1"/>
  <c r="I157" i="10"/>
  <c r="H157" i="10"/>
  <c r="G157" i="10"/>
  <c r="K157" i="10" s="1"/>
  <c r="E157" i="10"/>
  <c r="C157" i="10"/>
  <c r="M156" i="10"/>
  <c r="N156" i="10" s="1"/>
  <c r="I156" i="10"/>
  <c r="K156" i="10" s="1"/>
  <c r="H156" i="10"/>
  <c r="G156" i="10"/>
  <c r="E156" i="10"/>
  <c r="C156" i="10"/>
  <c r="M155" i="10"/>
  <c r="N155" i="10" s="1"/>
  <c r="I155" i="10"/>
  <c r="K155" i="10" s="1"/>
  <c r="H155" i="10"/>
  <c r="G155" i="10"/>
  <c r="E155" i="10"/>
  <c r="C155" i="10"/>
  <c r="M154" i="10"/>
  <c r="N154" i="10" s="1"/>
  <c r="K154" i="10"/>
  <c r="I154" i="10"/>
  <c r="H154" i="10"/>
  <c r="G154" i="10"/>
  <c r="E154" i="10"/>
  <c r="C154" i="10"/>
  <c r="M153" i="10"/>
  <c r="N153" i="10" s="1"/>
  <c r="I153" i="10"/>
  <c r="H153" i="10"/>
  <c r="G153" i="10"/>
  <c r="E153" i="10"/>
  <c r="C153" i="10"/>
  <c r="M152" i="10"/>
  <c r="N152" i="10" s="1"/>
  <c r="I152" i="10"/>
  <c r="K152" i="10" s="1"/>
  <c r="H152" i="10"/>
  <c r="G152" i="10"/>
  <c r="E152" i="10"/>
  <c r="C152" i="10"/>
  <c r="M151" i="10"/>
  <c r="N151" i="10" s="1"/>
  <c r="I151" i="10"/>
  <c r="H151" i="10"/>
  <c r="G151" i="10"/>
  <c r="K151" i="10" s="1"/>
  <c r="E151" i="10"/>
  <c r="C151" i="10"/>
  <c r="M150" i="10"/>
  <c r="N150" i="10" s="1"/>
  <c r="I150" i="10"/>
  <c r="H150" i="10"/>
  <c r="G150" i="10"/>
  <c r="E150" i="10"/>
  <c r="C150" i="10"/>
  <c r="M149" i="10"/>
  <c r="N149" i="10" s="1"/>
  <c r="K149" i="10"/>
  <c r="I149" i="10"/>
  <c r="H149" i="10"/>
  <c r="G149" i="10"/>
  <c r="E149" i="10"/>
  <c r="C149" i="10"/>
  <c r="M148" i="10"/>
  <c r="N148" i="10" s="1"/>
  <c r="I148" i="10"/>
  <c r="H148" i="10"/>
  <c r="G148" i="10"/>
  <c r="K148" i="10" s="1"/>
  <c r="E148" i="10"/>
  <c r="C148" i="10"/>
  <c r="M147" i="10"/>
  <c r="N147" i="10" s="1"/>
  <c r="K147" i="10"/>
  <c r="I147" i="10"/>
  <c r="H147" i="10"/>
  <c r="G147" i="10"/>
  <c r="E147" i="10"/>
  <c r="C147" i="10"/>
  <c r="M146" i="10"/>
  <c r="N146" i="10" s="1"/>
  <c r="K146" i="10"/>
  <c r="I146" i="10"/>
  <c r="H146" i="10"/>
  <c r="G146" i="10"/>
  <c r="E146" i="10"/>
  <c r="C146" i="10"/>
  <c r="M145" i="10"/>
  <c r="N145" i="10" s="1"/>
  <c r="I145" i="10"/>
  <c r="H145" i="10"/>
  <c r="G145" i="10"/>
  <c r="K145" i="10" s="1"/>
  <c r="E145" i="10"/>
  <c r="C145" i="10"/>
  <c r="M144" i="10"/>
  <c r="N144" i="10" s="1"/>
  <c r="I144" i="10"/>
  <c r="K144" i="10" s="1"/>
  <c r="H144" i="10"/>
  <c r="G144" i="10"/>
  <c r="E144" i="10"/>
  <c r="C144" i="10"/>
  <c r="M143" i="10"/>
  <c r="N143" i="10" s="1"/>
  <c r="I143" i="10"/>
  <c r="K143" i="10" s="1"/>
  <c r="H143" i="10"/>
  <c r="G143" i="10"/>
  <c r="E143" i="10"/>
  <c r="C143" i="10"/>
  <c r="M142" i="10"/>
  <c r="N142" i="10" s="1"/>
  <c r="K142" i="10"/>
  <c r="I142" i="10"/>
  <c r="H142" i="10"/>
  <c r="G142" i="10"/>
  <c r="E142" i="10"/>
  <c r="C142" i="10"/>
  <c r="M141" i="10"/>
  <c r="N141" i="10" s="1"/>
  <c r="I141" i="10"/>
  <c r="K141" i="10" s="1"/>
  <c r="H141" i="10"/>
  <c r="G141" i="10"/>
  <c r="E141" i="10"/>
  <c r="C141" i="10"/>
  <c r="M140" i="10"/>
  <c r="N140" i="10" s="1"/>
  <c r="K140" i="10"/>
  <c r="I140" i="10"/>
  <c r="H140" i="10"/>
  <c r="G140" i="10"/>
  <c r="E140" i="10"/>
  <c r="C140" i="10"/>
  <c r="M139" i="10"/>
  <c r="N139" i="10" s="1"/>
  <c r="I139" i="10"/>
  <c r="H139" i="10"/>
  <c r="G139" i="10"/>
  <c r="K139" i="10" s="1"/>
  <c r="E139" i="10"/>
  <c r="C139" i="10"/>
  <c r="M138" i="10"/>
  <c r="N138" i="10" s="1"/>
  <c r="I138" i="10"/>
  <c r="H138" i="10"/>
  <c r="G138" i="10"/>
  <c r="K138" i="10" s="1"/>
  <c r="E138" i="10"/>
  <c r="C138" i="10"/>
  <c r="M137" i="10"/>
  <c r="N137" i="10" s="1"/>
  <c r="K137" i="10"/>
  <c r="I137" i="10"/>
  <c r="H137" i="10"/>
  <c r="G137" i="10"/>
  <c r="E137" i="10"/>
  <c r="C137" i="10"/>
  <c r="M136" i="10"/>
  <c r="N136" i="10" s="1"/>
  <c r="I136" i="10"/>
  <c r="H136" i="10"/>
  <c r="G136" i="10"/>
  <c r="K136" i="10" s="1"/>
  <c r="E136" i="10"/>
  <c r="C136" i="10"/>
  <c r="M135" i="10"/>
  <c r="N135" i="10" s="1"/>
  <c r="K135" i="10"/>
  <c r="I135" i="10"/>
  <c r="H135" i="10"/>
  <c r="G135" i="10"/>
  <c r="E135" i="10"/>
  <c r="C135" i="10"/>
  <c r="M134" i="10"/>
  <c r="N134" i="10" s="1"/>
  <c r="K134" i="10"/>
  <c r="I134" i="10"/>
  <c r="H134" i="10"/>
  <c r="G134" i="10"/>
  <c r="E134" i="10"/>
  <c r="C134" i="10"/>
  <c r="M133" i="10"/>
  <c r="N133" i="10" s="1"/>
  <c r="I133" i="10"/>
  <c r="H133" i="10"/>
  <c r="G133" i="10"/>
  <c r="K133" i="10" s="1"/>
  <c r="E133" i="10"/>
  <c r="C133" i="10"/>
  <c r="M132" i="10"/>
  <c r="N132" i="10" s="1"/>
  <c r="I132" i="10"/>
  <c r="K132" i="10" s="1"/>
  <c r="H132" i="10"/>
  <c r="G132" i="10"/>
  <c r="E132" i="10"/>
  <c r="C132" i="10"/>
  <c r="M131" i="10"/>
  <c r="N131" i="10" s="1"/>
  <c r="I131" i="10"/>
  <c r="K131" i="10" s="1"/>
  <c r="H131" i="10"/>
  <c r="G131" i="10"/>
  <c r="E131" i="10"/>
  <c r="C131" i="10"/>
  <c r="M130" i="10"/>
  <c r="N130" i="10" s="1"/>
  <c r="K130" i="10"/>
  <c r="I130" i="10"/>
  <c r="H130" i="10"/>
  <c r="G130" i="10"/>
  <c r="E130" i="10"/>
  <c r="C130" i="10"/>
  <c r="M129" i="10"/>
  <c r="N129" i="10" s="1"/>
  <c r="I129" i="10"/>
  <c r="K129" i="10" s="1"/>
  <c r="H129" i="10"/>
  <c r="G129" i="10"/>
  <c r="E129" i="10"/>
  <c r="C129" i="10"/>
  <c r="M128" i="10"/>
  <c r="N128" i="10" s="1"/>
  <c r="K128" i="10"/>
  <c r="I128" i="10"/>
  <c r="H128" i="10"/>
  <c r="G128" i="10"/>
  <c r="E128" i="10"/>
  <c r="C128" i="10"/>
  <c r="M127" i="10"/>
  <c r="N127" i="10" s="1"/>
  <c r="I127" i="10"/>
  <c r="H127" i="10"/>
  <c r="G127" i="10"/>
  <c r="K127" i="10" s="1"/>
  <c r="E127" i="10"/>
  <c r="C127" i="10"/>
  <c r="M126" i="10"/>
  <c r="N126" i="10" s="1"/>
  <c r="I126" i="10"/>
  <c r="K126" i="10" s="1"/>
  <c r="H126" i="10"/>
  <c r="G126" i="10"/>
  <c r="E126" i="10"/>
  <c r="C126" i="10"/>
  <c r="M125" i="10"/>
  <c r="N125" i="10" s="1"/>
  <c r="K125" i="10"/>
  <c r="I125" i="10"/>
  <c r="H125" i="10"/>
  <c r="G125" i="10"/>
  <c r="E125" i="10"/>
  <c r="C125" i="10"/>
  <c r="M124" i="10"/>
  <c r="N124" i="10" s="1"/>
  <c r="I124" i="10"/>
  <c r="H124" i="10"/>
  <c r="G124" i="10"/>
  <c r="K124" i="10" s="1"/>
  <c r="E124" i="10"/>
  <c r="C124" i="10"/>
  <c r="M123" i="10"/>
  <c r="N123" i="10" s="1"/>
  <c r="K123" i="10"/>
  <c r="I123" i="10"/>
  <c r="H123" i="10"/>
  <c r="G123" i="10"/>
  <c r="E123" i="10"/>
  <c r="C123" i="10"/>
  <c r="M122" i="10"/>
  <c r="N122" i="10" s="1"/>
  <c r="I122" i="10"/>
  <c r="H122" i="10"/>
  <c r="G122" i="10"/>
  <c r="K122" i="10" s="1"/>
  <c r="E122" i="10"/>
  <c r="C122" i="10"/>
  <c r="M121" i="10"/>
  <c r="N121" i="10" s="1"/>
  <c r="I121" i="10"/>
  <c r="H121" i="10"/>
  <c r="G121" i="10"/>
  <c r="K121" i="10" s="1"/>
  <c r="E121" i="10"/>
  <c r="C121" i="10"/>
  <c r="M120" i="10"/>
  <c r="N120" i="10" s="1"/>
  <c r="I120" i="10"/>
  <c r="K120" i="10" s="1"/>
  <c r="H120" i="10"/>
  <c r="G120" i="10"/>
  <c r="E120" i="10"/>
  <c r="C120" i="10"/>
  <c r="M119" i="10"/>
  <c r="N119" i="10" s="1"/>
  <c r="I119" i="10"/>
  <c r="K119" i="10" s="1"/>
  <c r="H119" i="10"/>
  <c r="G119" i="10"/>
  <c r="E119" i="10"/>
  <c r="C119" i="10"/>
  <c r="M118" i="10"/>
  <c r="N118" i="10" s="1"/>
  <c r="K118" i="10"/>
  <c r="I118" i="10"/>
  <c r="H118" i="10"/>
  <c r="G118" i="10"/>
  <c r="E118" i="10"/>
  <c r="C118" i="10"/>
  <c r="M117" i="10"/>
  <c r="N117" i="10" s="1"/>
  <c r="I117" i="10"/>
  <c r="K117" i="10" s="1"/>
  <c r="H117" i="10"/>
  <c r="G117" i="10"/>
  <c r="E117" i="10"/>
  <c r="C117" i="10"/>
  <c r="M116" i="10"/>
  <c r="N116" i="10" s="1"/>
  <c r="I116" i="10"/>
  <c r="H116" i="10"/>
  <c r="G116" i="10"/>
  <c r="K116" i="10" s="1"/>
  <c r="E116" i="10"/>
  <c r="C116" i="10"/>
  <c r="M115" i="10"/>
  <c r="N115" i="10" s="1"/>
  <c r="I115" i="10"/>
  <c r="H115" i="10"/>
  <c r="K115" i="10" s="1"/>
  <c r="G115" i="10"/>
  <c r="E115" i="10"/>
  <c r="C115" i="10"/>
  <c r="M114" i="10"/>
  <c r="N114" i="10" s="1"/>
  <c r="I114" i="10"/>
  <c r="K114" i="10" s="1"/>
  <c r="H114" i="10"/>
  <c r="G114" i="10"/>
  <c r="E114" i="10"/>
  <c r="C114" i="10"/>
  <c r="M113" i="10"/>
  <c r="N113" i="10" s="1"/>
  <c r="K113" i="10"/>
  <c r="I113" i="10"/>
  <c r="H113" i="10"/>
  <c r="G113" i="10"/>
  <c r="E113" i="10"/>
  <c r="C113" i="10"/>
  <c r="M112" i="10"/>
  <c r="N112" i="10" s="1"/>
  <c r="I112" i="10"/>
  <c r="H112" i="10"/>
  <c r="K112" i="10" s="1"/>
  <c r="G112" i="10"/>
  <c r="E112" i="10"/>
  <c r="C112" i="10"/>
  <c r="M111" i="10"/>
  <c r="N111" i="10" s="1"/>
  <c r="I111" i="10"/>
  <c r="H111" i="10"/>
  <c r="G111" i="10"/>
  <c r="K111" i="10" s="1"/>
  <c r="E111" i="10"/>
  <c r="C111" i="10"/>
  <c r="M110" i="10"/>
  <c r="N110" i="10" s="1"/>
  <c r="K110" i="10"/>
  <c r="I110" i="10"/>
  <c r="H110" i="10"/>
  <c r="G110" i="10"/>
  <c r="E110" i="10"/>
  <c r="C110" i="10"/>
  <c r="M109" i="10"/>
  <c r="N109" i="10" s="1"/>
  <c r="I109" i="10"/>
  <c r="H109" i="10"/>
  <c r="K109" i="10" s="1"/>
  <c r="G109" i="10"/>
  <c r="E109" i="10"/>
  <c r="C109" i="10"/>
  <c r="M108" i="10"/>
  <c r="N108" i="10" s="1"/>
  <c r="K108" i="10"/>
  <c r="I108" i="10"/>
  <c r="H108" i="10"/>
  <c r="G108" i="10"/>
  <c r="E108" i="10"/>
  <c r="C108" i="10"/>
  <c r="M107" i="10"/>
  <c r="N107" i="10" s="1"/>
  <c r="I107" i="10"/>
  <c r="K107" i="10" s="1"/>
  <c r="H107" i="10"/>
  <c r="G107" i="10"/>
  <c r="E107" i="10"/>
  <c r="C107" i="10"/>
  <c r="M106" i="10"/>
  <c r="N106" i="10" s="1"/>
  <c r="I106" i="10"/>
  <c r="H106" i="10"/>
  <c r="K106" i="10" s="1"/>
  <c r="G106" i="10"/>
  <c r="E106" i="10"/>
  <c r="C106" i="10"/>
  <c r="M105" i="10"/>
  <c r="N105" i="10" s="1"/>
  <c r="K105" i="10"/>
  <c r="I105" i="10"/>
  <c r="H105" i="10"/>
  <c r="G105" i="10"/>
  <c r="E105" i="10"/>
  <c r="C105" i="10"/>
  <c r="M104" i="10"/>
  <c r="N104" i="10" s="1"/>
  <c r="I104" i="10"/>
  <c r="K104" i="10" s="1"/>
  <c r="H104" i="10"/>
  <c r="G104" i="10"/>
  <c r="E104" i="10"/>
  <c r="C104" i="10"/>
  <c r="M103" i="10"/>
  <c r="N103" i="10" s="1"/>
  <c r="K103" i="10"/>
  <c r="I103" i="10"/>
  <c r="H103" i="10"/>
  <c r="G103" i="10"/>
  <c r="E103" i="10"/>
  <c r="C103" i="10"/>
  <c r="M102" i="10"/>
  <c r="N102" i="10" s="1"/>
  <c r="I102" i="10"/>
  <c r="K102" i="10" s="1"/>
  <c r="H102" i="10"/>
  <c r="G102" i="10"/>
  <c r="E102" i="10"/>
  <c r="C102" i="10"/>
  <c r="M101" i="10"/>
  <c r="N101" i="10" s="1"/>
  <c r="I101" i="10"/>
  <c r="K101" i="10" s="1"/>
  <c r="H101" i="10"/>
  <c r="G101" i="10"/>
  <c r="E101" i="10"/>
  <c r="C101" i="10"/>
  <c r="M100" i="10"/>
  <c r="N100" i="10" s="1"/>
  <c r="K100" i="10"/>
  <c r="I100" i="10"/>
  <c r="H100" i="10"/>
  <c r="G100" i="10"/>
  <c r="E100" i="10"/>
  <c r="C100" i="10"/>
  <c r="M99" i="10"/>
  <c r="N99" i="10" s="1"/>
  <c r="I99" i="10"/>
  <c r="K99" i="10" s="1"/>
  <c r="H99" i="10"/>
  <c r="G99" i="10"/>
  <c r="E99" i="10"/>
  <c r="C99" i="10"/>
  <c r="M98" i="10"/>
  <c r="N98" i="10" s="1"/>
  <c r="I98" i="10"/>
  <c r="H98" i="10"/>
  <c r="G98" i="10"/>
  <c r="K98" i="10" s="1"/>
  <c r="E98" i="10"/>
  <c r="C98" i="10"/>
  <c r="M97" i="10"/>
  <c r="N97" i="10" s="1"/>
  <c r="I97" i="10"/>
  <c r="H97" i="10"/>
  <c r="K97" i="10" s="1"/>
  <c r="G97" i="10"/>
  <c r="E97" i="10"/>
  <c r="C97" i="10"/>
  <c r="M96" i="10"/>
  <c r="N96" i="10" s="1"/>
  <c r="I96" i="10"/>
  <c r="K96" i="10" s="1"/>
  <c r="H96" i="10"/>
  <c r="G96" i="10"/>
  <c r="E96" i="10"/>
  <c r="C96" i="10"/>
  <c r="M95" i="10"/>
  <c r="N95" i="10" s="1"/>
  <c r="K95" i="10"/>
  <c r="I95" i="10"/>
  <c r="H95" i="10"/>
  <c r="G95" i="10"/>
  <c r="E95" i="10"/>
  <c r="C95" i="10"/>
  <c r="M94" i="10"/>
  <c r="N94" i="10" s="1"/>
  <c r="I94" i="10"/>
  <c r="H94" i="10"/>
  <c r="K94" i="10" s="1"/>
  <c r="G94" i="10"/>
  <c r="E94" i="10"/>
  <c r="C94" i="10"/>
  <c r="M93" i="10"/>
  <c r="N93" i="10" s="1"/>
  <c r="I93" i="10"/>
  <c r="H93" i="10"/>
  <c r="G93" i="10"/>
  <c r="K93" i="10" s="1"/>
  <c r="E93" i="10"/>
  <c r="C93" i="10"/>
  <c r="M92" i="10"/>
  <c r="N92" i="10" s="1"/>
  <c r="I92" i="10"/>
  <c r="K92" i="10" s="1"/>
  <c r="H92" i="10"/>
  <c r="G92" i="10"/>
  <c r="E92" i="10"/>
  <c r="C92" i="10"/>
  <c r="M91" i="10"/>
  <c r="N91" i="10" s="1"/>
  <c r="I91" i="10"/>
  <c r="H91" i="10"/>
  <c r="K91" i="10" s="1"/>
  <c r="G91" i="10"/>
  <c r="E91" i="10"/>
  <c r="C91" i="10"/>
  <c r="M90" i="10"/>
  <c r="N90" i="10" s="1"/>
  <c r="K90" i="10"/>
  <c r="I90" i="10"/>
  <c r="H90" i="10"/>
  <c r="G90" i="10"/>
  <c r="E90" i="10"/>
  <c r="C90" i="10"/>
  <c r="M89" i="10"/>
  <c r="N89" i="10" s="1"/>
  <c r="I89" i="10"/>
  <c r="K89" i="10" s="1"/>
  <c r="H89" i="10"/>
  <c r="G89" i="10"/>
  <c r="E89" i="10"/>
  <c r="C89" i="10"/>
  <c r="M88" i="10"/>
  <c r="N88" i="10" s="1"/>
  <c r="I88" i="10"/>
  <c r="H88" i="10"/>
  <c r="K88" i="10" s="1"/>
  <c r="G88" i="10"/>
  <c r="E88" i="10"/>
  <c r="C88" i="10"/>
  <c r="M87" i="10"/>
  <c r="N87" i="10" s="1"/>
  <c r="I87" i="10"/>
  <c r="K87" i="10" s="1"/>
  <c r="H87" i="10"/>
  <c r="G87" i="10"/>
  <c r="E87" i="10"/>
  <c r="C87" i="10"/>
  <c r="M86" i="10"/>
  <c r="N86" i="10" s="1"/>
  <c r="I86" i="10"/>
  <c r="K86" i="10" s="1"/>
  <c r="H86" i="10"/>
  <c r="G86" i="10"/>
  <c r="E86" i="10"/>
  <c r="C86" i="10"/>
  <c r="M85" i="10"/>
  <c r="N85" i="10" s="1"/>
  <c r="K85" i="10"/>
  <c r="I85" i="10"/>
  <c r="H85" i="10"/>
  <c r="G85" i="10"/>
  <c r="E85" i="10"/>
  <c r="C85" i="10"/>
  <c r="M84" i="10"/>
  <c r="N84" i="10" s="1"/>
  <c r="I84" i="10"/>
  <c r="K84" i="10" s="1"/>
  <c r="H84" i="10"/>
  <c r="G84" i="10"/>
  <c r="E84" i="10"/>
  <c r="C84" i="10"/>
  <c r="M83" i="10"/>
  <c r="N83" i="10" s="1"/>
  <c r="I83" i="10"/>
  <c r="K83" i="10" s="1"/>
  <c r="H83" i="10"/>
  <c r="G83" i="10"/>
  <c r="E83" i="10"/>
  <c r="C83" i="10"/>
  <c r="M82" i="10"/>
  <c r="N82" i="10" s="1"/>
  <c r="K82" i="10"/>
  <c r="I82" i="10"/>
  <c r="H82" i="10"/>
  <c r="G82" i="10"/>
  <c r="E82" i="10"/>
  <c r="C82" i="10"/>
  <c r="M81" i="10"/>
  <c r="N81" i="10" s="1"/>
  <c r="I81" i="10"/>
  <c r="K81" i="10" s="1"/>
  <c r="H81" i="10"/>
  <c r="G81" i="10"/>
  <c r="E81" i="10"/>
  <c r="C81" i="10"/>
  <c r="M80" i="10"/>
  <c r="N80" i="10" s="1"/>
  <c r="I80" i="10"/>
  <c r="H80" i="10"/>
  <c r="G80" i="10"/>
  <c r="K80" i="10" s="1"/>
  <c r="E80" i="10"/>
  <c r="C80" i="10"/>
  <c r="M79" i="10"/>
  <c r="N79" i="10" s="1"/>
  <c r="I79" i="10"/>
  <c r="H79" i="10"/>
  <c r="K79" i="10" s="1"/>
  <c r="G79" i="10"/>
  <c r="E79" i="10"/>
  <c r="C79" i="10"/>
  <c r="M78" i="10"/>
  <c r="N78" i="10" s="1"/>
  <c r="I78" i="10"/>
  <c r="K78" i="10" s="1"/>
  <c r="H78" i="10"/>
  <c r="G78" i="10"/>
  <c r="E78" i="10"/>
  <c r="C78" i="10"/>
  <c r="M77" i="10"/>
  <c r="N77" i="10" s="1"/>
  <c r="K77" i="10"/>
  <c r="I77" i="10"/>
  <c r="H77" i="10"/>
  <c r="G77" i="10"/>
  <c r="E77" i="10"/>
  <c r="C77" i="10"/>
  <c r="M76" i="10"/>
  <c r="N76" i="10" s="1"/>
  <c r="I76" i="10"/>
  <c r="H76" i="10"/>
  <c r="K76" i="10" s="1"/>
  <c r="G76" i="10"/>
  <c r="E76" i="10"/>
  <c r="C76" i="10"/>
  <c r="M75" i="10"/>
  <c r="N75" i="10" s="1"/>
  <c r="I75" i="10"/>
  <c r="H75" i="10"/>
  <c r="G75" i="10"/>
  <c r="K75" i="10" s="1"/>
  <c r="E75" i="10"/>
  <c r="C75" i="10"/>
  <c r="M74" i="10"/>
  <c r="N74" i="10" s="1"/>
  <c r="I74" i="10"/>
  <c r="K74" i="10" s="1"/>
  <c r="H74" i="10"/>
  <c r="G74" i="10"/>
  <c r="E74" i="10"/>
  <c r="C74" i="10"/>
  <c r="M73" i="10"/>
  <c r="N73" i="10" s="1"/>
  <c r="I73" i="10"/>
  <c r="H73" i="10"/>
  <c r="K73" i="10" s="1"/>
  <c r="G73" i="10"/>
  <c r="E73" i="10"/>
  <c r="C73" i="10"/>
  <c r="M72" i="10"/>
  <c r="N72" i="10" s="1"/>
  <c r="K72" i="10"/>
  <c r="I72" i="10"/>
  <c r="H72" i="10"/>
  <c r="G72" i="10"/>
  <c r="E72" i="10"/>
  <c r="C72" i="10"/>
  <c r="M71" i="10"/>
  <c r="N71" i="10" s="1"/>
  <c r="I71" i="10"/>
  <c r="K71" i="10" s="1"/>
  <c r="H71" i="10"/>
  <c r="G71" i="10"/>
  <c r="E71" i="10"/>
  <c r="C71" i="10"/>
  <c r="M70" i="10"/>
  <c r="N70" i="10" s="1"/>
  <c r="I70" i="10"/>
  <c r="H70" i="10"/>
  <c r="K70" i="10" s="1"/>
  <c r="G70" i="10"/>
  <c r="E70" i="10"/>
  <c r="C70" i="10"/>
  <c r="M69" i="10"/>
  <c r="N69" i="10" s="1"/>
  <c r="I69" i="10"/>
  <c r="K69" i="10" s="1"/>
  <c r="H69" i="10"/>
  <c r="G69" i="10"/>
  <c r="E69" i="10"/>
  <c r="C69" i="10"/>
  <c r="M68" i="10"/>
  <c r="N68" i="10" s="1"/>
  <c r="I68" i="10"/>
  <c r="K68" i="10" s="1"/>
  <c r="H68" i="10"/>
  <c r="G68" i="10"/>
  <c r="E68" i="10"/>
  <c r="C68" i="10"/>
  <c r="M67" i="10"/>
  <c r="N67" i="10" s="1"/>
  <c r="K67" i="10"/>
  <c r="I67" i="10"/>
  <c r="H67" i="10"/>
  <c r="G67" i="10"/>
  <c r="E67" i="10"/>
  <c r="C67" i="10"/>
  <c r="M66" i="10"/>
  <c r="N66" i="10" s="1"/>
  <c r="I66" i="10"/>
  <c r="K66" i="10" s="1"/>
  <c r="H66" i="10"/>
  <c r="G66" i="10"/>
  <c r="E66" i="10"/>
  <c r="C66" i="10"/>
  <c r="M65" i="10"/>
  <c r="N65" i="10" s="1"/>
  <c r="I65" i="10"/>
  <c r="K65" i="10" s="1"/>
  <c r="H65" i="10"/>
  <c r="G65" i="10"/>
  <c r="E65" i="10"/>
  <c r="C65" i="10"/>
  <c r="M64" i="10"/>
  <c r="N64" i="10" s="1"/>
  <c r="K64" i="10"/>
  <c r="I64" i="10"/>
  <c r="H64" i="10"/>
  <c r="G64" i="10"/>
  <c r="E64" i="10"/>
  <c r="C64" i="10"/>
  <c r="M63" i="10"/>
  <c r="N63" i="10" s="1"/>
  <c r="I63" i="10"/>
  <c r="K63" i="10" s="1"/>
  <c r="H63" i="10"/>
  <c r="G63" i="10"/>
  <c r="E63" i="10"/>
  <c r="C63" i="10"/>
  <c r="M62" i="10"/>
  <c r="N62" i="10" s="1"/>
  <c r="I62" i="10"/>
  <c r="H62" i="10"/>
  <c r="G62" i="10"/>
  <c r="K62" i="10" s="1"/>
  <c r="E62" i="10"/>
  <c r="C62" i="10"/>
  <c r="M61" i="10"/>
  <c r="N61" i="10" s="1"/>
  <c r="I61" i="10"/>
  <c r="H61" i="10"/>
  <c r="K61" i="10" s="1"/>
  <c r="G61" i="10"/>
  <c r="E61" i="10"/>
  <c r="C61" i="10"/>
  <c r="M60" i="10"/>
  <c r="N60" i="10" s="1"/>
  <c r="I60" i="10"/>
  <c r="K60" i="10" s="1"/>
  <c r="H60" i="10"/>
  <c r="G60" i="10"/>
  <c r="E60" i="10"/>
  <c r="C60" i="10"/>
  <c r="M59" i="10"/>
  <c r="N59" i="10" s="1"/>
  <c r="K59" i="10"/>
  <c r="I59" i="10"/>
  <c r="H59" i="10"/>
  <c r="G59" i="10"/>
  <c r="E59" i="10"/>
  <c r="C59" i="10"/>
  <c r="M58" i="10"/>
  <c r="N58" i="10" s="1"/>
  <c r="I58" i="10"/>
  <c r="H58" i="10"/>
  <c r="K58" i="10" s="1"/>
  <c r="G58" i="10"/>
  <c r="E58" i="10"/>
  <c r="C58" i="10"/>
  <c r="M57" i="10"/>
  <c r="N57" i="10" s="1"/>
  <c r="I57" i="10"/>
  <c r="H57" i="10"/>
  <c r="G57" i="10"/>
  <c r="K57" i="10" s="1"/>
  <c r="E57" i="10"/>
  <c r="C57" i="10"/>
  <c r="M56" i="10"/>
  <c r="N56" i="10" s="1"/>
  <c r="K56" i="10"/>
  <c r="I56" i="10"/>
  <c r="H56" i="10"/>
  <c r="G56" i="10"/>
  <c r="E56" i="10"/>
  <c r="C56" i="10"/>
  <c r="M55" i="10"/>
  <c r="N55" i="10" s="1"/>
  <c r="I55" i="10"/>
  <c r="H55" i="10"/>
  <c r="K55" i="10" s="1"/>
  <c r="G55" i="10"/>
  <c r="E55" i="10"/>
  <c r="C55" i="10"/>
  <c r="M54" i="10"/>
  <c r="N54" i="10" s="1"/>
  <c r="K54" i="10"/>
  <c r="I54" i="10"/>
  <c r="H54" i="10"/>
  <c r="G54" i="10"/>
  <c r="E54" i="10"/>
  <c r="C54" i="10"/>
  <c r="M53" i="10"/>
  <c r="N53" i="10" s="1"/>
  <c r="I53" i="10"/>
  <c r="K53" i="10" s="1"/>
  <c r="H53" i="10"/>
  <c r="G53" i="10"/>
  <c r="E53" i="10"/>
  <c r="C53" i="10"/>
  <c r="M52" i="10"/>
  <c r="N52" i="10" s="1"/>
  <c r="I52" i="10"/>
  <c r="H52" i="10"/>
  <c r="K52" i="10" s="1"/>
  <c r="G52" i="10"/>
  <c r="E52" i="10"/>
  <c r="C52" i="10"/>
  <c r="M51" i="10"/>
  <c r="N51" i="10" s="1"/>
  <c r="I51" i="10"/>
  <c r="K51" i="10" s="1"/>
  <c r="H51" i="10"/>
  <c r="G51" i="10"/>
  <c r="E51" i="10"/>
  <c r="C51" i="10"/>
  <c r="M50" i="10"/>
  <c r="N50" i="10" s="1"/>
  <c r="I50" i="10"/>
  <c r="K50" i="10" s="1"/>
  <c r="H50" i="10"/>
  <c r="G50" i="10"/>
  <c r="E50" i="10"/>
  <c r="C50" i="10"/>
  <c r="M49" i="10"/>
  <c r="N49" i="10" s="1"/>
  <c r="K49" i="10"/>
  <c r="I49" i="10"/>
  <c r="H49" i="10"/>
  <c r="G49" i="10"/>
  <c r="E49" i="10"/>
  <c r="C49" i="10"/>
  <c r="M48" i="10"/>
  <c r="N48" i="10" s="1"/>
  <c r="I48" i="10"/>
  <c r="K48" i="10" s="1"/>
  <c r="H48" i="10"/>
  <c r="G48" i="10"/>
  <c r="E48" i="10"/>
  <c r="C48" i="10"/>
  <c r="M47" i="10"/>
  <c r="N47" i="10" s="1"/>
  <c r="I47" i="10"/>
  <c r="K47" i="10" s="1"/>
  <c r="H47" i="10"/>
  <c r="G47" i="10"/>
  <c r="E47" i="10"/>
  <c r="C47" i="10"/>
  <c r="M46" i="10"/>
  <c r="N46" i="10" s="1"/>
  <c r="K46" i="10"/>
  <c r="I46" i="10"/>
  <c r="H46" i="10"/>
  <c r="G46" i="10"/>
  <c r="E46" i="10"/>
  <c r="C46" i="10"/>
  <c r="M45" i="10"/>
  <c r="N45" i="10" s="1"/>
  <c r="I45" i="10"/>
  <c r="K45" i="10" s="1"/>
  <c r="H45" i="10"/>
  <c r="G45" i="10"/>
  <c r="E45" i="10"/>
  <c r="C45" i="10"/>
  <c r="M44" i="10"/>
  <c r="N44" i="10" s="1"/>
  <c r="I44" i="10"/>
  <c r="K44" i="10" s="1"/>
  <c r="H44" i="10"/>
  <c r="G44" i="10"/>
  <c r="E44" i="10"/>
  <c r="C44" i="10"/>
  <c r="M43" i="10"/>
  <c r="N43" i="10" s="1"/>
  <c r="I43" i="10"/>
  <c r="H43" i="10"/>
  <c r="K43" i="10" s="1"/>
  <c r="G43" i="10"/>
  <c r="E43" i="10"/>
  <c r="C43" i="10"/>
  <c r="M42" i="10"/>
  <c r="N42" i="10" s="1"/>
  <c r="I42" i="10"/>
  <c r="K42" i="10" s="1"/>
  <c r="H42" i="10"/>
  <c r="G42" i="10"/>
  <c r="E42" i="10"/>
  <c r="C42" i="10"/>
  <c r="M41" i="10"/>
  <c r="N41" i="10" s="1"/>
  <c r="K41" i="10"/>
  <c r="I41" i="10"/>
  <c r="H41" i="10"/>
  <c r="G41" i="10"/>
  <c r="E41" i="10"/>
  <c r="C41" i="10"/>
  <c r="M40" i="10"/>
  <c r="N40" i="10" s="1"/>
  <c r="I40" i="10"/>
  <c r="H40" i="10"/>
  <c r="K40" i="10" s="1"/>
  <c r="G40" i="10"/>
  <c r="E40" i="10"/>
  <c r="C40" i="10"/>
  <c r="M39" i="10"/>
  <c r="N39" i="10" s="1"/>
  <c r="I39" i="10"/>
  <c r="K39" i="10" s="1"/>
  <c r="H39" i="10"/>
  <c r="G39" i="10"/>
  <c r="E39" i="10"/>
  <c r="C39" i="10"/>
  <c r="M38" i="10"/>
  <c r="N38" i="10" s="1"/>
  <c r="I38" i="10"/>
  <c r="K38" i="10" s="1"/>
  <c r="H38" i="10"/>
  <c r="G38" i="10"/>
  <c r="E38" i="10"/>
  <c r="C38" i="10"/>
  <c r="M37" i="10"/>
  <c r="N37" i="10" s="1"/>
  <c r="I37" i="10"/>
  <c r="H37" i="10"/>
  <c r="K37" i="10" s="1"/>
  <c r="G37" i="10"/>
  <c r="E37" i="10"/>
  <c r="C37" i="10"/>
  <c r="M36" i="10"/>
  <c r="N36" i="10" s="1"/>
  <c r="K36" i="10"/>
  <c r="I36" i="10"/>
  <c r="H36" i="10"/>
  <c r="G36" i="10"/>
  <c r="E36" i="10"/>
  <c r="C36" i="10"/>
  <c r="M35" i="10"/>
  <c r="N35" i="10" s="1"/>
  <c r="I35" i="10"/>
  <c r="K35" i="10" s="1"/>
  <c r="H35" i="10"/>
  <c r="G35" i="10"/>
  <c r="E35" i="10"/>
  <c r="C35" i="10"/>
  <c r="M34" i="10"/>
  <c r="N34" i="10" s="1"/>
  <c r="I34" i="10"/>
  <c r="H34" i="10"/>
  <c r="K34" i="10" s="1"/>
  <c r="G34" i="10"/>
  <c r="E34" i="10"/>
  <c r="C34" i="10"/>
  <c r="M33" i="10"/>
  <c r="N33" i="10" s="1"/>
  <c r="I33" i="10"/>
  <c r="K33" i="10" s="1"/>
  <c r="H33" i="10"/>
  <c r="G33" i="10"/>
  <c r="E33" i="10"/>
  <c r="C33" i="10"/>
  <c r="M32" i="10"/>
  <c r="N32" i="10" s="1"/>
  <c r="I32" i="10"/>
  <c r="K32" i="10" s="1"/>
  <c r="H32" i="10"/>
  <c r="G32" i="10"/>
  <c r="E32" i="10"/>
  <c r="C32" i="10"/>
  <c r="M31" i="10"/>
  <c r="N31" i="10" s="1"/>
  <c r="K31" i="10"/>
  <c r="I31" i="10"/>
  <c r="H31" i="10"/>
  <c r="G31" i="10"/>
  <c r="E31" i="10"/>
  <c r="C31" i="10"/>
  <c r="M30" i="10"/>
  <c r="N30" i="10" s="1"/>
  <c r="I30" i="10"/>
  <c r="K30" i="10" s="1"/>
  <c r="H30" i="10"/>
  <c r="G30" i="10"/>
  <c r="E30" i="10"/>
  <c r="C30" i="10"/>
  <c r="M29" i="10"/>
  <c r="N29" i="10" s="1"/>
  <c r="I29" i="10"/>
  <c r="K29" i="10" s="1"/>
  <c r="H29" i="10"/>
  <c r="G29" i="10"/>
  <c r="E29" i="10"/>
  <c r="C29" i="10"/>
  <c r="M28" i="10"/>
  <c r="N28" i="10" s="1"/>
  <c r="K28" i="10"/>
  <c r="I28" i="10"/>
  <c r="H28" i="10"/>
  <c r="G28" i="10"/>
  <c r="E28" i="10"/>
  <c r="C28" i="10"/>
  <c r="M27" i="10"/>
  <c r="N27" i="10" s="1"/>
  <c r="I27" i="10"/>
  <c r="K27" i="10" s="1"/>
  <c r="H27" i="10"/>
  <c r="G27" i="10"/>
  <c r="E27" i="10"/>
  <c r="C27" i="10"/>
  <c r="M26" i="10"/>
  <c r="N26" i="10" s="1"/>
  <c r="I26" i="10"/>
  <c r="K26" i="10" s="1"/>
  <c r="H26" i="10"/>
  <c r="G26" i="10"/>
  <c r="E26" i="10"/>
  <c r="C26" i="10"/>
  <c r="M25" i="10"/>
  <c r="N25" i="10" s="1"/>
  <c r="I25" i="10"/>
  <c r="H25" i="10"/>
  <c r="K25" i="10" s="1"/>
  <c r="G25" i="10"/>
  <c r="E25" i="10"/>
  <c r="C25" i="10"/>
  <c r="M24" i="10"/>
  <c r="N24" i="10" s="1"/>
  <c r="I24" i="10"/>
  <c r="K24" i="10" s="1"/>
  <c r="H24" i="10"/>
  <c r="G24" i="10"/>
  <c r="E24" i="10"/>
  <c r="C24" i="10"/>
  <c r="M23" i="10"/>
  <c r="N23" i="10" s="1"/>
  <c r="K23" i="10"/>
  <c r="I23" i="10"/>
  <c r="H23" i="10"/>
  <c r="G23" i="10"/>
  <c r="E23" i="10"/>
  <c r="C23" i="10"/>
  <c r="M22" i="10"/>
  <c r="N22" i="10" s="1"/>
  <c r="I22" i="10"/>
  <c r="H22" i="10"/>
  <c r="K22" i="10" s="1"/>
  <c r="G22" i="10"/>
  <c r="E22" i="10"/>
  <c r="C22" i="10"/>
  <c r="M21" i="10"/>
  <c r="N21" i="10" s="1"/>
  <c r="I21" i="10"/>
  <c r="K21" i="10" s="1"/>
  <c r="H21" i="10"/>
  <c r="G21" i="10"/>
  <c r="E21" i="10"/>
  <c r="C21" i="10"/>
  <c r="M20" i="10"/>
  <c r="N20" i="10" s="1"/>
  <c r="I20" i="10"/>
  <c r="K20" i="10" s="1"/>
  <c r="H20" i="10"/>
  <c r="G20" i="10"/>
  <c r="E20" i="10"/>
  <c r="C20" i="10"/>
  <c r="M19" i="10"/>
  <c r="N19" i="10" s="1"/>
  <c r="I19" i="10"/>
  <c r="H19" i="10"/>
  <c r="K19" i="10" s="1"/>
  <c r="G19" i="10"/>
  <c r="E19" i="10"/>
  <c r="C19" i="10"/>
  <c r="M18" i="10"/>
  <c r="N18" i="10" s="1"/>
  <c r="K18" i="10"/>
  <c r="I18" i="10"/>
  <c r="H18" i="10"/>
  <c r="G18" i="10"/>
  <c r="E18" i="10"/>
  <c r="C18" i="10"/>
  <c r="M17" i="10"/>
  <c r="N17" i="10" s="1"/>
  <c r="I17" i="10"/>
  <c r="K17" i="10" s="1"/>
  <c r="H17" i="10"/>
  <c r="G17" i="10"/>
  <c r="E17" i="10"/>
  <c r="C17" i="10"/>
  <c r="M16" i="10"/>
  <c r="N16" i="10" s="1"/>
  <c r="I16" i="10"/>
  <c r="H16" i="10"/>
  <c r="K16" i="10" s="1"/>
  <c r="G16" i="10"/>
  <c r="E16" i="10"/>
  <c r="C16" i="10"/>
  <c r="M15" i="10"/>
  <c r="N15" i="10" s="1"/>
  <c r="I15" i="10"/>
  <c r="K15" i="10" s="1"/>
  <c r="H15" i="10"/>
  <c r="G15" i="10"/>
  <c r="E15" i="10"/>
  <c r="C15" i="10"/>
  <c r="M14" i="10"/>
  <c r="N14" i="10" s="1"/>
  <c r="I14" i="10"/>
  <c r="K14" i="10" s="1"/>
  <c r="H14" i="10"/>
  <c r="G14" i="10"/>
  <c r="E14" i="10"/>
  <c r="C14" i="10"/>
  <c r="M13" i="10"/>
  <c r="N13" i="10" s="1"/>
  <c r="K13" i="10"/>
  <c r="I13" i="10"/>
  <c r="H13" i="10"/>
  <c r="G13" i="10"/>
  <c r="E13" i="10"/>
  <c r="C13" i="10"/>
  <c r="M12" i="10"/>
  <c r="N12" i="10" s="1"/>
  <c r="I12" i="10"/>
  <c r="K12" i="10" s="1"/>
  <c r="H12" i="10"/>
  <c r="G12" i="10"/>
  <c r="E12" i="10"/>
  <c r="C12" i="10"/>
  <c r="M11" i="10"/>
  <c r="N11" i="10" s="1"/>
  <c r="I11" i="10"/>
  <c r="K11" i="10" s="1"/>
  <c r="H11" i="10"/>
  <c r="G11" i="10"/>
  <c r="E11" i="10"/>
  <c r="C11" i="10"/>
  <c r="M10" i="10"/>
  <c r="N10" i="10" s="1"/>
  <c r="K10" i="10"/>
  <c r="I10" i="10"/>
  <c r="H10" i="10"/>
  <c r="G10" i="10"/>
  <c r="E10" i="10"/>
  <c r="C10" i="10"/>
  <c r="M9" i="10"/>
  <c r="N9" i="10" s="1"/>
  <c r="I9" i="10"/>
  <c r="K9" i="10" s="1"/>
  <c r="H9" i="10"/>
  <c r="G9" i="10"/>
  <c r="E9" i="10"/>
  <c r="C9" i="10"/>
  <c r="M8" i="10"/>
  <c r="N8" i="10" s="1"/>
  <c r="I8" i="10"/>
  <c r="K8" i="10" s="1"/>
  <c r="H8" i="10"/>
  <c r="G8" i="10"/>
  <c r="E8" i="10"/>
  <c r="C8" i="10"/>
  <c r="M7" i="10"/>
  <c r="N7" i="10" s="1"/>
  <c r="I7" i="10"/>
  <c r="H7" i="10"/>
  <c r="K7" i="10" s="1"/>
  <c r="G7" i="10"/>
  <c r="E7" i="10"/>
  <c r="C7" i="10"/>
  <c r="M6" i="10"/>
  <c r="N6" i="10" s="1"/>
  <c r="I6" i="10"/>
  <c r="K6" i="10" s="1"/>
  <c r="H6" i="10"/>
  <c r="G6" i="10"/>
  <c r="E6" i="10"/>
  <c r="C6" i="10"/>
  <c r="M5" i="10"/>
  <c r="N5" i="10" s="1"/>
  <c r="K5" i="10"/>
  <c r="I5" i="10"/>
  <c r="H5" i="10"/>
  <c r="G5" i="10"/>
  <c r="E5" i="10"/>
  <c r="C5" i="10"/>
  <c r="M4" i="10"/>
  <c r="N4" i="10" s="1"/>
  <c r="I4" i="10"/>
  <c r="H4" i="10"/>
  <c r="K4" i="10" s="1"/>
  <c r="G4" i="10"/>
  <c r="E4" i="10"/>
  <c r="C4" i="10"/>
  <c r="M3" i="10"/>
  <c r="N3" i="10" s="1"/>
  <c r="I3" i="10"/>
  <c r="K3" i="10" s="1"/>
  <c r="H3" i="10"/>
  <c r="G3" i="10"/>
  <c r="E3" i="10"/>
  <c r="C3" i="10"/>
  <c r="M2" i="10"/>
  <c r="N2" i="10" s="1"/>
  <c r="I2" i="10"/>
  <c r="K2" i="10" s="1"/>
  <c r="H2" i="10"/>
  <c r="G2" i="10"/>
  <c r="E2" i="10"/>
  <c r="C2" i="10"/>
  <c r="C2" i="9"/>
  <c r="B2" i="9"/>
  <c r="K153" i="10" l="1"/>
  <c r="K162" i="10"/>
  <c r="K171" i="10"/>
  <c r="D2" i="9"/>
  <c r="E2" i="9" s="1"/>
  <c r="K150" i="10"/>
  <c r="K159" i="10"/>
  <c r="K168" i="10"/>
  <c r="K183" i="10"/>
</calcChain>
</file>

<file path=xl/sharedStrings.xml><?xml version="1.0" encoding="utf-8"?>
<sst xmlns="http://schemas.openxmlformats.org/spreadsheetml/2006/main" count="4024" uniqueCount="970">
  <si>
    <t>date_scan</t>
  </si>
  <si>
    <t>pidn</t>
  </si>
  <si>
    <t>WMH</t>
  </si>
  <si>
    <t>cubed</t>
  </si>
  <si>
    <t>YYYYMMDD</t>
  </si>
  <si>
    <t>subject</t>
  </si>
  <si>
    <t>LOAD_meta_roi_sum/TIV</t>
  </si>
  <si>
    <t>EOAD_meta-roi_sum/TIV</t>
  </si>
  <si>
    <t>FTLD_meta-roi_sum/TIV</t>
  </si>
  <si>
    <t>345-002</t>
  </si>
  <si>
    <t>20221113</t>
  </si>
  <si>
    <t>#N/A</t>
  </si>
  <si>
    <t>20230122</t>
  </si>
  <si>
    <t>345-003</t>
  </si>
  <si>
    <t>20230922</t>
  </si>
  <si>
    <t>345-004</t>
  </si>
  <si>
    <t>20210925</t>
  </si>
  <si>
    <t>128-004</t>
  </si>
  <si>
    <t>345-005</t>
  </si>
  <si>
    <t>20191203</t>
  </si>
  <si>
    <t>128-029</t>
  </si>
  <si>
    <t>20220315</t>
  </si>
  <si>
    <t>20220223</t>
  </si>
  <si>
    <t>345-006</t>
  </si>
  <si>
    <t>20230906</t>
  </si>
  <si>
    <t>345-007</t>
  </si>
  <si>
    <t>345-008</t>
  </si>
  <si>
    <t>20220328</t>
  </si>
  <si>
    <t>20210718</t>
  </si>
  <si>
    <t>345-009</t>
  </si>
  <si>
    <t>20220307</t>
  </si>
  <si>
    <t>345-010</t>
  </si>
  <si>
    <t>20231122</t>
  </si>
  <si>
    <t>20211024</t>
  </si>
  <si>
    <t>345-011</t>
  </si>
  <si>
    <t>20220517</t>
  </si>
  <si>
    <t>345-012</t>
  </si>
  <si>
    <t>20221109</t>
  </si>
  <si>
    <t>345-013</t>
  </si>
  <si>
    <t>20200301</t>
  </si>
  <si>
    <t>345-014</t>
  </si>
  <si>
    <t>20220714</t>
  </si>
  <si>
    <t>20230502</t>
  </si>
  <si>
    <t>20210805</t>
  </si>
  <si>
    <t>345-015</t>
  </si>
  <si>
    <t>20220601</t>
  </si>
  <si>
    <t>345-016</t>
  </si>
  <si>
    <t>345-017</t>
  </si>
  <si>
    <t>20100108</t>
  </si>
  <si>
    <t>345-019</t>
  </si>
  <si>
    <t>20140313</t>
  </si>
  <si>
    <t>345-020</t>
  </si>
  <si>
    <t>20191121</t>
  </si>
  <si>
    <t>345-021</t>
  </si>
  <si>
    <t>345-022</t>
  </si>
  <si>
    <t>20221121</t>
  </si>
  <si>
    <t>345-023</t>
  </si>
  <si>
    <t>20220727</t>
  </si>
  <si>
    <t>20220629</t>
  </si>
  <si>
    <t>345-024</t>
  </si>
  <si>
    <t>20231220</t>
  </si>
  <si>
    <t>345-025</t>
  </si>
  <si>
    <t>20220814</t>
  </si>
  <si>
    <t>345-026</t>
  </si>
  <si>
    <t>20211018</t>
  </si>
  <si>
    <t>345-027</t>
  </si>
  <si>
    <t>20220107</t>
  </si>
  <si>
    <t>345-029</t>
  </si>
  <si>
    <t>20220921</t>
  </si>
  <si>
    <t>20220129</t>
  </si>
  <si>
    <t>345-030</t>
  </si>
  <si>
    <t>345-031</t>
  </si>
  <si>
    <t>20221019</t>
  </si>
  <si>
    <t>345-032</t>
  </si>
  <si>
    <t>20221116</t>
  </si>
  <si>
    <t>20220407</t>
  </si>
  <si>
    <t>345-033</t>
  </si>
  <si>
    <t>20060309</t>
  </si>
  <si>
    <t>345-034</t>
  </si>
  <si>
    <t>20071108</t>
  </si>
  <si>
    <t>345-035</t>
  </si>
  <si>
    <t>20110728</t>
  </si>
  <si>
    <t>20140119</t>
  </si>
  <si>
    <t>345-036</t>
  </si>
  <si>
    <t>345-037</t>
  </si>
  <si>
    <t>345-038</t>
  </si>
  <si>
    <t>345-039</t>
  </si>
  <si>
    <t>345-040</t>
  </si>
  <si>
    <t>20221228</t>
  </si>
  <si>
    <t>345-041</t>
  </si>
  <si>
    <t>345-042</t>
  </si>
  <si>
    <t>20230125</t>
  </si>
  <si>
    <t>20221003</t>
  </si>
  <si>
    <t>345-043</t>
  </si>
  <si>
    <t>20220822</t>
  </si>
  <si>
    <t>20221025</t>
  </si>
  <si>
    <t>345-044</t>
  </si>
  <si>
    <t>345-045</t>
  </si>
  <si>
    <t>345-046</t>
  </si>
  <si>
    <t>20221122</t>
  </si>
  <si>
    <t>20210528</t>
  </si>
  <si>
    <t>345-047</t>
  </si>
  <si>
    <t>345-048</t>
  </si>
  <si>
    <t>20220215</t>
  </si>
  <si>
    <t>345-049</t>
  </si>
  <si>
    <t>345-050</t>
  </si>
  <si>
    <t>20230322</t>
  </si>
  <si>
    <t>345-051</t>
  </si>
  <si>
    <t>345-052</t>
  </si>
  <si>
    <t>20220928</t>
  </si>
  <si>
    <t>345-053</t>
  </si>
  <si>
    <t>345-054</t>
  </si>
  <si>
    <t>20221110</t>
  </si>
  <si>
    <t>345-056</t>
  </si>
  <si>
    <t>20230222</t>
  </si>
  <si>
    <t>345-057</t>
  </si>
  <si>
    <t>345-058</t>
  </si>
  <si>
    <t>345-060</t>
  </si>
  <si>
    <t>20220610</t>
  </si>
  <si>
    <t>345-061</t>
  </si>
  <si>
    <t>345-062</t>
  </si>
  <si>
    <t>20230517</t>
  </si>
  <si>
    <t>345-063</t>
  </si>
  <si>
    <t>20190102</t>
  </si>
  <si>
    <t>20230510</t>
  </si>
  <si>
    <t>345-064</t>
  </si>
  <si>
    <t>345-065</t>
  </si>
  <si>
    <t>20230712</t>
  </si>
  <si>
    <t>345-066</t>
  </si>
  <si>
    <t>20190809</t>
  </si>
  <si>
    <t>20230202</t>
  </si>
  <si>
    <t>345-067</t>
  </si>
  <si>
    <t>345-068</t>
  </si>
  <si>
    <t>345-069</t>
  </si>
  <si>
    <t>345-070</t>
  </si>
  <si>
    <t>20230614</t>
  </si>
  <si>
    <t>345-071</t>
  </si>
  <si>
    <t>345-073</t>
  </si>
  <si>
    <t>20220524</t>
  </si>
  <si>
    <t>345-074</t>
  </si>
  <si>
    <t>20210817</t>
  </si>
  <si>
    <t>345-075</t>
  </si>
  <si>
    <t>345-076</t>
  </si>
  <si>
    <t>20230820</t>
  </si>
  <si>
    <t>345-077</t>
  </si>
  <si>
    <t>20221213</t>
  </si>
  <si>
    <t>345-078</t>
  </si>
  <si>
    <t>20230216</t>
  </si>
  <si>
    <t>345-080</t>
  </si>
  <si>
    <t>20230207</t>
  </si>
  <si>
    <t>345-081</t>
  </si>
  <si>
    <t>345-082</t>
  </si>
  <si>
    <t>345-083</t>
  </si>
  <si>
    <t>345-084</t>
  </si>
  <si>
    <t>20200714</t>
  </si>
  <si>
    <t>345-085</t>
  </si>
  <si>
    <t>345-086</t>
  </si>
  <si>
    <t>20230402</t>
  </si>
  <si>
    <t>345-087</t>
  </si>
  <si>
    <t>345-088</t>
  </si>
  <si>
    <t>20230309</t>
  </si>
  <si>
    <t>345-089</t>
  </si>
  <si>
    <t>20230607</t>
  </si>
  <si>
    <t>345-090</t>
  </si>
  <si>
    <t>20230726</t>
  </si>
  <si>
    <t>345-091</t>
  </si>
  <si>
    <t>345-092</t>
  </si>
  <si>
    <t>345-093</t>
  </si>
  <si>
    <t>20211027</t>
  </si>
  <si>
    <t>345-094</t>
  </si>
  <si>
    <t>345-095</t>
  </si>
  <si>
    <t>20200117</t>
  </si>
  <si>
    <t>20210316</t>
  </si>
  <si>
    <t>20230308</t>
  </si>
  <si>
    <t>345-096</t>
  </si>
  <si>
    <t>345-097</t>
  </si>
  <si>
    <t>20230823</t>
  </si>
  <si>
    <t>345-098</t>
  </si>
  <si>
    <t>20230208</t>
  </si>
  <si>
    <t>345-099</t>
  </si>
  <si>
    <t>20230514</t>
  </si>
  <si>
    <t>345-100</t>
  </si>
  <si>
    <t>20170201</t>
  </si>
  <si>
    <t>20220518</t>
  </si>
  <si>
    <t>345-1002</t>
  </si>
  <si>
    <t>20240127</t>
  </si>
  <si>
    <t>345-1003</t>
  </si>
  <si>
    <t>345-1004</t>
  </si>
  <si>
    <t>20230629</t>
  </si>
  <si>
    <t>345-1005</t>
  </si>
  <si>
    <t>20160525</t>
  </si>
  <si>
    <t>345-1007</t>
  </si>
  <si>
    <t>20230815</t>
  </si>
  <si>
    <t>345-1008</t>
  </si>
  <si>
    <t>20210922</t>
  </si>
  <si>
    <t>345-1009</t>
  </si>
  <si>
    <t>20220531</t>
  </si>
  <si>
    <t>345-101</t>
  </si>
  <si>
    <t>345-1010</t>
  </si>
  <si>
    <t>20221105</t>
  </si>
  <si>
    <t>345-1011</t>
  </si>
  <si>
    <t>345-1012</t>
  </si>
  <si>
    <t>345-1016</t>
  </si>
  <si>
    <t>20231204</t>
  </si>
  <si>
    <t>345-1017</t>
  </si>
  <si>
    <t>20240306</t>
  </si>
  <si>
    <t>345-1018</t>
  </si>
  <si>
    <t>345-1019</t>
  </si>
  <si>
    <t>20230802</t>
  </si>
  <si>
    <t>345-102</t>
  </si>
  <si>
    <t>20180913</t>
  </si>
  <si>
    <t>345-1020</t>
  </si>
  <si>
    <t>20240221</t>
  </si>
  <si>
    <t>345-1021</t>
  </si>
  <si>
    <t>345-1022</t>
  </si>
  <si>
    <t>20211028</t>
  </si>
  <si>
    <t>345-1024</t>
  </si>
  <si>
    <t>20220216</t>
  </si>
  <si>
    <t>345-1025</t>
  </si>
  <si>
    <t>345-1026</t>
  </si>
  <si>
    <t>345-1028</t>
  </si>
  <si>
    <t>345-1029</t>
  </si>
  <si>
    <t>345-103</t>
  </si>
  <si>
    <t>345-104</t>
  </si>
  <si>
    <t>20230111</t>
  </si>
  <si>
    <t>345-106</t>
  </si>
  <si>
    <t>20240624</t>
  </si>
  <si>
    <t>345-107</t>
  </si>
  <si>
    <t>20240613</t>
  </si>
  <si>
    <t>345-108</t>
  </si>
  <si>
    <t>20231229</t>
  </si>
  <si>
    <t>345-109</t>
  </si>
  <si>
    <t>345-110</t>
  </si>
  <si>
    <t>20220609</t>
  </si>
  <si>
    <t>345-111</t>
  </si>
  <si>
    <t>20230809</t>
  </si>
  <si>
    <t>345-112</t>
  </si>
  <si>
    <t>20220717</t>
  </si>
  <si>
    <t>345-113</t>
  </si>
  <si>
    <t>20240115</t>
  </si>
  <si>
    <t>345-114</t>
  </si>
  <si>
    <t>20220725</t>
  </si>
  <si>
    <t>345-115</t>
  </si>
  <si>
    <t>20231007</t>
  </si>
  <si>
    <t>345-116</t>
  </si>
  <si>
    <t>345-117</t>
  </si>
  <si>
    <t>20200720</t>
  </si>
  <si>
    <t>345-118</t>
  </si>
  <si>
    <t>20210104</t>
  </si>
  <si>
    <t>345-119</t>
  </si>
  <si>
    <t>20230923</t>
  </si>
  <si>
    <t>20230727</t>
  </si>
  <si>
    <t>345-120</t>
  </si>
  <si>
    <t>345-121</t>
  </si>
  <si>
    <t>345-122</t>
  </si>
  <si>
    <t>345-123</t>
  </si>
  <si>
    <t>20191129</t>
  </si>
  <si>
    <t>345-124</t>
  </si>
  <si>
    <t>345-125</t>
  </si>
  <si>
    <t>20240522</t>
  </si>
  <si>
    <t>345-126</t>
  </si>
  <si>
    <t>345-127</t>
  </si>
  <si>
    <t>20221027</t>
  </si>
  <si>
    <t>345-128</t>
  </si>
  <si>
    <t>20210825</t>
  </si>
  <si>
    <t>20230707</t>
  </si>
  <si>
    <t>345-129</t>
  </si>
  <si>
    <t>345-130</t>
  </si>
  <si>
    <t>345-131</t>
  </si>
  <si>
    <t>20231117</t>
  </si>
  <si>
    <t>20221214</t>
  </si>
  <si>
    <t>345-132</t>
  </si>
  <si>
    <t>20230903</t>
  </si>
  <si>
    <t>345-134</t>
  </si>
  <si>
    <t>20240131</t>
  </si>
  <si>
    <t>345-135</t>
  </si>
  <si>
    <t>345-136</t>
  </si>
  <si>
    <t>20231124</t>
  </si>
  <si>
    <t>345-137</t>
  </si>
  <si>
    <t>345-138</t>
  </si>
  <si>
    <t>20220824</t>
  </si>
  <si>
    <t>345-139</t>
  </si>
  <si>
    <t>20120529</t>
  </si>
  <si>
    <t>345-140</t>
  </si>
  <si>
    <t>20130317</t>
  </si>
  <si>
    <t>345-141</t>
  </si>
  <si>
    <t>20140417</t>
  </si>
  <si>
    <t>345-142</t>
  </si>
  <si>
    <t>20231111</t>
  </si>
  <si>
    <t>345-145</t>
  </si>
  <si>
    <t>20210409</t>
  </si>
  <si>
    <t>345-146</t>
  </si>
  <si>
    <t>345-147</t>
  </si>
  <si>
    <t>20240222</t>
  </si>
  <si>
    <t>345-148</t>
  </si>
  <si>
    <t>345-149</t>
  </si>
  <si>
    <t>20230924</t>
  </si>
  <si>
    <t>345-150</t>
  </si>
  <si>
    <t>345-151</t>
  </si>
  <si>
    <t>20240319</t>
  </si>
  <si>
    <t>345-152</t>
  </si>
  <si>
    <t>20230901</t>
  </si>
  <si>
    <t>345-153</t>
  </si>
  <si>
    <t>345-154</t>
  </si>
  <si>
    <t>20231126</t>
  </si>
  <si>
    <t>345-155</t>
  </si>
  <si>
    <t>20230305</t>
  </si>
  <si>
    <t>345-156</t>
  </si>
  <si>
    <t>345-157</t>
  </si>
  <si>
    <t>20221031</t>
  </si>
  <si>
    <t>20240523</t>
  </si>
  <si>
    <t>20220721</t>
  </si>
  <si>
    <t>20240425</t>
  </si>
  <si>
    <t>20240103</t>
  </si>
  <si>
    <t>20240929</t>
  </si>
  <si>
    <t>20240418</t>
  </si>
  <si>
    <t>ppa-036</t>
  </si>
  <si>
    <t>record_id</t>
  </si>
  <si>
    <t>mena</t>
  </si>
  <si>
    <t>core lbd syptoms (0-4)</t>
  </si>
  <si>
    <t>supporting lbd symp (0-13)</t>
  </si>
  <si>
    <t>symp bvftd (0-5)</t>
  </si>
  <si>
    <t>345-018</t>
  </si>
  <si>
    <t>345-028</t>
  </si>
  <si>
    <t>345-143</t>
  </si>
  <si>
    <t>has_eeg</t>
  </si>
  <si>
    <t>ecog_objects_pnr_pre</t>
  </si>
  <si>
    <t>ecog_date_pnr_pre</t>
  </si>
  <si>
    <t>ecog_com_pnr_pre</t>
  </si>
  <si>
    <t>ecog_instruct_pnr_pre</t>
  </si>
  <si>
    <t>ecog_map_pnr_pre</t>
  </si>
  <si>
    <t>ecog_indoors_pnr_pre</t>
  </si>
  <si>
    <t>ecog_weather_pnr_pre</t>
  </si>
  <si>
    <t>ecog_think_pnr_pre</t>
  </si>
  <si>
    <t>ecog_organize_pnr_pre</t>
  </si>
  <si>
    <t>ecog_finance_pnr_pre</t>
  </si>
  <si>
    <t>ecog_two_pnr_pre</t>
  </si>
  <si>
    <t>ecog_multi_pnr_pre</t>
  </si>
  <si>
    <t>345-059</t>
  </si>
  <si>
    <t>345-072</t>
  </si>
  <si>
    <t>345-079</t>
  </si>
  <si>
    <t>345-105</t>
  </si>
  <si>
    <t>difficulty_falling_asleep</t>
  </si>
  <si>
    <t>difficulty_staying_asleep</t>
  </si>
  <si>
    <t>problem_waking_up_too_earl</t>
  </si>
  <si>
    <t>satisfied_sleep</t>
  </si>
  <si>
    <t>how_noticeable_to_others_d</t>
  </si>
  <si>
    <t>worried_sleep_problem</t>
  </si>
  <si>
    <t>sleep_interfere</t>
  </si>
  <si>
    <t>has eeg</t>
  </si>
  <si>
    <t>redcap_repeat_instrument</t>
  </si>
  <si>
    <t>diagnosis_icd9</t>
  </si>
  <si>
    <t>diagnosis_free_text</t>
  </si>
  <si>
    <t>year_of_the_icd9_dx</t>
  </si>
  <si>
    <t>comments_on_icd9_dx</t>
  </si>
  <si>
    <t>previous_dx_icd9_style</t>
  </si>
  <si>
    <t>erectile dysfunction</t>
  </si>
  <si>
    <t>memory deterioration</t>
  </si>
  <si>
    <t>Alzheimer's Dementia</t>
  </si>
  <si>
    <t>Raynaud syndrome</t>
  </si>
  <si>
    <t>Hearing deterioration</t>
  </si>
  <si>
    <t>Hypothiroidism</t>
  </si>
  <si>
    <t>Osteoporosis</t>
  </si>
  <si>
    <t>depressive disorder</t>
  </si>
  <si>
    <t>Fibromyalgia</t>
  </si>
  <si>
    <t>Hypercholesterolemia</t>
  </si>
  <si>
    <t>legs pain</t>
  </si>
  <si>
    <t>Osteopenia</t>
  </si>
  <si>
    <t>Herpes Zoster</t>
  </si>
  <si>
    <t>Lower jaw paresthesis</t>
  </si>
  <si>
    <t>vision difficulties</t>
  </si>
  <si>
    <t>Hypertension</t>
  </si>
  <si>
    <t>Obstructive sleep apnea</t>
  </si>
  <si>
    <t>CVA</t>
  </si>
  <si>
    <t>Sarcoma</t>
  </si>
  <si>
    <t>Prostate Cancer</t>
  </si>
  <si>
    <t>TIA</t>
  </si>
  <si>
    <t>Epilepsy</t>
  </si>
  <si>
    <t>Reflux</t>
  </si>
  <si>
    <t>Depressive disorder</t>
  </si>
  <si>
    <t>mild cognitive impairment</t>
  </si>
  <si>
    <t>atrial premature beats</t>
  </si>
  <si>
    <t>cardiac amyloidosis</t>
  </si>
  <si>
    <t>cardiomyopathy</t>
  </si>
  <si>
    <t>Aphasia</t>
  </si>
  <si>
    <t>Dementia</t>
  </si>
  <si>
    <t>Chronic hepatits B</t>
  </si>
  <si>
    <t>Bilateral repair of Inguinal hernia</t>
  </si>
  <si>
    <t>umbilical hernioplasty</t>
  </si>
  <si>
    <t>Cirrhosis liver</t>
  </si>
  <si>
    <t>Varicose veins lower extremity</t>
  </si>
  <si>
    <t>Mycosis Fungoides</t>
  </si>
  <si>
    <t>Basal cell Carcinoma</t>
  </si>
  <si>
    <t>Umbilical hernia repair</t>
  </si>
  <si>
    <t>Incisional hernia repair</t>
  </si>
  <si>
    <t>Vitamon B12 deficiency</t>
  </si>
  <si>
    <t>Keratoconus</t>
  </si>
  <si>
    <t>Migraine</t>
  </si>
  <si>
    <t>Carpal Tunel release</t>
  </si>
  <si>
    <t>Carpel Tunnel Syndrome</t>
  </si>
  <si>
    <t>Dyslipidemia</t>
  </si>
  <si>
    <t>Osteoarthritis spine</t>
  </si>
  <si>
    <t>Fatty liver</t>
  </si>
  <si>
    <t>Metatarsal Bunionectomy</t>
  </si>
  <si>
    <t>Asthma</t>
  </si>
  <si>
    <t>Backache</t>
  </si>
  <si>
    <t>Diabetes Mellitus</t>
  </si>
  <si>
    <t>Apendectomy</t>
  </si>
  <si>
    <t>Vitamin D deficiency</t>
  </si>
  <si>
    <t>Chron's disease</t>
  </si>
  <si>
    <t>Hypothyroidism</t>
  </si>
  <si>
    <t>Retinal detachment repair</t>
  </si>
  <si>
    <t>posterior vitrectomy - left</t>
  </si>
  <si>
    <t>Obstructine sleep apnea</t>
  </si>
  <si>
    <t>posterior vitrectomy and buckling  - right</t>
  </si>
  <si>
    <t>Spina Bifida L5-S1</t>
  </si>
  <si>
    <t>Chronic renal failure</t>
  </si>
  <si>
    <t>Hypeertension</t>
  </si>
  <si>
    <t>Hyperparathyroidism</t>
  </si>
  <si>
    <t>Loss of hearing</t>
  </si>
  <si>
    <t>Diabetes Mellitus type 1</t>
  </si>
  <si>
    <t>Mild COGNITIVE impairment</t>
  </si>
  <si>
    <t>sleep disorder</t>
  </si>
  <si>
    <t>Fatty Liver</t>
  </si>
  <si>
    <t>suspected frontal lobe syndrome</t>
  </si>
  <si>
    <t>Bipolar disorder</t>
  </si>
  <si>
    <t>hypertension</t>
  </si>
  <si>
    <t>Lichen Planus</t>
  </si>
  <si>
    <t>Lumpectomy</t>
  </si>
  <si>
    <t>Demenzia in Alzheimer's disease</t>
  </si>
  <si>
    <t>uterine myomatosis</t>
  </si>
  <si>
    <t>chronic sinusitis</t>
  </si>
  <si>
    <t>Diverticulosis of colon</t>
  </si>
  <si>
    <t>Sleep apnea</t>
  </si>
  <si>
    <t>segmental resection of lung</t>
  </si>
  <si>
    <t>Chronic gastritis</t>
  </si>
  <si>
    <t>Irritable bowel syndrome</t>
  </si>
  <si>
    <t>Bronchial asthma</t>
  </si>
  <si>
    <t>left adrenal incidenteloma</t>
  </si>
  <si>
    <t>anxiety neurosis</t>
  </si>
  <si>
    <t>mild hearing loss- left</t>
  </si>
  <si>
    <t>Vertigo</t>
  </si>
  <si>
    <t>Adjustable Gastric Band</t>
  </si>
  <si>
    <t>cognitive disorder</t>
  </si>
  <si>
    <t>Hyperlipidemia</t>
  </si>
  <si>
    <t>ductal carcinoma in situ</t>
  </si>
  <si>
    <t>Depression</t>
  </si>
  <si>
    <t>Traumatic one eye blindness</t>
  </si>
  <si>
    <t>Mitral valve insufficiency</t>
  </si>
  <si>
    <t>COPD</t>
  </si>
  <si>
    <t>Sleeve Gastrectomy</t>
  </si>
  <si>
    <t>Non clonal polycytemia</t>
  </si>
  <si>
    <t>Optalgin sensitivity</t>
  </si>
  <si>
    <t>Hypertrigliceridemia</t>
  </si>
  <si>
    <t>Anxiety</t>
  </si>
  <si>
    <t>Mild cognitive disorder</t>
  </si>
  <si>
    <t>chronic headache</t>
  </si>
  <si>
    <t>Fracture of vertebre D3+D5</t>
  </si>
  <si>
    <t>anxiety</t>
  </si>
  <si>
    <t>Sensitivity to Penicillin, Statin, Glucomin, Vasodip, Bisoprolol</t>
  </si>
  <si>
    <t>Hernioplasty umbilical</t>
  </si>
  <si>
    <t>Head trauma</t>
  </si>
  <si>
    <t>V12.02</t>
  </si>
  <si>
    <t>Polio</t>
  </si>
  <si>
    <t>Meningioma</t>
  </si>
  <si>
    <t>laminectomy and discectomy L4-L5</t>
  </si>
  <si>
    <t>Siezure</t>
  </si>
  <si>
    <t>Memory disturbance</t>
  </si>
  <si>
    <t>Headache</t>
  </si>
  <si>
    <t>Attention and memory deficit</t>
  </si>
  <si>
    <t>Obesity</t>
  </si>
  <si>
    <t>Memory loss</t>
  </si>
  <si>
    <t>Repair of cystocele and rectocele</t>
  </si>
  <si>
    <t>Vaginal Hysterectomy</t>
  </si>
  <si>
    <t>Alzheimer's disease</t>
  </si>
  <si>
    <t>Stapedectomy- right ear</t>
  </si>
  <si>
    <t>Cataract</t>
  </si>
  <si>
    <t>penicillin sensitivity</t>
  </si>
  <si>
    <t>Cholecystectomy</t>
  </si>
  <si>
    <t>Frontotemporal Dementia</t>
  </si>
  <si>
    <t>Vitamin B12 deficiency</t>
  </si>
  <si>
    <t>Focal seizures dyscognitive</t>
  </si>
  <si>
    <t>Disc lesions</t>
  </si>
  <si>
    <t>Diverticulosis colon</t>
  </si>
  <si>
    <t>Impaired fasting glucose</t>
  </si>
  <si>
    <t>Left atrial dilatation</t>
  </si>
  <si>
    <t>Incisional hernia</t>
  </si>
  <si>
    <t>s/p breast carcinoma</t>
  </si>
  <si>
    <t>chronic back itching</t>
  </si>
  <si>
    <t>right eye cataract</t>
  </si>
  <si>
    <t>CLL</t>
  </si>
  <si>
    <t>Anemia</t>
  </si>
  <si>
    <t>Atrial Flutter</t>
  </si>
  <si>
    <t>Heartburn</t>
  </si>
  <si>
    <t>Seizures</t>
  </si>
  <si>
    <t>Diabetes Mellitus type 2</t>
  </si>
  <si>
    <t>Repair of urinary stress incontinence</t>
  </si>
  <si>
    <t>Herniated intervertebral disc cervical</t>
  </si>
  <si>
    <t>Sleep disorder</t>
  </si>
  <si>
    <t>Back pain</t>
  </si>
  <si>
    <t>Dyslexia</t>
  </si>
  <si>
    <t>Total knee replacement</t>
  </si>
  <si>
    <t>Melanoma</t>
  </si>
  <si>
    <t>Diaphragmatic hernia repair</t>
  </si>
  <si>
    <t>V45.86</t>
  </si>
  <si>
    <t>Bariatric surgery</t>
  </si>
  <si>
    <t>Iron deficiency Anemia</t>
  </si>
  <si>
    <t>Chronic Depression</t>
  </si>
  <si>
    <t>Lipid metabolism disorder</t>
  </si>
  <si>
    <t>mild cognitive decline</t>
  </si>
  <si>
    <t>MCI</t>
  </si>
  <si>
    <t>Hysterectomy</t>
  </si>
  <si>
    <t>Eye dryness</t>
  </si>
  <si>
    <t>Heart catheterization</t>
  </si>
  <si>
    <t>Presenile dementia</t>
  </si>
  <si>
    <t>Carpal Tunnel syndrom</t>
  </si>
  <si>
    <t>Laminectomy L3-5</t>
  </si>
  <si>
    <t>Oateoporosis</t>
  </si>
  <si>
    <t>Cataract, Bilateral</t>
  </si>
  <si>
    <t>Cirrhosis of liver</t>
  </si>
  <si>
    <t>Carcinoma of lung</t>
  </si>
  <si>
    <t>Segmental resection of lung</t>
  </si>
  <si>
    <t>Cardiac catheterization</t>
  </si>
  <si>
    <t>IHD</t>
  </si>
  <si>
    <t>Gastritis</t>
  </si>
  <si>
    <t>CABG</t>
  </si>
  <si>
    <t>MI</t>
  </si>
  <si>
    <t>Diabetic neuropathy</t>
  </si>
  <si>
    <t>Heart arythmia</t>
  </si>
  <si>
    <t>Abelation</t>
  </si>
  <si>
    <t>Memory disturb</t>
  </si>
  <si>
    <t>suspected FTD</t>
  </si>
  <si>
    <t>Penicillin sensitivity</t>
  </si>
  <si>
    <t>Asthmatic Bronchitis</t>
  </si>
  <si>
    <t>Renal Colic - recurrence</t>
  </si>
  <si>
    <t>Arthralgia</t>
  </si>
  <si>
    <t>ADHD</t>
  </si>
  <si>
    <t>Prostate cancer</t>
  </si>
  <si>
    <t>Lung carcinoma</t>
  </si>
  <si>
    <t>Right lower lobe resection</t>
  </si>
  <si>
    <t>Ischemic Heart Disease</t>
  </si>
  <si>
    <t>Achalasia</t>
  </si>
  <si>
    <t>Lipid metaboloc disorder</t>
  </si>
  <si>
    <t>Mild cognitive impairment</t>
  </si>
  <si>
    <t>V45.82</t>
  </si>
  <si>
    <t>PCI</t>
  </si>
  <si>
    <t>CRF</t>
  </si>
  <si>
    <t>Iron Deficiency Anemia</t>
  </si>
  <si>
    <t>PVD</t>
  </si>
  <si>
    <t>Prostatic hyperplasia</t>
  </si>
  <si>
    <t>Diabetic Retinopathy</t>
  </si>
  <si>
    <t>Diabetic Neuropathy</t>
  </si>
  <si>
    <t>Sleep Apnea</t>
  </si>
  <si>
    <t>Coronary artery bypass surgery</t>
  </si>
  <si>
    <t>Ischemic heart disease</t>
  </si>
  <si>
    <t>Loss of memory</t>
  </si>
  <si>
    <t>Hyperhidrosis operation</t>
  </si>
  <si>
    <t>Aortic regurgitation</t>
  </si>
  <si>
    <t>Attention Deficit Disorder</t>
  </si>
  <si>
    <t>PTSD</t>
  </si>
  <si>
    <t>Chronic Sinusitis</t>
  </si>
  <si>
    <t>Chronic depression</t>
  </si>
  <si>
    <t>Benign Prostatic hyperplasia</t>
  </si>
  <si>
    <t>Chronic Glaucoma</t>
  </si>
  <si>
    <t>Insertion of coronary artery artery</t>
  </si>
  <si>
    <t>Spinal stenosis of lumbar region with neurogenic claudication L4-5</t>
  </si>
  <si>
    <t>Lumbar Facetectomy</t>
  </si>
  <si>
    <t>Cefovit, Ebixa, Metformin sensitivity</t>
  </si>
  <si>
    <t>Acquired Spondylolisthesis</t>
  </si>
  <si>
    <t>Acute MI</t>
  </si>
  <si>
    <t>Naxyn, Etopan sensitivity</t>
  </si>
  <si>
    <t>Varicose veins s/p Strip.</t>
  </si>
  <si>
    <t>Hiatus Hernia</t>
  </si>
  <si>
    <t>Posterior Vitreous Detachment laser therapy</t>
  </si>
  <si>
    <t>Hallux Valgus</t>
  </si>
  <si>
    <t>Achilles Tendinitis</t>
  </si>
  <si>
    <t>Low back pain</t>
  </si>
  <si>
    <t>Speech disturbance</t>
  </si>
  <si>
    <t>Gastric band surgery</t>
  </si>
  <si>
    <t>Thyroid nodule- left</t>
  </si>
  <si>
    <t>Advil, Aspirin sensitivity</t>
  </si>
  <si>
    <t>Morbid obesity</t>
  </si>
  <si>
    <t>Lumbar herniated intervertebral disc</t>
  </si>
  <si>
    <t>Seizure</t>
  </si>
  <si>
    <t>mild cognitive disorder</t>
  </si>
  <si>
    <t>Leukopenia</t>
  </si>
  <si>
    <t>Carpal Tunel Syndrome</t>
  </si>
  <si>
    <t>Cervical and Lumbar radicular pain</t>
  </si>
  <si>
    <t>Lumbar disc disorder with myelopathy</t>
  </si>
  <si>
    <t>Lacrose intolerance</t>
  </si>
  <si>
    <t>Adjustment disorder</t>
  </si>
  <si>
    <t>Disturb memory</t>
  </si>
  <si>
    <t>V13.22</t>
  </si>
  <si>
    <t>Cervical dysplasia</t>
  </si>
  <si>
    <t>Osteoarthritis</t>
  </si>
  <si>
    <t>Perforation tympanic membrane bilateral</t>
  </si>
  <si>
    <t>Tympanoplasty</t>
  </si>
  <si>
    <t>Blepharoplasty</t>
  </si>
  <si>
    <t>V18.51</t>
  </si>
  <si>
    <t>Polyp colon</t>
  </si>
  <si>
    <t>Cognitive disorder</t>
  </si>
  <si>
    <t>Gastric banding</t>
  </si>
  <si>
    <t>Early menopause</t>
  </si>
  <si>
    <t>Gstric bypass</t>
  </si>
  <si>
    <t>Vascular dementia</t>
  </si>
  <si>
    <t>Sinus tachycardia</t>
  </si>
  <si>
    <t>Vitamin Ddeficiency</t>
  </si>
  <si>
    <t>Covid-19 infection</t>
  </si>
  <si>
    <t>Hashimoto thyroiditis</t>
  </si>
  <si>
    <t>sit_read</t>
  </si>
  <si>
    <t>watch_tv</t>
  </si>
  <si>
    <t>sit_inactive_in_a_publ</t>
  </si>
  <si>
    <t>car_passenger</t>
  </si>
  <si>
    <t>lying_down_afternoo</t>
  </si>
  <si>
    <t>sit_talk</t>
  </si>
  <si>
    <t>sit_quiet_post_lunch</t>
  </si>
  <si>
    <t>stop_traffic</t>
  </si>
  <si>
    <t>lang_quest_npi</t>
  </si>
  <si>
    <t>other_lang_npi</t>
  </si>
  <si>
    <t>npiq_delusion_pnr_</t>
  </si>
  <si>
    <t>npiq_delusion_sev_pnr_</t>
  </si>
  <si>
    <t>distress_delusions</t>
  </si>
  <si>
    <t>npiq_hallucinate_pnr_</t>
  </si>
  <si>
    <t>npiq_hallucinate_sev_pnr_</t>
  </si>
  <si>
    <t>distress_halucinations</t>
  </si>
  <si>
    <t>npiq_agitation_pnr_</t>
  </si>
  <si>
    <t>npiq_agitation_sev_pnr_</t>
  </si>
  <si>
    <t>distress_agitation</t>
  </si>
  <si>
    <t>npiq_depression_pnr_</t>
  </si>
  <si>
    <t>npiq_depression_sev_pnr_</t>
  </si>
  <si>
    <t>distress_depression</t>
  </si>
  <si>
    <t>npiq_anx_pnr_</t>
  </si>
  <si>
    <t>npiq_anx_sev_pnr_</t>
  </si>
  <si>
    <t>distress_anxiety</t>
  </si>
  <si>
    <t>npiq_euph_pnr_</t>
  </si>
  <si>
    <t>npiq_euph_sev_pnr_</t>
  </si>
  <si>
    <t>distress_euphoria</t>
  </si>
  <si>
    <t>npiq_apathy_pnr_</t>
  </si>
  <si>
    <t>npiq_apathy_sev_pnr_</t>
  </si>
  <si>
    <t>distress_apathy</t>
  </si>
  <si>
    <t>npiq_disinhib_pnr_</t>
  </si>
  <si>
    <t>npiq_disinhib_sev_pnr_</t>
  </si>
  <si>
    <t>distress_disinhibition</t>
  </si>
  <si>
    <t>npiq_irrit_pnr_</t>
  </si>
  <si>
    <t>npiq_irrit_sev_pnr_</t>
  </si>
  <si>
    <t>distress_lability</t>
  </si>
  <si>
    <t>npiq_motor_pnr_</t>
  </si>
  <si>
    <t>npiq_motor_sev_pnr_</t>
  </si>
  <si>
    <t>distress_motor</t>
  </si>
  <si>
    <t>npiq_night_pnr_</t>
  </si>
  <si>
    <t>npiq_night_sev_pnr_</t>
  </si>
  <si>
    <t>distress_night</t>
  </si>
  <si>
    <t>npiq_eat_pnr_</t>
  </si>
  <si>
    <t>npiq_eat_sev_pnr_</t>
  </si>
  <si>
    <t>distress_apetite</t>
  </si>
  <si>
    <t>npiq_sev_total</t>
  </si>
  <si>
    <t>npi_complete</t>
  </si>
  <si>
    <t>redcap_repeat_instance</t>
  </si>
  <si>
    <t>name_drug_1</t>
  </si>
  <si>
    <t>dose_drug1</t>
  </si>
  <si>
    <t>unit_of_dose_drug1</t>
  </si>
  <si>
    <t>times_day_drug_1</t>
  </si>
  <si>
    <t>route_drug1</t>
  </si>
  <si>
    <t>start_year_drug_1</t>
  </si>
  <si>
    <t>comments_on_drug1</t>
  </si>
  <si>
    <t>medications_list</t>
  </si>
  <si>
    <t>Phamaton</t>
  </si>
  <si>
    <t>multi vitamin</t>
  </si>
  <si>
    <t>Donepezil</t>
  </si>
  <si>
    <t>Memox</t>
  </si>
  <si>
    <t>Tarim</t>
  </si>
  <si>
    <t>as needed</t>
  </si>
  <si>
    <t>Miro</t>
  </si>
  <si>
    <t>Donezepil</t>
  </si>
  <si>
    <t>cymbalta</t>
  </si>
  <si>
    <t>Euthyrox</t>
  </si>
  <si>
    <t>Gabapentin</t>
  </si>
  <si>
    <t>Vitamin D</t>
  </si>
  <si>
    <t>Magnesium supplement</t>
  </si>
  <si>
    <t>Potassium supplement</t>
  </si>
  <si>
    <t>Simvastatin</t>
  </si>
  <si>
    <t>Brintellix</t>
  </si>
  <si>
    <t>Rivastigmine</t>
  </si>
  <si>
    <t>Wellbutrin</t>
  </si>
  <si>
    <t>vitamin D</t>
  </si>
  <si>
    <t>Cardiloc</t>
  </si>
  <si>
    <t>Clonex</t>
  </si>
  <si>
    <t>Crestor</t>
  </si>
  <si>
    <t>Esoprim</t>
  </si>
  <si>
    <t>Lamictal</t>
  </si>
  <si>
    <t>Nexium</t>
  </si>
  <si>
    <t>Plavix</t>
  </si>
  <si>
    <t>Stator</t>
  </si>
  <si>
    <t>Lamotrigine</t>
  </si>
  <si>
    <t>Clopidogrel</t>
  </si>
  <si>
    <t>Hydrochlorothiazide</t>
  </si>
  <si>
    <t>Atorvastatin</t>
  </si>
  <si>
    <t>valsartan</t>
  </si>
  <si>
    <t>cardiloc</t>
  </si>
  <si>
    <t>vyndamax</t>
  </si>
  <si>
    <t>prasugrel</t>
  </si>
  <si>
    <t>Hepsera</t>
  </si>
  <si>
    <t>Zeffix</t>
  </si>
  <si>
    <t>Metformin</t>
  </si>
  <si>
    <t>Montelukast</t>
  </si>
  <si>
    <t>Solifenacin</t>
  </si>
  <si>
    <t>Dulexetine</t>
  </si>
  <si>
    <t>Controloc</t>
  </si>
  <si>
    <t>Calcium Carbonate Vitamin D3</t>
  </si>
  <si>
    <t>Duoreso spiromax</t>
  </si>
  <si>
    <t>Cannabis oil (specialty indica, sweet gandhi)</t>
  </si>
  <si>
    <t>PRN</t>
  </si>
  <si>
    <t>unknown start year</t>
  </si>
  <si>
    <t>Vector</t>
  </si>
  <si>
    <t>Colecalciferol</t>
  </si>
  <si>
    <t>Omepradex</t>
  </si>
  <si>
    <t>Duodart</t>
  </si>
  <si>
    <t>Lotan plus</t>
  </si>
  <si>
    <t>Lipitor</t>
  </si>
  <si>
    <t>Micropirin</t>
  </si>
  <si>
    <t>Kepra</t>
  </si>
  <si>
    <t>Novorapid Insulin</t>
  </si>
  <si>
    <t>Calcium Carbonate+Vitamin D3</t>
  </si>
  <si>
    <t xml:space="preserve">Diovan </t>
  </si>
  <si>
    <t xml:space="preserve">start year is unknown </t>
  </si>
  <si>
    <t xml:space="preserve">Glucomin </t>
  </si>
  <si>
    <t xml:space="preserve">Ozempic </t>
  </si>
  <si>
    <t xml:space="preserve">Lotan </t>
  </si>
  <si>
    <t xml:space="preserve">Simvastatin </t>
  </si>
  <si>
    <t>Memantine</t>
  </si>
  <si>
    <t>Trazodil</t>
  </si>
  <si>
    <t>Cerebonin</t>
  </si>
  <si>
    <t>start year is uk</t>
  </si>
  <si>
    <t>Zappa</t>
  </si>
  <si>
    <t>Bonserin</t>
  </si>
  <si>
    <t>Sorbon</t>
  </si>
  <si>
    <t>Candor plus</t>
  </si>
  <si>
    <t>Norvasc</t>
  </si>
  <si>
    <t>Circadin</t>
  </si>
  <si>
    <t>Cipralex</t>
  </si>
  <si>
    <t>Ferifol</t>
  </si>
  <si>
    <t>start year is unknown</t>
  </si>
  <si>
    <t>Paroxitine</t>
  </si>
  <si>
    <t>Jardiance</t>
  </si>
  <si>
    <t>Seretide Diskus</t>
  </si>
  <si>
    <t>Respiratory</t>
  </si>
  <si>
    <t>PRN. start year is unknown</t>
  </si>
  <si>
    <t>Trulicity</t>
  </si>
  <si>
    <t>Carbocysteine</t>
  </si>
  <si>
    <t>Tribemin</t>
  </si>
  <si>
    <t>Ramipril</t>
  </si>
  <si>
    <t>Lansoprazole</t>
  </si>
  <si>
    <t>Tealfast</t>
  </si>
  <si>
    <t>Steronase</t>
  </si>
  <si>
    <t>LEVITRIM</t>
  </si>
  <si>
    <t>Normiten</t>
  </si>
  <si>
    <t>Aspirin</t>
  </si>
  <si>
    <t>Losarsex</t>
  </si>
  <si>
    <t>Memorit</t>
  </si>
  <si>
    <t>thiamine</t>
  </si>
  <si>
    <t>Ezecor</t>
  </si>
  <si>
    <t>Viepax</t>
  </si>
  <si>
    <t>Vasodip</t>
  </si>
  <si>
    <t>Candesartan</t>
  </si>
  <si>
    <t>Escital</t>
  </si>
  <si>
    <t>Teriparatide</t>
  </si>
  <si>
    <t>Losardex</t>
  </si>
  <si>
    <t>Atozet</t>
  </si>
  <si>
    <t>Vitamin D 2000</t>
  </si>
  <si>
    <t>Daliresp</t>
  </si>
  <si>
    <t>Ventolin</t>
  </si>
  <si>
    <t>Trelegy</t>
  </si>
  <si>
    <t>Januvia</t>
  </si>
  <si>
    <t>Omega 3</t>
  </si>
  <si>
    <t>Fluoxetine</t>
  </si>
  <si>
    <t>Zodorm</t>
  </si>
  <si>
    <t>Lasea</t>
  </si>
  <si>
    <t>Duloxetine</t>
  </si>
  <si>
    <t>Repaglinidine</t>
  </si>
  <si>
    <t>Allendronic</t>
  </si>
  <si>
    <t>Ramipril Hidrochlorothiazide</t>
  </si>
  <si>
    <t>Exelon</t>
  </si>
  <si>
    <t>Exforge</t>
  </si>
  <si>
    <t>B12 Methylcobalamin</t>
  </si>
  <si>
    <t>Candor</t>
  </si>
  <si>
    <t>Forxiga</t>
  </si>
  <si>
    <t>Januet</t>
  </si>
  <si>
    <t>Vitamin D3</t>
  </si>
  <si>
    <t>Litorva</t>
  </si>
  <si>
    <t>Losartan</t>
  </si>
  <si>
    <t>Risedronare</t>
  </si>
  <si>
    <t>Calcium</t>
  </si>
  <si>
    <t>Vitamin B12</t>
  </si>
  <si>
    <t>6 times a week</t>
  </si>
  <si>
    <t>1 injection once a month</t>
  </si>
  <si>
    <t>no start year estimation</t>
  </si>
  <si>
    <t>Keppra</t>
  </si>
  <si>
    <t>Levetiracetam</t>
  </si>
  <si>
    <t>Escitalopram</t>
  </si>
  <si>
    <t>Triple vitamin B</t>
  </si>
  <si>
    <t>Not taking every day as prescribed</t>
  </si>
  <si>
    <t>Telfast</t>
  </si>
  <si>
    <t>Isopram</t>
  </si>
  <si>
    <t>Lemodex</t>
  </si>
  <si>
    <t>Lyrica</t>
  </si>
  <si>
    <t>Recital</t>
  </si>
  <si>
    <t>Alloril</t>
  </si>
  <si>
    <t>Sertraline</t>
  </si>
  <si>
    <t>start year 2023</t>
  </si>
  <si>
    <t>Iron</t>
  </si>
  <si>
    <t>Pt. isn't taking medications</t>
  </si>
  <si>
    <t>Rosuvastatin</t>
  </si>
  <si>
    <t>Insulin Xultophy</t>
  </si>
  <si>
    <t>Amlpdipine</t>
  </si>
  <si>
    <t>Magnesium</t>
  </si>
  <si>
    <t>Serenada</t>
  </si>
  <si>
    <t>Amlodipine</t>
  </si>
  <si>
    <t>Vitamin D 1000</t>
  </si>
  <si>
    <t>Amorphous Calcium</t>
  </si>
  <si>
    <t>Aclasta</t>
  </si>
  <si>
    <t>once a year</t>
  </si>
  <si>
    <t>Evorel 50</t>
  </si>
  <si>
    <t>twice a week</t>
  </si>
  <si>
    <t>Hylo Comod 0.1%</t>
  </si>
  <si>
    <t>Thyroxine</t>
  </si>
  <si>
    <t>once a week</t>
  </si>
  <si>
    <t>5 times a week</t>
  </si>
  <si>
    <t xml:space="preserve">Cardiloc </t>
  </si>
  <si>
    <t>Xatral</t>
  </si>
  <si>
    <t>Vaben</t>
  </si>
  <si>
    <t>Bondormin</t>
  </si>
  <si>
    <t>Creon</t>
  </si>
  <si>
    <t xml:space="preserve">Lipitor </t>
  </si>
  <si>
    <t xml:space="preserve">Candor </t>
  </si>
  <si>
    <t xml:space="preserve">Januet </t>
  </si>
  <si>
    <t xml:space="preserve">Lipanor </t>
  </si>
  <si>
    <t>Vitamin D 1600</t>
  </si>
  <si>
    <t xml:space="preserve">Vasodip </t>
  </si>
  <si>
    <t xml:space="preserve">Aspirin </t>
  </si>
  <si>
    <t>Calcium+ vitamin D</t>
  </si>
  <si>
    <t xml:space="preserve">Granagard Omega 3 </t>
  </si>
  <si>
    <t xml:space="preserve">Lormyx </t>
  </si>
  <si>
    <t>Carvedilol</t>
  </si>
  <si>
    <t xml:space="preserve">Butrans </t>
  </si>
  <si>
    <t xml:space="preserve">Aldactone </t>
  </si>
  <si>
    <t xml:space="preserve">Fusid </t>
  </si>
  <si>
    <t>Targin</t>
  </si>
  <si>
    <t xml:space="preserve">Jardiance </t>
  </si>
  <si>
    <t>Insulin Basaglar</t>
  </si>
  <si>
    <t xml:space="preserve">as needed </t>
  </si>
  <si>
    <t xml:space="preserve">Escitalopram </t>
  </si>
  <si>
    <t>Bisoprolol</t>
  </si>
  <si>
    <t xml:space="preserve">Insulin Glargine </t>
  </si>
  <si>
    <t>Tadalafil</t>
  </si>
  <si>
    <t xml:space="preserve">Actos </t>
  </si>
  <si>
    <t>Jardiance duo (12.5/1000)</t>
  </si>
  <si>
    <t xml:space="preserve">Repaglinidine </t>
  </si>
  <si>
    <t xml:space="preserve">Stator </t>
  </si>
  <si>
    <t>Magnesiun</t>
  </si>
  <si>
    <t>1 injection once a week</t>
  </si>
  <si>
    <t>Licorice supplement</t>
  </si>
  <si>
    <t>Ritalin</t>
  </si>
  <si>
    <t xml:space="preserve">B complex vitamins </t>
  </si>
  <si>
    <t>Amorphous Calcium Carbonate</t>
  </si>
  <si>
    <t>vitamin B12</t>
  </si>
  <si>
    <t xml:space="preserve">Lion's Mane Mashroom </t>
  </si>
  <si>
    <t xml:space="preserve">Keppra </t>
  </si>
  <si>
    <t>Tamsulin</t>
  </si>
  <si>
    <t xml:space="preserve">Dexilant </t>
  </si>
  <si>
    <t xml:space="preserve">Ezecor </t>
  </si>
  <si>
    <t xml:space="preserve">Litorva </t>
  </si>
  <si>
    <t xml:space="preserve">Tritace </t>
  </si>
  <si>
    <t xml:space="preserve">Verapamil Hydrochloride </t>
  </si>
  <si>
    <t xml:space="preserve">Bupropion Hydrochloride </t>
  </si>
  <si>
    <t xml:space="preserve">Cartia </t>
  </si>
  <si>
    <t>Tritace</t>
  </si>
  <si>
    <t>Tritace Comp</t>
  </si>
  <si>
    <t>Saxenda</t>
  </si>
  <si>
    <t>Ambien</t>
  </si>
  <si>
    <t xml:space="preserve">Forxiga </t>
  </si>
  <si>
    <t xml:space="preserve">Trulicity </t>
  </si>
  <si>
    <t xml:space="preserve">Insulin Tregludec </t>
  </si>
  <si>
    <t>Aranesp</t>
  </si>
  <si>
    <t xml:space="preserve">Alpha D3 </t>
  </si>
  <si>
    <t>Lercapress</t>
  </si>
  <si>
    <t xml:space="preserve">Cadex </t>
  </si>
  <si>
    <t xml:space="preserve">Insulin Novorapid </t>
  </si>
  <si>
    <t xml:space="preserve">Omepradex </t>
  </si>
  <si>
    <t>Alphu Kal XL</t>
  </si>
  <si>
    <t xml:space="preserve">Insulin </t>
  </si>
  <si>
    <t xml:space="preserve">Metformin </t>
  </si>
  <si>
    <t xml:space="preserve">Atozet </t>
  </si>
  <si>
    <t>Rybelsus</t>
  </si>
  <si>
    <t xml:space="preserve">Rosuvastatin </t>
  </si>
  <si>
    <t>Calcium Carbonate + vitamin D3</t>
  </si>
  <si>
    <t xml:space="preserve">Complex B-100 vitamins </t>
  </si>
  <si>
    <t>Extra strength Ginko</t>
  </si>
  <si>
    <t xml:space="preserve">Aswaganetha </t>
  </si>
  <si>
    <t xml:space="preserve">Cipralex </t>
  </si>
  <si>
    <t xml:space="preserve">Eltroxin </t>
  </si>
  <si>
    <t xml:space="preserve">Lustral </t>
  </si>
  <si>
    <t xml:space="preserve">Wellbutrin </t>
  </si>
  <si>
    <t xml:space="preserve">Plavix </t>
  </si>
  <si>
    <t xml:space="preserve">Vitamin D </t>
  </si>
  <si>
    <t xml:space="preserve">Depalept </t>
  </si>
  <si>
    <t>Simvacor</t>
  </si>
  <si>
    <t>Duo Trav</t>
  </si>
  <si>
    <t xml:space="preserve">Cyanocobalamin </t>
  </si>
  <si>
    <t xml:space="preserve">Pravastatin </t>
  </si>
  <si>
    <t>Vitamin D3 1000</t>
  </si>
  <si>
    <t>Calcium Sandoz Effer</t>
  </si>
  <si>
    <t>Simvaxon</t>
  </si>
  <si>
    <t xml:space="preserve">Serenada </t>
  </si>
  <si>
    <t xml:space="preserve">Calcium </t>
  </si>
  <si>
    <t>Vitamin D 1000 IU</t>
  </si>
  <si>
    <t xml:space="preserve">Zanex </t>
  </si>
  <si>
    <t xml:space="preserve">Sertraline </t>
  </si>
  <si>
    <t xml:space="preserve">unknown estimation year </t>
  </si>
  <si>
    <t xml:space="preserve">Esomeprazole </t>
  </si>
  <si>
    <t xml:space="preserve">Probiotics 25 bilion D.H </t>
  </si>
  <si>
    <t xml:space="preserve">Gaviscon Peppermint  </t>
  </si>
  <si>
    <t>Colecalciferol 200IU</t>
  </si>
  <si>
    <t xml:space="preserve">Paroxetine </t>
  </si>
  <si>
    <t xml:space="preserve">Micropirin </t>
  </si>
  <si>
    <t>Clacium</t>
  </si>
  <si>
    <t xml:space="preserve">Magnesium Glycinate </t>
  </si>
  <si>
    <t>3 TIMES A WEEK</t>
  </si>
  <si>
    <t>Vitamin K</t>
  </si>
  <si>
    <t xml:space="preserve">Zinc </t>
  </si>
  <si>
    <t xml:space="preserve">Maxibone </t>
  </si>
  <si>
    <t>Vagifem</t>
  </si>
  <si>
    <t xml:space="preserve">3 times a week </t>
  </si>
  <si>
    <t xml:space="preserve">Donepezil </t>
  </si>
  <si>
    <t xml:space="preserve">Leponex </t>
  </si>
  <si>
    <t xml:space="preserve">Zolpidem Tartrate </t>
  </si>
  <si>
    <t xml:space="preserve">unknown start year </t>
  </si>
  <si>
    <t xml:space="preserve">Nexium </t>
  </si>
  <si>
    <t xml:space="preserve">Calcium Carbonate </t>
  </si>
  <si>
    <t>Vitamin D3 400IU</t>
  </si>
  <si>
    <t>Cholecalciferol 200IU</t>
  </si>
  <si>
    <t>Lustral?</t>
  </si>
  <si>
    <t>Cymbalta</t>
  </si>
  <si>
    <t xml:space="preserve">Lyrica </t>
  </si>
  <si>
    <t>Ritalin LA</t>
  </si>
  <si>
    <t xml:space="preserve">Lamictal </t>
  </si>
  <si>
    <t xml:space="preserve">Estropham </t>
  </si>
  <si>
    <t xml:space="preserve">Prisma </t>
  </si>
  <si>
    <t>Has_eeg</t>
  </si>
  <si>
    <t>age_at_visit</t>
  </si>
  <si>
    <t>sex, 1=male</t>
  </si>
  <si>
    <t>handedness</t>
  </si>
  <si>
    <t>education_by_diploma</t>
  </si>
  <si>
    <t>NDI_MEAN_LAST_10_YEARS</t>
  </si>
  <si>
    <t>&gt;2 family members with dementia</t>
  </si>
  <si>
    <t>age at symptoms</t>
  </si>
  <si>
    <t>years_symptom_visit</t>
  </si>
  <si>
    <t>mmse</t>
  </si>
  <si>
    <t>moca</t>
  </si>
  <si>
    <t>cdr_sum_of_boxes</t>
  </si>
  <si>
    <t>ApoE4</t>
  </si>
  <si>
    <t>bvftd_disinhibition</t>
  </si>
  <si>
    <t>bvftd_early_apathy_or_inertia</t>
  </si>
  <si>
    <t>bvftd_loss_of_sympathy_or_empath</t>
  </si>
  <si>
    <t>bvftd_early_perseverative_stereo</t>
  </si>
  <si>
    <t>bvftd_hyperorality_and_dietary_c</t>
  </si>
  <si>
    <t>LBD_Cognitive_fluctuation</t>
  </si>
  <si>
    <t>LBD_Visual_hallucinations</t>
  </si>
  <si>
    <t>LBD_Dream Enactment</t>
  </si>
  <si>
    <t>LBD_Parkisnonism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</si>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</sst>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F7F7F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4472C4"/>
      </left>
      <right style="thin">
        <color rgb="FFC6C6C6"/>
      </right>
      <top style="thin">
        <color rgb="FF4472C4"/>
      </top>
      <bottom style="thin">
        <color rgb="FFC6C6C6"/>
      </bottom>
      <diagonal/>
    </border>
    <border>
      <left/>
      <right/>
      <top style="thin">
        <color rgb="FF4472C4"/>
      </top>
      <bottom/>
      <diagonal/>
    </border>
    <border>
      <left style="thin">
        <color rgb="FFC6C6C6"/>
      </left>
      <right style="thin">
        <color rgb="FFC6C6C6"/>
      </right>
      <top style="thin">
        <color rgb="FF4472C4"/>
      </top>
      <bottom style="thin">
        <color rgb="FFC6C6C6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4" fontId="0" fillId="0" borderId="0" xfId="0" applyNumberFormat="1"/>
    <xf numFmtId="3" fontId="2" fillId="0" borderId="1" xfId="0" applyNumberFormat="1" applyFont="1" applyBorder="1" applyAlignment="1">
      <alignment horizontal="left"/>
    </xf>
    <xf numFmtId="3" fontId="0" fillId="0" borderId="0" xfId="0" applyNumberFormat="1"/>
    <xf numFmtId="4" fontId="1" fillId="2" borderId="2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1" fillId="4" borderId="2" xfId="0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0" fillId="0" borderId="0" xfId="0" applyNumberFormat="1"/>
    <xf numFmtId="0" fontId="1" fillId="0" borderId="6" xfId="0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0" fontId="1" fillId="4" borderId="3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3" fontId="1" fillId="0" borderId="8" xfId="0" applyNumberFormat="1" applyFont="1" applyBorder="1" applyAlignment="1">
      <alignment horizontal="right"/>
    </xf>
    <xf numFmtId="3" fontId="1" fillId="5" borderId="2" xfId="0" applyNumberFormat="1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4" fontId="3" fillId="5" borderId="5" xfId="0" applyNumberFormat="1" applyFont="1" applyFill="1" applyBorder="1" applyAlignment="1">
      <alignment horizontal="left"/>
    </xf>
    <xf numFmtId="3" fontId="3" fillId="5" borderId="5" xfId="0" applyNumberFormat="1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left"/>
    </xf>
    <xf numFmtId="4" fontId="1" fillId="0" borderId="8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left"/>
    </xf>
    <xf numFmtId="3" fontId="3" fillId="6" borderId="4" xfId="0" applyNumberFormat="1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3" fontId="3" fillId="6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0"/>
  <sheetViews>
    <sheetView workbookViewId="0">
      <pane xSplit="2" topLeftCell="C1" activePane="topRight" state="frozen"/>
      <selection pane="topRight"/>
    </sheetView>
  </sheetViews>
  <sheetFormatPr baseColWidth="10" defaultColWidth="8.83203125" defaultRowHeight="15" x14ac:dyDescent="0.2"/>
  <cols>
    <col min="1" max="1" width="8.83203125" style="6" bestFit="1" customWidth="1"/>
    <col min="2" max="2" width="11.6640625" bestFit="1" customWidth="1"/>
    <col min="3" max="3" width="19.5" style="15" bestFit="1" customWidth="1"/>
    <col min="4" max="4" width="8.83203125" style="6" bestFit="1" customWidth="1"/>
    <col min="5" max="5" width="11.83203125" style="6" bestFit="1" customWidth="1"/>
    <col min="6" max="6" width="24.5" style="6" bestFit="1" customWidth="1"/>
    <col min="7" max="7" width="35.1640625" style="15" bestFit="1" customWidth="1"/>
    <col min="8" max="8" width="14.1640625" style="6" bestFit="1" customWidth="1"/>
    <col min="9" max="9" width="18.5" style="6" bestFit="1" customWidth="1"/>
    <col min="10" max="10" width="20" style="15" bestFit="1" customWidth="1"/>
    <col min="11" max="12" width="8.83203125" style="6" bestFit="1" customWidth="1"/>
    <col min="13" max="13" width="8.83203125" style="15" bestFit="1" customWidth="1"/>
    <col min="14" max="23" width="8.83203125" style="6" bestFit="1" customWidth="1"/>
    <col min="24" max="26" width="8.83203125" bestFit="1" customWidth="1"/>
  </cols>
  <sheetData>
    <row r="1" spans="1:26" ht="21" customHeight="1" x14ac:dyDescent="0.2">
      <c r="A1" s="22" t="s">
        <v>947</v>
      </c>
      <c r="B1" s="23" t="s">
        <v>317</v>
      </c>
      <c r="C1" s="24" t="s">
        <v>948</v>
      </c>
      <c r="D1" s="25" t="s">
        <v>949</v>
      </c>
      <c r="E1" s="25" t="s">
        <v>950</v>
      </c>
      <c r="F1" s="25" t="s">
        <v>951</v>
      </c>
      <c r="G1" s="24" t="s">
        <v>952</v>
      </c>
      <c r="H1" s="25" t="s">
        <v>953</v>
      </c>
      <c r="I1" s="26" t="s">
        <v>954</v>
      </c>
      <c r="J1" s="24" t="s">
        <v>955</v>
      </c>
      <c r="K1" s="25" t="s">
        <v>956</v>
      </c>
      <c r="L1" s="25" t="s">
        <v>957</v>
      </c>
      <c r="M1" s="24" t="s">
        <v>958</v>
      </c>
      <c r="N1" s="25" t="s">
        <v>959</v>
      </c>
      <c r="O1" s="5" t="s">
        <v>960</v>
      </c>
      <c r="P1" s="5" t="s">
        <v>961</v>
      </c>
      <c r="Q1" s="5" t="s">
        <v>962</v>
      </c>
      <c r="R1" s="5" t="s">
        <v>963</v>
      </c>
      <c r="S1" s="5" t="s">
        <v>964</v>
      </c>
      <c r="T1" s="25" t="s">
        <v>965</v>
      </c>
      <c r="U1" s="25" t="s">
        <v>966</v>
      </c>
      <c r="V1" s="25" t="s">
        <v>967</v>
      </c>
      <c r="W1" s="25" t="s">
        <v>968</v>
      </c>
      <c r="X1" s="27"/>
      <c r="Y1" s="27"/>
      <c r="Z1" s="27"/>
    </row>
    <row r="2" spans="1:26" ht="19.5" customHeight="1" x14ac:dyDescent="0.2">
      <c r="A2" s="12">
        <v>1</v>
      </c>
      <c r="B2" s="16" t="s">
        <v>9</v>
      </c>
      <c r="C2" s="28">
        <v>60.3</v>
      </c>
      <c r="D2" s="18">
        <v>1</v>
      </c>
      <c r="E2" s="18">
        <v>1</v>
      </c>
      <c r="F2" s="18">
        <v>8</v>
      </c>
      <c r="G2" s="28">
        <v>1.23</v>
      </c>
      <c r="H2" s="18">
        <v>0</v>
      </c>
      <c r="I2" s="29">
        <v>57.97</v>
      </c>
      <c r="J2" s="28">
        <v>2.3299999999999983</v>
      </c>
      <c r="K2" s="18">
        <v>29</v>
      </c>
      <c r="L2" s="18">
        <v>22</v>
      </c>
      <c r="M2" s="18">
        <v>2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2">
        <v>0</v>
      </c>
      <c r="U2" s="12">
        <v>0</v>
      </c>
      <c r="V2" s="12">
        <v>1</v>
      </c>
      <c r="W2" s="12">
        <v>0</v>
      </c>
    </row>
    <row r="3" spans="1:26" ht="19.5" customHeight="1" x14ac:dyDescent="0.2">
      <c r="A3" s="12">
        <v>2</v>
      </c>
      <c r="B3" s="16" t="s">
        <v>13</v>
      </c>
      <c r="C3" s="28">
        <v>61.9</v>
      </c>
      <c r="D3" s="18">
        <v>2</v>
      </c>
      <c r="E3" s="18">
        <v>1</v>
      </c>
      <c r="F3" s="18">
        <v>20</v>
      </c>
      <c r="G3" s="28">
        <v>0.03</v>
      </c>
      <c r="H3" s="18">
        <v>0</v>
      </c>
      <c r="I3" s="29">
        <v>58.98</v>
      </c>
      <c r="J3" s="28">
        <v>2.9200000000000017</v>
      </c>
      <c r="K3" s="18">
        <v>22</v>
      </c>
      <c r="L3" s="18">
        <v>14</v>
      </c>
      <c r="M3" s="18">
        <v>8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2">
        <v>0</v>
      </c>
      <c r="U3" s="12">
        <v>0</v>
      </c>
      <c r="V3" s="12">
        <v>0</v>
      </c>
      <c r="W3" s="12">
        <v>1</v>
      </c>
    </row>
    <row r="4" spans="1:26" ht="19.5" customHeight="1" x14ac:dyDescent="0.2">
      <c r="A4" s="12">
        <v>3</v>
      </c>
      <c r="B4" s="16" t="s">
        <v>18</v>
      </c>
      <c r="C4" s="28">
        <v>61.5</v>
      </c>
      <c r="D4" s="18">
        <v>2</v>
      </c>
      <c r="E4" s="18">
        <v>1</v>
      </c>
      <c r="F4" s="18">
        <v>16</v>
      </c>
      <c r="G4" s="28">
        <v>-1.93</v>
      </c>
      <c r="H4" s="18">
        <v>0</v>
      </c>
      <c r="I4" s="30">
        <v>60</v>
      </c>
      <c r="J4" s="28">
        <v>1.5</v>
      </c>
      <c r="K4" s="18">
        <v>27</v>
      </c>
      <c r="L4" s="18">
        <v>23</v>
      </c>
      <c r="M4" s="18">
        <v>5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2">
        <v>1</v>
      </c>
      <c r="U4" s="12">
        <v>0</v>
      </c>
      <c r="V4" s="12">
        <v>0</v>
      </c>
      <c r="W4" s="12">
        <v>1</v>
      </c>
    </row>
    <row r="5" spans="1:26" ht="19.5" customHeight="1" x14ac:dyDescent="0.2">
      <c r="A5" s="12">
        <v>4</v>
      </c>
      <c r="B5" s="16" t="s">
        <v>23</v>
      </c>
      <c r="C5" s="28">
        <v>72.599999999999994</v>
      </c>
      <c r="D5" s="18">
        <v>2</v>
      </c>
      <c r="E5" s="18">
        <v>1</v>
      </c>
      <c r="F5" s="18">
        <v>12</v>
      </c>
      <c r="G5" s="28">
        <v>1.8</v>
      </c>
      <c r="H5" s="18">
        <v>0</v>
      </c>
      <c r="I5" s="29">
        <v>70.02</v>
      </c>
      <c r="J5" s="28">
        <v>2.5799999999999983</v>
      </c>
      <c r="K5" s="18">
        <v>24</v>
      </c>
      <c r="L5" s="18">
        <v>17</v>
      </c>
      <c r="M5" s="18">
        <v>5</v>
      </c>
      <c r="N5" s="18">
        <v>0</v>
      </c>
      <c r="O5" s="18">
        <v>1</v>
      </c>
      <c r="P5" s="18">
        <v>1</v>
      </c>
      <c r="Q5" s="18">
        <v>1</v>
      </c>
      <c r="R5" s="18">
        <v>0</v>
      </c>
      <c r="S5" s="18">
        <v>0</v>
      </c>
      <c r="T5" s="12">
        <v>0</v>
      </c>
      <c r="U5" s="12">
        <v>0</v>
      </c>
      <c r="V5" s="12">
        <v>0</v>
      </c>
      <c r="W5" s="12">
        <v>0</v>
      </c>
    </row>
    <row r="6" spans="1:26" ht="19.5" customHeight="1" x14ac:dyDescent="0.2">
      <c r="A6" s="12">
        <v>5</v>
      </c>
      <c r="B6" s="16" t="s">
        <v>25</v>
      </c>
      <c r="C6" s="28">
        <v>74.5</v>
      </c>
      <c r="D6" s="18">
        <v>1</v>
      </c>
      <c r="E6" s="18">
        <v>1</v>
      </c>
      <c r="F6" s="18">
        <v>18</v>
      </c>
      <c r="G6" s="28">
        <v>0.66</v>
      </c>
      <c r="H6" s="18">
        <v>0</v>
      </c>
      <c r="I6" s="30">
        <v>68</v>
      </c>
      <c r="J6" s="28">
        <v>6.5</v>
      </c>
      <c r="K6" s="18">
        <v>22</v>
      </c>
      <c r="L6" s="18">
        <v>20</v>
      </c>
      <c r="M6" s="18">
        <v>2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2">
        <v>1</v>
      </c>
      <c r="U6" s="12">
        <v>1</v>
      </c>
      <c r="V6" s="12">
        <v>1</v>
      </c>
      <c r="W6" s="12">
        <v>1</v>
      </c>
    </row>
    <row r="7" spans="1:26" ht="19.5" customHeight="1" x14ac:dyDescent="0.2">
      <c r="A7" s="12">
        <v>6</v>
      </c>
      <c r="B7" s="16" t="s">
        <v>26</v>
      </c>
      <c r="C7" s="28">
        <v>73.3</v>
      </c>
      <c r="D7" s="18">
        <v>1</v>
      </c>
      <c r="E7" s="18">
        <v>1</v>
      </c>
      <c r="F7" s="18">
        <v>16</v>
      </c>
      <c r="G7" s="28">
        <v>0.54</v>
      </c>
      <c r="H7" s="18">
        <v>0</v>
      </c>
      <c r="I7" s="29">
        <v>71.05</v>
      </c>
      <c r="J7" s="28">
        <v>2.25</v>
      </c>
      <c r="K7" s="18">
        <v>28</v>
      </c>
      <c r="L7" s="18">
        <v>27</v>
      </c>
      <c r="M7" s="28">
        <v>3.5</v>
      </c>
      <c r="N7" s="18">
        <v>1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2">
        <v>0</v>
      </c>
      <c r="U7" s="12">
        <v>0</v>
      </c>
      <c r="V7" s="12">
        <v>0</v>
      </c>
      <c r="W7" s="12">
        <v>0</v>
      </c>
    </row>
    <row r="8" spans="1:26" ht="19.5" customHeight="1" x14ac:dyDescent="0.2">
      <c r="A8" s="12">
        <v>7</v>
      </c>
      <c r="B8" s="16" t="s">
        <v>29</v>
      </c>
      <c r="C8" s="28">
        <v>80.400000000000006</v>
      </c>
      <c r="D8" s="18">
        <v>1</v>
      </c>
      <c r="E8" s="18">
        <v>1</v>
      </c>
      <c r="F8" s="18">
        <v>12</v>
      </c>
      <c r="G8" s="28">
        <v>1.73</v>
      </c>
      <c r="H8" s="18">
        <v>0</v>
      </c>
      <c r="I8" s="29">
        <v>79.98</v>
      </c>
      <c r="J8" s="28">
        <v>0.42000000000000171</v>
      </c>
      <c r="K8" s="17" t="s">
        <v>969</v>
      </c>
      <c r="L8" s="18">
        <v>22</v>
      </c>
      <c r="M8" s="28">
        <v>1.5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2">
        <v>0</v>
      </c>
      <c r="U8" s="12">
        <v>0</v>
      </c>
      <c r="V8" s="12">
        <v>0</v>
      </c>
      <c r="W8" s="12">
        <v>0</v>
      </c>
    </row>
    <row r="9" spans="1:26" ht="19.5" customHeight="1" x14ac:dyDescent="0.2">
      <c r="A9" s="12">
        <v>8</v>
      </c>
      <c r="B9" s="16" t="s">
        <v>31</v>
      </c>
      <c r="C9" s="18">
        <v>75</v>
      </c>
      <c r="D9" s="18">
        <v>1</v>
      </c>
      <c r="E9" s="18">
        <v>1</v>
      </c>
      <c r="F9" s="18">
        <v>8</v>
      </c>
      <c r="G9" s="28">
        <v>1.02</v>
      </c>
      <c r="H9" s="18">
        <v>0</v>
      </c>
      <c r="I9" s="30">
        <v>73</v>
      </c>
      <c r="J9" s="18">
        <v>2</v>
      </c>
      <c r="K9" s="18">
        <v>15</v>
      </c>
      <c r="L9" s="18">
        <v>5</v>
      </c>
      <c r="M9" s="18">
        <v>6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2">
        <v>0</v>
      </c>
      <c r="U9" s="12">
        <v>0</v>
      </c>
      <c r="V9" s="12">
        <v>0</v>
      </c>
      <c r="W9" s="12">
        <v>0</v>
      </c>
    </row>
    <row r="10" spans="1:26" ht="19.5" customHeight="1" x14ac:dyDescent="0.2">
      <c r="A10" s="12">
        <v>9</v>
      </c>
      <c r="B10" s="16" t="s">
        <v>34</v>
      </c>
      <c r="C10" s="28">
        <v>60.6</v>
      </c>
      <c r="D10" s="18">
        <v>2</v>
      </c>
      <c r="E10" s="18">
        <v>1</v>
      </c>
      <c r="F10" s="18">
        <v>8</v>
      </c>
      <c r="G10" s="28">
        <v>0.87</v>
      </c>
      <c r="H10" s="18">
        <v>0</v>
      </c>
      <c r="I10" s="29">
        <v>53.02</v>
      </c>
      <c r="J10" s="28">
        <v>7.5799999999999983</v>
      </c>
      <c r="K10" s="18">
        <v>20</v>
      </c>
      <c r="L10" s="18">
        <v>17</v>
      </c>
      <c r="M10" s="28">
        <v>4.5</v>
      </c>
      <c r="N10" s="18">
        <v>1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2">
        <v>0</v>
      </c>
      <c r="U10" s="12">
        <v>1</v>
      </c>
      <c r="V10" s="12">
        <v>0</v>
      </c>
      <c r="W10" s="12">
        <v>1</v>
      </c>
    </row>
    <row r="11" spans="1:26" ht="19.5" customHeight="1" x14ac:dyDescent="0.2">
      <c r="A11" s="12">
        <v>10</v>
      </c>
      <c r="B11" s="16" t="s">
        <v>36</v>
      </c>
      <c r="C11" s="28">
        <v>61.5</v>
      </c>
      <c r="D11" s="18">
        <v>1</v>
      </c>
      <c r="E11" s="18">
        <v>1</v>
      </c>
      <c r="F11" s="18">
        <v>12</v>
      </c>
      <c r="G11" s="28">
        <v>0.01</v>
      </c>
      <c r="H11" s="18">
        <v>0</v>
      </c>
      <c r="I11" s="30">
        <v>58</v>
      </c>
      <c r="J11" s="28">
        <v>3.5</v>
      </c>
      <c r="K11" s="18">
        <v>28</v>
      </c>
      <c r="L11" s="18">
        <v>25</v>
      </c>
      <c r="M11" s="28">
        <v>3.5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2">
        <v>0</v>
      </c>
      <c r="U11" s="12">
        <v>0</v>
      </c>
      <c r="V11" s="12">
        <v>0</v>
      </c>
      <c r="W11" s="12">
        <v>0</v>
      </c>
    </row>
    <row r="12" spans="1:26" ht="19.5" customHeight="1" x14ac:dyDescent="0.2">
      <c r="A12" s="12">
        <v>11</v>
      </c>
      <c r="B12" s="16" t="s">
        <v>38</v>
      </c>
      <c r="C12" s="28">
        <v>66.599999999999994</v>
      </c>
      <c r="D12" s="18">
        <v>1</v>
      </c>
      <c r="E12" s="18">
        <v>1</v>
      </c>
      <c r="F12" s="18">
        <v>8</v>
      </c>
      <c r="G12" s="28">
        <v>1.5</v>
      </c>
      <c r="H12" s="18">
        <v>1</v>
      </c>
      <c r="I12" s="29">
        <v>65.02</v>
      </c>
      <c r="J12" s="28">
        <v>1.5799999999999983</v>
      </c>
      <c r="K12" s="18">
        <v>24</v>
      </c>
      <c r="L12" s="18">
        <v>17</v>
      </c>
      <c r="M12" s="28">
        <v>2.5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2">
        <v>0</v>
      </c>
      <c r="U12" s="12">
        <v>0</v>
      </c>
      <c r="V12" s="12">
        <v>0</v>
      </c>
      <c r="W12" s="12">
        <v>0</v>
      </c>
    </row>
    <row r="13" spans="1:26" ht="19.5" customHeight="1" x14ac:dyDescent="0.2">
      <c r="A13" s="12">
        <v>12</v>
      </c>
      <c r="B13" s="16" t="s">
        <v>40</v>
      </c>
      <c r="C13" s="28">
        <v>51.1</v>
      </c>
      <c r="D13" s="18">
        <v>1</v>
      </c>
      <c r="E13" s="18">
        <v>1</v>
      </c>
      <c r="F13" s="18">
        <v>18</v>
      </c>
      <c r="G13" s="28">
        <v>1.1599999999999999</v>
      </c>
      <c r="H13" s="18">
        <v>0</v>
      </c>
      <c r="I13" s="29">
        <v>30.020000000000003</v>
      </c>
      <c r="J13" s="28">
        <v>21.08</v>
      </c>
      <c r="K13" s="18">
        <v>30</v>
      </c>
      <c r="L13" s="18">
        <v>26</v>
      </c>
      <c r="M13" s="18">
        <v>1</v>
      </c>
      <c r="N13" s="17" t="s">
        <v>969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2">
        <v>0</v>
      </c>
      <c r="U13" s="12">
        <v>0</v>
      </c>
      <c r="V13" s="12">
        <v>0</v>
      </c>
      <c r="W13" s="12">
        <v>0</v>
      </c>
    </row>
    <row r="14" spans="1:26" ht="19.5" customHeight="1" x14ac:dyDescent="0.2">
      <c r="A14" s="12">
        <v>13</v>
      </c>
      <c r="B14" s="16" t="s">
        <v>44</v>
      </c>
      <c r="C14" s="28">
        <v>76.7</v>
      </c>
      <c r="D14" s="18">
        <v>2</v>
      </c>
      <c r="E14" s="18">
        <v>1</v>
      </c>
      <c r="F14" s="18">
        <v>16</v>
      </c>
      <c r="G14" s="28">
        <v>0.24</v>
      </c>
      <c r="H14" s="18">
        <v>1</v>
      </c>
      <c r="I14" s="29">
        <v>76.03</v>
      </c>
      <c r="J14" s="28">
        <v>0.67000000000000171</v>
      </c>
      <c r="K14" s="18">
        <v>28</v>
      </c>
      <c r="L14" s="18">
        <v>23</v>
      </c>
      <c r="M14" s="28">
        <v>1.5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2">
        <v>0</v>
      </c>
      <c r="U14" s="12">
        <v>0</v>
      </c>
      <c r="V14" s="12">
        <v>0</v>
      </c>
      <c r="W14" s="12">
        <v>0</v>
      </c>
    </row>
    <row r="15" spans="1:26" ht="19.5" customHeight="1" x14ac:dyDescent="0.2">
      <c r="A15" s="12">
        <v>14</v>
      </c>
      <c r="B15" s="16" t="s">
        <v>46</v>
      </c>
      <c r="C15" s="28">
        <v>69.3</v>
      </c>
      <c r="D15" s="18">
        <v>2</v>
      </c>
      <c r="E15" s="18">
        <v>2</v>
      </c>
      <c r="F15" s="18">
        <v>18</v>
      </c>
      <c r="G15" s="28">
        <v>1.24</v>
      </c>
      <c r="H15" s="18">
        <v>0</v>
      </c>
      <c r="I15" s="29">
        <v>62.97</v>
      </c>
      <c r="J15" s="28">
        <v>6.3299999999999983</v>
      </c>
      <c r="K15" s="18">
        <v>21</v>
      </c>
      <c r="L15" s="18">
        <v>12</v>
      </c>
      <c r="M15" s="28">
        <v>4.5</v>
      </c>
      <c r="N15" s="18">
        <v>1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2">
        <v>0</v>
      </c>
      <c r="U15" s="12">
        <v>0</v>
      </c>
      <c r="V15" s="12">
        <v>0</v>
      </c>
      <c r="W15" s="12">
        <v>0</v>
      </c>
    </row>
    <row r="16" spans="1:26" ht="19.5" customHeight="1" x14ac:dyDescent="0.2">
      <c r="A16" s="12">
        <v>15</v>
      </c>
      <c r="B16" s="16" t="s">
        <v>47</v>
      </c>
      <c r="C16" s="28">
        <v>68.099999999999994</v>
      </c>
      <c r="D16" s="18">
        <v>2</v>
      </c>
      <c r="E16" s="18">
        <v>1</v>
      </c>
      <c r="F16" s="18">
        <v>12</v>
      </c>
      <c r="G16" s="28">
        <v>1.43</v>
      </c>
      <c r="H16" s="18">
        <v>0</v>
      </c>
      <c r="I16" s="29">
        <v>66.989999999999995</v>
      </c>
      <c r="J16" s="28">
        <v>1.1099999999999994</v>
      </c>
      <c r="K16" s="18">
        <v>22</v>
      </c>
      <c r="L16" s="18">
        <v>16</v>
      </c>
      <c r="M16" s="28">
        <v>1.5</v>
      </c>
      <c r="N16" s="18">
        <v>1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2">
        <v>0</v>
      </c>
      <c r="U16" s="12">
        <v>0</v>
      </c>
      <c r="V16" s="12">
        <v>0</v>
      </c>
      <c r="W16" s="12">
        <v>0</v>
      </c>
    </row>
    <row r="17" spans="1:23" ht="19.5" customHeight="1" x14ac:dyDescent="0.2">
      <c r="A17" s="12">
        <v>16</v>
      </c>
      <c r="B17" s="16" t="s">
        <v>322</v>
      </c>
      <c r="C17" s="28">
        <v>63.8</v>
      </c>
      <c r="D17" s="18">
        <v>1</v>
      </c>
      <c r="E17" s="18">
        <v>1</v>
      </c>
      <c r="F17" s="18">
        <v>8</v>
      </c>
      <c r="G17" s="31" t="s">
        <v>969</v>
      </c>
      <c r="H17" s="18">
        <v>0</v>
      </c>
      <c r="I17" s="29">
        <v>63.05</v>
      </c>
      <c r="J17" s="28">
        <v>0.75</v>
      </c>
      <c r="K17" s="18">
        <v>24</v>
      </c>
      <c r="L17" s="18">
        <v>18</v>
      </c>
      <c r="M17" s="28">
        <v>8.5</v>
      </c>
      <c r="N17" s="18">
        <v>0</v>
      </c>
      <c r="O17" s="18">
        <v>1</v>
      </c>
      <c r="P17" s="18">
        <v>1</v>
      </c>
      <c r="Q17" s="18">
        <v>0</v>
      </c>
      <c r="R17" s="18">
        <v>0</v>
      </c>
      <c r="S17" s="18">
        <v>1</v>
      </c>
      <c r="T17" s="12">
        <v>0</v>
      </c>
      <c r="U17" s="12">
        <v>0</v>
      </c>
      <c r="V17" s="12">
        <v>0</v>
      </c>
      <c r="W17" s="12">
        <v>1</v>
      </c>
    </row>
    <row r="18" spans="1:23" ht="19.5" customHeight="1" x14ac:dyDescent="0.2">
      <c r="A18" s="12">
        <v>17</v>
      </c>
      <c r="B18" s="16" t="s">
        <v>49</v>
      </c>
      <c r="C18" s="28">
        <v>66.3</v>
      </c>
      <c r="D18" s="18">
        <v>1</v>
      </c>
      <c r="E18" s="18">
        <v>1</v>
      </c>
      <c r="F18" s="18">
        <v>18</v>
      </c>
      <c r="G18" s="28">
        <v>-0.01</v>
      </c>
      <c r="H18" s="18">
        <v>1</v>
      </c>
      <c r="I18" s="29">
        <v>60.93</v>
      </c>
      <c r="J18" s="28">
        <v>5.3699999999999974</v>
      </c>
      <c r="K18" s="18">
        <v>30</v>
      </c>
      <c r="L18" s="18">
        <v>24</v>
      </c>
      <c r="M18" s="28">
        <v>1.5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2">
        <v>0</v>
      </c>
      <c r="U18" s="12">
        <v>0</v>
      </c>
      <c r="V18" s="12">
        <v>0</v>
      </c>
      <c r="W18" s="12">
        <v>0</v>
      </c>
    </row>
    <row r="19" spans="1:23" ht="19.5" customHeight="1" x14ac:dyDescent="0.2">
      <c r="A19" s="12">
        <v>18</v>
      </c>
      <c r="B19" s="16" t="s">
        <v>51</v>
      </c>
      <c r="C19" s="28">
        <v>67.7</v>
      </c>
      <c r="D19" s="18">
        <v>2</v>
      </c>
      <c r="E19" s="18">
        <v>1</v>
      </c>
      <c r="F19" s="18">
        <v>16</v>
      </c>
      <c r="G19" s="28">
        <v>0.32</v>
      </c>
      <c r="H19" s="18">
        <v>1</v>
      </c>
      <c r="I19" s="29">
        <v>63.03</v>
      </c>
      <c r="J19" s="28">
        <v>4.6700000000000017</v>
      </c>
      <c r="K19" s="18">
        <v>29</v>
      </c>
      <c r="L19" s="18">
        <v>26</v>
      </c>
      <c r="M19" s="28">
        <v>4.5</v>
      </c>
      <c r="N19" s="18">
        <v>0</v>
      </c>
      <c r="O19" s="18">
        <v>1</v>
      </c>
      <c r="P19" s="18">
        <v>1</v>
      </c>
      <c r="Q19" s="18">
        <v>1</v>
      </c>
      <c r="R19" s="18">
        <v>1</v>
      </c>
      <c r="S19" s="18">
        <v>0</v>
      </c>
      <c r="T19" s="12">
        <v>0</v>
      </c>
      <c r="U19" s="12">
        <v>0</v>
      </c>
      <c r="V19" s="12">
        <v>0</v>
      </c>
      <c r="W19" s="12">
        <v>0</v>
      </c>
    </row>
    <row r="20" spans="1:23" ht="19.5" customHeight="1" x14ac:dyDescent="0.2">
      <c r="A20" s="12">
        <v>19</v>
      </c>
      <c r="B20" s="16" t="s">
        <v>53</v>
      </c>
      <c r="C20" s="28">
        <v>64.099999999999994</v>
      </c>
      <c r="D20" s="18">
        <v>2</v>
      </c>
      <c r="E20" s="18">
        <v>1</v>
      </c>
      <c r="F20" s="18">
        <v>12</v>
      </c>
      <c r="G20" s="28">
        <v>-1.03</v>
      </c>
      <c r="H20" s="18">
        <v>0</v>
      </c>
      <c r="I20" s="29">
        <v>60.019999999999996</v>
      </c>
      <c r="J20" s="28">
        <v>4.0799999999999983</v>
      </c>
      <c r="K20" s="18">
        <v>14</v>
      </c>
      <c r="L20" s="18">
        <v>10</v>
      </c>
      <c r="M20" s="28">
        <v>11.5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2">
        <v>0</v>
      </c>
      <c r="U20" s="12">
        <v>0</v>
      </c>
      <c r="V20" s="12">
        <v>0</v>
      </c>
      <c r="W20" s="12">
        <v>0</v>
      </c>
    </row>
    <row r="21" spans="1:23" ht="19.5" customHeight="1" x14ac:dyDescent="0.2">
      <c r="A21" s="12">
        <v>20</v>
      </c>
      <c r="B21" s="16" t="s">
        <v>54</v>
      </c>
      <c r="C21" s="28">
        <v>72.5</v>
      </c>
      <c r="D21" s="18">
        <v>2</v>
      </c>
      <c r="E21" s="18">
        <v>1</v>
      </c>
      <c r="F21" s="18">
        <v>12</v>
      </c>
      <c r="G21" s="28">
        <v>1.07</v>
      </c>
      <c r="H21" s="18">
        <v>0</v>
      </c>
      <c r="I21" s="30">
        <v>70</v>
      </c>
      <c r="J21" s="28">
        <v>2.5</v>
      </c>
      <c r="K21" s="18">
        <v>22</v>
      </c>
      <c r="L21" s="18">
        <v>10</v>
      </c>
      <c r="M21" s="18">
        <v>10</v>
      </c>
      <c r="N21" s="18">
        <v>0</v>
      </c>
      <c r="O21" s="18">
        <v>1</v>
      </c>
      <c r="P21" s="18">
        <v>1</v>
      </c>
      <c r="Q21" s="18">
        <v>1</v>
      </c>
      <c r="R21" s="18">
        <v>1</v>
      </c>
      <c r="S21" s="18">
        <v>1</v>
      </c>
      <c r="T21" s="12">
        <v>0</v>
      </c>
      <c r="U21" s="12">
        <v>0</v>
      </c>
      <c r="V21" s="12">
        <v>0</v>
      </c>
      <c r="W21" s="12">
        <v>0</v>
      </c>
    </row>
    <row r="22" spans="1:23" ht="19.5" customHeight="1" x14ac:dyDescent="0.2">
      <c r="A22" s="12">
        <v>21</v>
      </c>
      <c r="B22" s="16" t="s">
        <v>56</v>
      </c>
      <c r="C22" s="28">
        <v>64.3</v>
      </c>
      <c r="D22" s="18">
        <v>2</v>
      </c>
      <c r="E22" s="18">
        <v>1</v>
      </c>
      <c r="F22" s="18">
        <v>12</v>
      </c>
      <c r="G22" s="28">
        <v>1.29</v>
      </c>
      <c r="H22" s="18">
        <v>0</v>
      </c>
      <c r="I22" s="29">
        <v>62.97</v>
      </c>
      <c r="J22" s="28">
        <v>1.3299999999999983</v>
      </c>
      <c r="K22" s="18">
        <v>29</v>
      </c>
      <c r="L22" s="18">
        <v>23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2">
        <v>0</v>
      </c>
      <c r="U22" s="12">
        <v>0</v>
      </c>
      <c r="V22" s="12">
        <v>0</v>
      </c>
      <c r="W22" s="12">
        <v>0</v>
      </c>
    </row>
    <row r="23" spans="1:23" ht="19.5" customHeight="1" x14ac:dyDescent="0.2">
      <c r="A23" s="12">
        <v>22</v>
      </c>
      <c r="B23" s="16" t="s">
        <v>59</v>
      </c>
      <c r="C23" s="28">
        <v>69.2</v>
      </c>
      <c r="D23" s="18">
        <v>2</v>
      </c>
      <c r="E23" s="18">
        <v>1</v>
      </c>
      <c r="F23" s="18">
        <v>16</v>
      </c>
      <c r="G23" s="28">
        <v>1.3</v>
      </c>
      <c r="H23" s="18">
        <v>0</v>
      </c>
      <c r="I23" s="29">
        <v>66.03</v>
      </c>
      <c r="J23" s="28">
        <v>3.1700000000000017</v>
      </c>
      <c r="K23" s="18">
        <v>23</v>
      </c>
      <c r="L23" s="18">
        <v>14</v>
      </c>
      <c r="M23" s="28">
        <v>2.5</v>
      </c>
      <c r="N23" s="18">
        <v>1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2">
        <v>0</v>
      </c>
      <c r="U23" s="12">
        <v>0</v>
      </c>
      <c r="V23" s="12">
        <v>0</v>
      </c>
      <c r="W23" s="12">
        <v>0</v>
      </c>
    </row>
    <row r="24" spans="1:23" ht="19.5" customHeight="1" x14ac:dyDescent="0.2">
      <c r="A24" s="12">
        <v>23</v>
      </c>
      <c r="B24" s="16" t="s">
        <v>61</v>
      </c>
      <c r="C24" s="18">
        <v>76</v>
      </c>
      <c r="D24" s="18">
        <v>1</v>
      </c>
      <c r="E24" s="18">
        <v>1</v>
      </c>
      <c r="F24" s="18">
        <v>18</v>
      </c>
      <c r="G24" s="28">
        <v>1.19</v>
      </c>
      <c r="H24" s="18">
        <v>1</v>
      </c>
      <c r="I24" s="30">
        <v>76</v>
      </c>
      <c r="J24" s="18">
        <v>0</v>
      </c>
      <c r="K24" s="18">
        <v>30</v>
      </c>
      <c r="L24" s="18">
        <v>22</v>
      </c>
      <c r="M24" s="28">
        <v>1.5</v>
      </c>
      <c r="N24" s="18">
        <v>1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2">
        <v>0</v>
      </c>
      <c r="U24" s="12">
        <v>0</v>
      </c>
      <c r="V24" s="12">
        <v>0</v>
      </c>
      <c r="W24" s="12">
        <v>0</v>
      </c>
    </row>
    <row r="25" spans="1:23" ht="19.5" customHeight="1" x14ac:dyDescent="0.2">
      <c r="A25" s="12">
        <v>24</v>
      </c>
      <c r="B25" s="16" t="s">
        <v>63</v>
      </c>
      <c r="C25" s="28">
        <v>77.2</v>
      </c>
      <c r="D25" s="18">
        <v>2</v>
      </c>
      <c r="E25" s="18">
        <v>1</v>
      </c>
      <c r="F25" s="18">
        <v>12</v>
      </c>
      <c r="G25" s="28">
        <v>1.9</v>
      </c>
      <c r="H25" s="18">
        <v>0</v>
      </c>
      <c r="I25" s="29">
        <v>72.03</v>
      </c>
      <c r="J25" s="28">
        <v>5.1700000000000017</v>
      </c>
      <c r="K25" s="18">
        <v>26</v>
      </c>
      <c r="L25" s="18">
        <v>22</v>
      </c>
      <c r="M25" s="18">
        <v>1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2">
        <v>0</v>
      </c>
      <c r="U25" s="12">
        <v>0</v>
      </c>
      <c r="V25" s="12">
        <v>0</v>
      </c>
      <c r="W25" s="12">
        <v>0</v>
      </c>
    </row>
    <row r="26" spans="1:23" ht="19.5" customHeight="1" x14ac:dyDescent="0.2">
      <c r="A26" s="12">
        <v>25</v>
      </c>
      <c r="B26" s="16" t="s">
        <v>65</v>
      </c>
      <c r="C26" s="28">
        <v>58.9</v>
      </c>
      <c r="D26" s="18">
        <v>1</v>
      </c>
      <c r="E26" s="18">
        <v>1</v>
      </c>
      <c r="F26" s="18">
        <v>8</v>
      </c>
      <c r="G26" s="28">
        <v>1.39</v>
      </c>
      <c r="H26" s="18">
        <v>0</v>
      </c>
      <c r="I26" s="29">
        <v>56.98</v>
      </c>
      <c r="J26" s="28">
        <v>1.9200000000000017</v>
      </c>
      <c r="K26" s="18">
        <v>22</v>
      </c>
      <c r="L26" s="18">
        <v>18</v>
      </c>
      <c r="M26" s="28">
        <v>2.5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2">
        <v>0</v>
      </c>
      <c r="U26" s="12">
        <v>0</v>
      </c>
      <c r="V26" s="12">
        <v>0</v>
      </c>
      <c r="W26" s="12">
        <v>0</v>
      </c>
    </row>
    <row r="27" spans="1:23" ht="19.5" customHeight="1" x14ac:dyDescent="0.2">
      <c r="A27" s="12">
        <v>26</v>
      </c>
      <c r="B27" s="16" t="s">
        <v>323</v>
      </c>
      <c r="C27" s="18">
        <v>64</v>
      </c>
      <c r="D27" s="18">
        <v>1</v>
      </c>
      <c r="E27" s="18">
        <v>1</v>
      </c>
      <c r="F27" s="18">
        <v>12</v>
      </c>
      <c r="G27" s="28">
        <v>0.56000000000000005</v>
      </c>
      <c r="H27" s="18">
        <v>0</v>
      </c>
      <c r="I27" s="30">
        <v>63</v>
      </c>
      <c r="J27" s="18">
        <v>1</v>
      </c>
      <c r="K27" s="18">
        <v>29</v>
      </c>
      <c r="L27" s="18">
        <v>25</v>
      </c>
      <c r="M27" s="28">
        <v>0.5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2">
        <v>0</v>
      </c>
      <c r="U27" s="12">
        <v>0</v>
      </c>
      <c r="V27" s="12">
        <v>0</v>
      </c>
      <c r="W27" s="12">
        <v>0</v>
      </c>
    </row>
    <row r="28" spans="1:23" ht="19.5" customHeight="1" x14ac:dyDescent="0.2">
      <c r="A28" s="12">
        <v>27</v>
      </c>
      <c r="B28" s="16" t="s">
        <v>67</v>
      </c>
      <c r="C28" s="18">
        <v>70</v>
      </c>
      <c r="D28" s="18">
        <v>2</v>
      </c>
      <c r="E28" s="18">
        <v>1</v>
      </c>
      <c r="F28" s="18">
        <v>16</v>
      </c>
      <c r="G28" s="28">
        <v>0.72</v>
      </c>
      <c r="H28" s="18">
        <v>0</v>
      </c>
      <c r="I28" s="30">
        <v>69</v>
      </c>
      <c r="J28" s="18">
        <v>1</v>
      </c>
      <c r="K28" s="18">
        <v>27</v>
      </c>
      <c r="L28" s="18">
        <v>23</v>
      </c>
      <c r="M28" s="18">
        <v>2</v>
      </c>
      <c r="N28" s="18">
        <v>1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2">
        <v>0</v>
      </c>
      <c r="U28" s="12">
        <v>0</v>
      </c>
      <c r="V28" s="12">
        <v>0</v>
      </c>
      <c r="W28" s="12">
        <v>0</v>
      </c>
    </row>
    <row r="29" spans="1:23" ht="19.5" customHeight="1" x14ac:dyDescent="0.2">
      <c r="A29" s="12">
        <v>28</v>
      </c>
      <c r="B29" s="16" t="s">
        <v>70</v>
      </c>
      <c r="C29" s="28">
        <v>44.7</v>
      </c>
      <c r="D29" s="18">
        <v>1</v>
      </c>
      <c r="E29" s="18">
        <v>1</v>
      </c>
      <c r="F29" s="18">
        <v>16</v>
      </c>
      <c r="G29" s="28">
        <v>0.95</v>
      </c>
      <c r="H29" s="18">
        <v>0</v>
      </c>
      <c r="I29" s="29">
        <v>43.03</v>
      </c>
      <c r="J29" s="28">
        <v>1.6700000000000017</v>
      </c>
      <c r="K29" s="18">
        <v>30</v>
      </c>
      <c r="L29" s="18">
        <v>27</v>
      </c>
      <c r="M29" s="28">
        <v>0.5</v>
      </c>
      <c r="N29" s="18">
        <v>1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2">
        <v>0</v>
      </c>
      <c r="U29" s="12">
        <v>0</v>
      </c>
      <c r="V29" s="12">
        <v>0</v>
      </c>
      <c r="W29" s="12">
        <v>0</v>
      </c>
    </row>
    <row r="30" spans="1:23" ht="19.5" customHeight="1" x14ac:dyDescent="0.2">
      <c r="A30" s="12">
        <v>29</v>
      </c>
      <c r="B30" s="16" t="s">
        <v>71</v>
      </c>
      <c r="C30" s="28">
        <v>73.3</v>
      </c>
      <c r="D30" s="18">
        <v>2</v>
      </c>
      <c r="E30" s="18">
        <v>2</v>
      </c>
      <c r="F30" s="18">
        <v>16</v>
      </c>
      <c r="G30" s="28">
        <v>0.65</v>
      </c>
      <c r="H30" s="18">
        <v>0</v>
      </c>
      <c r="I30" s="29">
        <v>71.97</v>
      </c>
      <c r="J30" s="28">
        <v>1.3299999999999983</v>
      </c>
      <c r="K30" s="18">
        <v>25</v>
      </c>
      <c r="L30" s="18">
        <v>23</v>
      </c>
      <c r="M30" s="28">
        <v>3.5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2">
        <v>0</v>
      </c>
      <c r="U30" s="12">
        <v>0</v>
      </c>
      <c r="V30" s="12">
        <v>0</v>
      </c>
      <c r="W30" s="12">
        <v>0</v>
      </c>
    </row>
    <row r="31" spans="1:23" ht="19.5" customHeight="1" x14ac:dyDescent="0.2">
      <c r="A31" s="12">
        <v>30</v>
      </c>
      <c r="B31" s="16" t="s">
        <v>73</v>
      </c>
      <c r="C31" s="28">
        <v>77.5</v>
      </c>
      <c r="D31" s="18">
        <v>2</v>
      </c>
      <c r="E31" s="18">
        <v>1</v>
      </c>
      <c r="F31" s="18">
        <v>22</v>
      </c>
      <c r="G31" s="28">
        <v>1.1000000000000001</v>
      </c>
      <c r="H31" s="18">
        <v>0</v>
      </c>
      <c r="I31" s="30">
        <v>76</v>
      </c>
      <c r="J31" s="28">
        <v>1.5</v>
      </c>
      <c r="K31" s="18">
        <v>27</v>
      </c>
      <c r="L31" s="18">
        <v>21</v>
      </c>
      <c r="M31" s="18">
        <v>1</v>
      </c>
      <c r="N31" s="18">
        <v>1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2">
        <v>1</v>
      </c>
      <c r="U31" s="12">
        <v>0</v>
      </c>
      <c r="V31" s="12">
        <v>0</v>
      </c>
      <c r="W31" s="12">
        <v>0</v>
      </c>
    </row>
    <row r="32" spans="1:23" ht="19.5" customHeight="1" x14ac:dyDescent="0.2">
      <c r="A32" s="12">
        <v>31</v>
      </c>
      <c r="B32" s="16" t="s">
        <v>76</v>
      </c>
      <c r="C32" s="28">
        <v>62.8</v>
      </c>
      <c r="D32" s="18">
        <v>2</v>
      </c>
      <c r="E32" s="18">
        <v>1</v>
      </c>
      <c r="F32" s="18">
        <v>18</v>
      </c>
      <c r="G32" s="28">
        <v>1.55</v>
      </c>
      <c r="H32" s="18">
        <v>0</v>
      </c>
      <c r="I32" s="29">
        <v>59.05</v>
      </c>
      <c r="J32" s="28">
        <v>3.75</v>
      </c>
      <c r="K32" s="18">
        <v>28</v>
      </c>
      <c r="L32" s="18">
        <v>23</v>
      </c>
      <c r="M32" s="18">
        <v>1</v>
      </c>
      <c r="N32" s="18">
        <v>2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2">
        <v>0</v>
      </c>
      <c r="U32" s="12">
        <v>0</v>
      </c>
      <c r="V32" s="12">
        <v>0</v>
      </c>
      <c r="W32" s="12">
        <v>0</v>
      </c>
    </row>
    <row r="33" spans="1:23" ht="19.5" customHeight="1" x14ac:dyDescent="0.2">
      <c r="A33" s="12">
        <v>32</v>
      </c>
      <c r="B33" s="16" t="s">
        <v>78</v>
      </c>
      <c r="C33" s="28">
        <v>56.4</v>
      </c>
      <c r="D33" s="18">
        <v>1</v>
      </c>
      <c r="E33" s="18">
        <v>1</v>
      </c>
      <c r="F33" s="18">
        <v>12</v>
      </c>
      <c r="G33" s="28">
        <v>0.56000000000000005</v>
      </c>
      <c r="H33" s="18">
        <v>0</v>
      </c>
      <c r="I33" s="29">
        <v>45.98</v>
      </c>
      <c r="J33" s="28">
        <v>10.420000000000002</v>
      </c>
      <c r="K33" s="18">
        <v>27</v>
      </c>
      <c r="L33" s="18">
        <v>26</v>
      </c>
      <c r="M33" s="28">
        <v>3.5</v>
      </c>
      <c r="N33" s="18">
        <v>1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2">
        <v>0</v>
      </c>
      <c r="U33" s="12">
        <v>0</v>
      </c>
      <c r="V33" s="12">
        <v>0</v>
      </c>
      <c r="W33" s="12">
        <v>0</v>
      </c>
    </row>
    <row r="34" spans="1:23" ht="19.5" customHeight="1" x14ac:dyDescent="0.2">
      <c r="A34" s="12">
        <v>33</v>
      </c>
      <c r="B34" s="16" t="s">
        <v>80</v>
      </c>
      <c r="C34" s="28">
        <v>69.5</v>
      </c>
      <c r="D34" s="18">
        <v>2</v>
      </c>
      <c r="E34" s="18">
        <v>1</v>
      </c>
      <c r="F34" s="18">
        <v>18</v>
      </c>
      <c r="G34" s="28">
        <v>1.48</v>
      </c>
      <c r="H34" s="18">
        <v>0</v>
      </c>
      <c r="I34" s="30">
        <v>67</v>
      </c>
      <c r="J34" s="28">
        <v>2.5</v>
      </c>
      <c r="K34" s="18">
        <v>24</v>
      </c>
      <c r="L34" s="18">
        <v>21</v>
      </c>
      <c r="M34" s="18">
        <v>4</v>
      </c>
      <c r="N34" s="18">
        <v>1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2">
        <v>0</v>
      </c>
      <c r="U34" s="12">
        <v>0</v>
      </c>
      <c r="V34" s="12">
        <v>0</v>
      </c>
      <c r="W34" s="12">
        <v>0</v>
      </c>
    </row>
    <row r="35" spans="1:23" ht="19.5" customHeight="1" x14ac:dyDescent="0.2">
      <c r="A35" s="12">
        <v>34</v>
      </c>
      <c r="B35" s="16" t="s">
        <v>83</v>
      </c>
      <c r="C35" s="28">
        <v>63.3</v>
      </c>
      <c r="D35" s="18">
        <v>1</v>
      </c>
      <c r="E35" s="18">
        <v>1</v>
      </c>
      <c r="F35" s="18">
        <v>16</v>
      </c>
      <c r="G35" s="28">
        <v>1.68</v>
      </c>
      <c r="H35" s="18">
        <v>0</v>
      </c>
      <c r="I35" s="29">
        <v>60.05</v>
      </c>
      <c r="J35" s="28">
        <v>3.25</v>
      </c>
      <c r="K35" s="18">
        <v>13</v>
      </c>
      <c r="L35" s="18">
        <v>7</v>
      </c>
      <c r="M35" s="28">
        <v>7.5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2">
        <v>0</v>
      </c>
      <c r="U35" s="12">
        <v>0</v>
      </c>
      <c r="V35" s="12">
        <v>0</v>
      </c>
      <c r="W35" s="12">
        <v>0</v>
      </c>
    </row>
    <row r="36" spans="1:23" ht="19.5" customHeight="1" x14ac:dyDescent="0.2">
      <c r="A36" s="12">
        <v>35</v>
      </c>
      <c r="B36" s="16" t="s">
        <v>84</v>
      </c>
      <c r="C36" s="28">
        <v>55.3</v>
      </c>
      <c r="D36" s="18">
        <v>2</v>
      </c>
      <c r="E36" s="18">
        <v>1</v>
      </c>
      <c r="F36" s="18">
        <v>18</v>
      </c>
      <c r="G36" s="28">
        <v>1.22</v>
      </c>
      <c r="H36" s="18">
        <v>0</v>
      </c>
      <c r="I36" s="30">
        <v>53</v>
      </c>
      <c r="J36" s="28">
        <v>2.2999999999999972</v>
      </c>
      <c r="K36" s="18">
        <v>30</v>
      </c>
      <c r="L36" s="18">
        <v>30</v>
      </c>
      <c r="M36" s="18">
        <v>0</v>
      </c>
      <c r="N36" s="18">
        <v>1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2">
        <v>0</v>
      </c>
      <c r="U36" s="12">
        <v>0</v>
      </c>
      <c r="V36" s="12">
        <v>0</v>
      </c>
      <c r="W36" s="12">
        <v>0</v>
      </c>
    </row>
    <row r="37" spans="1:23" ht="19.5" customHeight="1" x14ac:dyDescent="0.2">
      <c r="A37" s="12">
        <v>36</v>
      </c>
      <c r="B37" s="16" t="s">
        <v>85</v>
      </c>
      <c r="C37" s="28">
        <v>69.2</v>
      </c>
      <c r="D37" s="18">
        <v>1</v>
      </c>
      <c r="E37" s="18">
        <v>1</v>
      </c>
      <c r="F37" s="18">
        <v>12</v>
      </c>
      <c r="G37" s="28">
        <v>0.89</v>
      </c>
      <c r="H37" s="18">
        <v>0</v>
      </c>
      <c r="I37" s="29">
        <v>68.03</v>
      </c>
      <c r="J37" s="28">
        <v>1.1700000000000017</v>
      </c>
      <c r="K37" s="18">
        <v>19</v>
      </c>
      <c r="L37" s="18">
        <v>15</v>
      </c>
      <c r="M37" s="28">
        <v>3.5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2">
        <v>0</v>
      </c>
      <c r="U37" s="12">
        <v>0</v>
      </c>
      <c r="V37" s="12">
        <v>0</v>
      </c>
      <c r="W37" s="12">
        <v>0</v>
      </c>
    </row>
    <row r="38" spans="1:23" ht="19.5" customHeight="1" x14ac:dyDescent="0.2">
      <c r="A38" s="12">
        <v>37</v>
      </c>
      <c r="B38" s="16" t="s">
        <v>87</v>
      </c>
      <c r="C38" s="28">
        <v>66.7</v>
      </c>
      <c r="D38" s="18">
        <v>2</v>
      </c>
      <c r="E38" s="18">
        <v>1</v>
      </c>
      <c r="F38" s="18">
        <v>8</v>
      </c>
      <c r="G38" s="28">
        <v>-1.45</v>
      </c>
      <c r="H38" s="18">
        <v>1</v>
      </c>
      <c r="I38" s="29">
        <v>65.03</v>
      </c>
      <c r="J38" s="28">
        <v>1.6700000000000017</v>
      </c>
      <c r="K38" s="18">
        <v>26</v>
      </c>
      <c r="L38" s="18">
        <v>21</v>
      </c>
      <c r="M38" s="28">
        <v>4.5</v>
      </c>
      <c r="N38" s="18">
        <v>1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2">
        <v>0</v>
      </c>
      <c r="U38" s="12">
        <v>0</v>
      </c>
      <c r="V38" s="12">
        <v>1</v>
      </c>
      <c r="W38" s="12">
        <v>1</v>
      </c>
    </row>
    <row r="39" spans="1:23" ht="19.5" customHeight="1" x14ac:dyDescent="0.2">
      <c r="A39" s="12">
        <v>38</v>
      </c>
      <c r="B39" s="16" t="s">
        <v>89</v>
      </c>
      <c r="C39" s="28">
        <v>65.099999999999994</v>
      </c>
      <c r="D39" s="18">
        <v>2</v>
      </c>
      <c r="E39" s="18">
        <v>1</v>
      </c>
      <c r="F39" s="18">
        <v>18</v>
      </c>
      <c r="G39" s="28">
        <v>1.68</v>
      </c>
      <c r="H39" s="18">
        <v>0</v>
      </c>
      <c r="I39" s="29">
        <v>62.019999999999996</v>
      </c>
      <c r="J39" s="28">
        <v>3.0799999999999983</v>
      </c>
      <c r="K39" s="18">
        <v>27</v>
      </c>
      <c r="L39" s="18">
        <v>16</v>
      </c>
      <c r="M39" s="18">
        <v>5</v>
      </c>
      <c r="N39" s="18">
        <v>0</v>
      </c>
      <c r="O39" s="18">
        <v>1</v>
      </c>
      <c r="P39" s="18">
        <v>0</v>
      </c>
      <c r="Q39" s="18">
        <v>1</v>
      </c>
      <c r="R39" s="18">
        <v>0</v>
      </c>
      <c r="S39" s="18">
        <v>1</v>
      </c>
      <c r="T39" s="12">
        <v>0</v>
      </c>
      <c r="U39" s="12">
        <v>0</v>
      </c>
      <c r="V39" s="12">
        <v>0</v>
      </c>
      <c r="W39" s="12">
        <v>1</v>
      </c>
    </row>
    <row r="40" spans="1:23" ht="15.75" customHeight="1" x14ac:dyDescent="0.2">
      <c r="A40" s="12">
        <v>39</v>
      </c>
      <c r="B40" s="16" t="s">
        <v>90</v>
      </c>
      <c r="C40" s="28">
        <v>72.099999999999994</v>
      </c>
      <c r="D40" s="18">
        <v>2</v>
      </c>
      <c r="E40" s="18">
        <v>1</v>
      </c>
      <c r="F40" s="18">
        <v>12</v>
      </c>
      <c r="G40" s="28">
        <v>1.1499999999999999</v>
      </c>
      <c r="H40" s="18">
        <v>0</v>
      </c>
      <c r="I40" s="29">
        <v>72.02</v>
      </c>
      <c r="J40" s="28">
        <v>7.9999999999998295E-2</v>
      </c>
      <c r="K40" s="18">
        <v>26</v>
      </c>
      <c r="L40" s="18">
        <v>21</v>
      </c>
      <c r="M40" s="18">
        <v>1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2">
        <v>0</v>
      </c>
      <c r="U40" s="12">
        <v>0</v>
      </c>
      <c r="V40" s="12">
        <v>0</v>
      </c>
      <c r="W40" s="12">
        <v>0</v>
      </c>
    </row>
    <row r="41" spans="1:23" ht="15.75" customHeight="1" x14ac:dyDescent="0.2">
      <c r="A41" s="12">
        <v>40</v>
      </c>
      <c r="B41" s="16" t="s">
        <v>93</v>
      </c>
      <c r="C41" s="28">
        <v>65.3</v>
      </c>
      <c r="D41" s="18">
        <v>1</v>
      </c>
      <c r="E41" s="18">
        <v>1</v>
      </c>
      <c r="F41" s="18">
        <v>8</v>
      </c>
      <c r="G41" s="28">
        <v>1.57</v>
      </c>
      <c r="H41" s="18">
        <v>0</v>
      </c>
      <c r="I41" s="29">
        <v>62.97</v>
      </c>
      <c r="J41" s="28">
        <v>2.3299999999999983</v>
      </c>
      <c r="K41" s="18">
        <v>20</v>
      </c>
      <c r="L41" s="18">
        <v>14</v>
      </c>
      <c r="M41" s="18">
        <v>4</v>
      </c>
      <c r="N41" s="18">
        <v>1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2">
        <v>0</v>
      </c>
      <c r="U41" s="12">
        <v>0</v>
      </c>
      <c r="V41" s="12">
        <v>0</v>
      </c>
      <c r="W41" s="12">
        <v>0</v>
      </c>
    </row>
    <row r="42" spans="1:23" ht="15.75" customHeight="1" x14ac:dyDescent="0.2">
      <c r="A42" s="12">
        <v>41</v>
      </c>
      <c r="B42" s="16" t="s">
        <v>96</v>
      </c>
      <c r="C42" s="28">
        <v>80.8</v>
      </c>
      <c r="D42" s="18">
        <v>2</v>
      </c>
      <c r="E42" s="18">
        <v>1</v>
      </c>
      <c r="F42" s="18">
        <v>18</v>
      </c>
      <c r="G42" s="28">
        <v>1.08</v>
      </c>
      <c r="H42" s="18">
        <v>0</v>
      </c>
      <c r="I42" s="29">
        <v>77.05</v>
      </c>
      <c r="J42" s="28">
        <v>3.75</v>
      </c>
      <c r="K42" s="18">
        <v>26</v>
      </c>
      <c r="L42" s="18">
        <v>16</v>
      </c>
      <c r="M42" s="18">
        <v>6</v>
      </c>
      <c r="N42" s="18">
        <v>1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2">
        <v>0</v>
      </c>
      <c r="U42" s="12">
        <v>0</v>
      </c>
      <c r="V42" s="12">
        <v>0</v>
      </c>
      <c r="W42" s="12">
        <v>0</v>
      </c>
    </row>
    <row r="43" spans="1:23" ht="15.75" customHeight="1" x14ac:dyDescent="0.2">
      <c r="A43" s="12">
        <v>42</v>
      </c>
      <c r="B43" s="16" t="s">
        <v>97</v>
      </c>
      <c r="C43" s="28">
        <v>72.2</v>
      </c>
      <c r="D43" s="18">
        <v>2</v>
      </c>
      <c r="E43" s="18">
        <v>1</v>
      </c>
      <c r="F43" s="18">
        <v>8</v>
      </c>
      <c r="G43" s="28">
        <v>1.87</v>
      </c>
      <c r="H43" s="18">
        <v>0</v>
      </c>
      <c r="I43" s="29">
        <v>72.03</v>
      </c>
      <c r="J43" s="28">
        <v>0.17000000000000171</v>
      </c>
      <c r="K43" s="18">
        <v>6</v>
      </c>
      <c r="L43" s="18">
        <v>5</v>
      </c>
      <c r="M43" s="18">
        <v>9</v>
      </c>
      <c r="N43" s="17" t="s">
        <v>969</v>
      </c>
      <c r="O43" s="18">
        <v>1</v>
      </c>
      <c r="P43" s="18">
        <v>1</v>
      </c>
      <c r="Q43" s="18">
        <v>0</v>
      </c>
      <c r="R43" s="18">
        <v>0</v>
      </c>
      <c r="S43" s="18">
        <v>0</v>
      </c>
      <c r="T43" s="12">
        <v>0</v>
      </c>
      <c r="U43" s="12">
        <v>0</v>
      </c>
      <c r="V43" s="12">
        <v>0</v>
      </c>
      <c r="W43" s="12">
        <v>0</v>
      </c>
    </row>
    <row r="44" spans="1:23" ht="15.75" customHeight="1" x14ac:dyDescent="0.2">
      <c r="A44" s="12">
        <v>43</v>
      </c>
      <c r="B44" s="16" t="s">
        <v>98</v>
      </c>
      <c r="C44" s="28">
        <v>72.7</v>
      </c>
      <c r="D44" s="18">
        <v>2</v>
      </c>
      <c r="E44" s="18">
        <v>1</v>
      </c>
      <c r="F44" s="18">
        <v>12</v>
      </c>
      <c r="G44" s="28">
        <v>0.76</v>
      </c>
      <c r="H44" s="18">
        <v>0</v>
      </c>
      <c r="I44" s="29">
        <v>67.03</v>
      </c>
      <c r="J44" s="28">
        <v>5.6700000000000017</v>
      </c>
      <c r="K44" s="18">
        <v>29</v>
      </c>
      <c r="L44" s="18">
        <v>24</v>
      </c>
      <c r="M44" s="28">
        <v>0.5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2">
        <v>0</v>
      </c>
      <c r="U44" s="12">
        <v>0</v>
      </c>
      <c r="V44" s="12">
        <v>0</v>
      </c>
      <c r="W44" s="12">
        <v>0</v>
      </c>
    </row>
    <row r="45" spans="1:23" ht="15.75" customHeight="1" x14ac:dyDescent="0.2">
      <c r="A45" s="12">
        <v>44</v>
      </c>
      <c r="B45" s="16" t="s">
        <v>101</v>
      </c>
      <c r="C45" s="28">
        <v>64.099999999999994</v>
      </c>
      <c r="D45" s="18">
        <v>2</v>
      </c>
      <c r="E45" s="18">
        <v>1</v>
      </c>
      <c r="F45" s="18">
        <v>8</v>
      </c>
      <c r="G45" s="28">
        <v>-0.34</v>
      </c>
      <c r="H45" s="18">
        <v>1</v>
      </c>
      <c r="I45" s="29">
        <v>63.019999999999996</v>
      </c>
      <c r="J45" s="28">
        <v>1.0799999999999983</v>
      </c>
      <c r="K45" s="18">
        <v>21</v>
      </c>
      <c r="L45" s="18">
        <v>12</v>
      </c>
      <c r="M45" s="18">
        <v>1</v>
      </c>
      <c r="N45" s="18">
        <v>1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2">
        <v>0</v>
      </c>
      <c r="U45" s="12">
        <v>0</v>
      </c>
      <c r="V45" s="12">
        <v>0</v>
      </c>
      <c r="W45" s="12">
        <v>0</v>
      </c>
    </row>
    <row r="46" spans="1:23" ht="15.75" customHeight="1" x14ac:dyDescent="0.2">
      <c r="A46" s="12">
        <v>45</v>
      </c>
      <c r="B46" s="16" t="s">
        <v>102</v>
      </c>
      <c r="C46" s="18">
        <v>58</v>
      </c>
      <c r="D46" s="18">
        <v>1</v>
      </c>
      <c r="E46" s="18">
        <v>1</v>
      </c>
      <c r="F46" s="18">
        <v>8</v>
      </c>
      <c r="G46" s="28">
        <v>0.66</v>
      </c>
      <c r="H46" s="18">
        <v>0</v>
      </c>
      <c r="I46" s="29">
        <v>57.5</v>
      </c>
      <c r="J46" s="28">
        <v>0.5</v>
      </c>
      <c r="K46" s="18">
        <v>25</v>
      </c>
      <c r="L46" s="18">
        <v>12</v>
      </c>
      <c r="M46" s="18">
        <v>5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2">
        <v>1</v>
      </c>
      <c r="U46" s="12">
        <v>0</v>
      </c>
      <c r="V46" s="12">
        <v>0</v>
      </c>
      <c r="W46" s="12">
        <v>1</v>
      </c>
    </row>
    <row r="47" spans="1:23" ht="15.75" customHeight="1" x14ac:dyDescent="0.2">
      <c r="A47" s="12">
        <v>46</v>
      </c>
      <c r="B47" s="16" t="s">
        <v>104</v>
      </c>
      <c r="C47" s="28">
        <v>58.9</v>
      </c>
      <c r="D47" s="18">
        <v>1</v>
      </c>
      <c r="E47" s="18">
        <v>1</v>
      </c>
      <c r="F47" s="18">
        <v>16</v>
      </c>
      <c r="G47" s="28">
        <v>1.49</v>
      </c>
      <c r="H47" s="18">
        <v>1</v>
      </c>
      <c r="I47" s="29">
        <v>49.98</v>
      </c>
      <c r="J47" s="28">
        <v>8.9200000000000017</v>
      </c>
      <c r="K47" s="18">
        <v>30</v>
      </c>
      <c r="L47" s="18">
        <v>26</v>
      </c>
      <c r="M47" s="28">
        <v>1.5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2">
        <v>0</v>
      </c>
      <c r="U47" s="12">
        <v>0</v>
      </c>
      <c r="V47" s="12">
        <v>0</v>
      </c>
      <c r="W47" s="12">
        <v>0</v>
      </c>
    </row>
    <row r="48" spans="1:23" ht="15.75" customHeight="1" x14ac:dyDescent="0.2">
      <c r="A48" s="12">
        <v>47</v>
      </c>
      <c r="B48" s="16" t="s">
        <v>105</v>
      </c>
      <c r="C48" s="18">
        <v>46</v>
      </c>
      <c r="D48" s="18">
        <v>2</v>
      </c>
      <c r="E48" s="18">
        <v>1</v>
      </c>
      <c r="F48" s="18">
        <v>12</v>
      </c>
      <c r="G48" s="28">
        <v>-0.05</v>
      </c>
      <c r="H48" s="18">
        <v>0</v>
      </c>
      <c r="I48" s="30">
        <v>44</v>
      </c>
      <c r="J48" s="18">
        <v>2</v>
      </c>
      <c r="K48" s="18">
        <v>16</v>
      </c>
      <c r="L48" s="18">
        <v>9</v>
      </c>
      <c r="M48" s="18">
        <v>8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2">
        <v>0</v>
      </c>
      <c r="U48" s="12">
        <v>0</v>
      </c>
      <c r="V48" s="12">
        <v>0</v>
      </c>
      <c r="W48" s="12">
        <v>0</v>
      </c>
    </row>
    <row r="49" spans="1:23" ht="15.75" customHeight="1" x14ac:dyDescent="0.2">
      <c r="A49" s="12">
        <v>48</v>
      </c>
      <c r="B49" s="16" t="s">
        <v>107</v>
      </c>
      <c r="C49" s="28">
        <v>63.5</v>
      </c>
      <c r="D49" s="18">
        <v>1</v>
      </c>
      <c r="E49" s="18">
        <v>1</v>
      </c>
      <c r="F49" s="18">
        <v>16</v>
      </c>
      <c r="G49" s="28">
        <v>1.22</v>
      </c>
      <c r="H49" s="18">
        <v>0</v>
      </c>
      <c r="I49" s="30">
        <v>59</v>
      </c>
      <c r="J49" s="28">
        <v>4.5</v>
      </c>
      <c r="K49" s="18">
        <v>17</v>
      </c>
      <c r="L49" s="18">
        <v>9</v>
      </c>
      <c r="M49" s="18">
        <v>5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2">
        <v>0</v>
      </c>
      <c r="U49" s="12">
        <v>0</v>
      </c>
      <c r="V49" s="12">
        <v>0</v>
      </c>
      <c r="W49" s="12">
        <v>0</v>
      </c>
    </row>
    <row r="50" spans="1:23" ht="15.75" customHeight="1" x14ac:dyDescent="0.2">
      <c r="A50" s="12">
        <v>49</v>
      </c>
      <c r="B50" s="16" t="s">
        <v>108</v>
      </c>
      <c r="C50" s="28">
        <v>65.599999999999994</v>
      </c>
      <c r="D50" s="18">
        <v>2</v>
      </c>
      <c r="E50" s="18">
        <v>1</v>
      </c>
      <c r="F50" s="18">
        <v>16</v>
      </c>
      <c r="G50" s="28">
        <v>2.11</v>
      </c>
      <c r="H50" s="18">
        <v>0</v>
      </c>
      <c r="I50" s="29">
        <v>60.019999999999996</v>
      </c>
      <c r="J50" s="28">
        <v>5.5799999999999983</v>
      </c>
      <c r="K50" s="18">
        <v>24</v>
      </c>
      <c r="L50" s="18">
        <v>23</v>
      </c>
      <c r="M50" s="18">
        <v>2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2">
        <v>0</v>
      </c>
      <c r="U50" s="12">
        <v>0</v>
      </c>
      <c r="V50" s="12">
        <v>0</v>
      </c>
      <c r="W50" s="12">
        <v>0</v>
      </c>
    </row>
    <row r="51" spans="1:23" ht="15.75" customHeight="1" x14ac:dyDescent="0.2">
      <c r="A51" s="12">
        <v>50</v>
      </c>
      <c r="B51" s="16" t="s">
        <v>110</v>
      </c>
      <c r="C51" s="28">
        <v>63.3</v>
      </c>
      <c r="D51" s="18">
        <v>2</v>
      </c>
      <c r="E51" s="18">
        <v>1</v>
      </c>
      <c r="F51" s="18">
        <v>16</v>
      </c>
      <c r="G51" s="28">
        <v>1.74</v>
      </c>
      <c r="H51" s="18">
        <v>0</v>
      </c>
      <c r="I51" s="29">
        <v>62.05</v>
      </c>
      <c r="J51" s="28">
        <v>1.25</v>
      </c>
      <c r="K51" s="18">
        <v>30</v>
      </c>
      <c r="L51" s="18">
        <v>30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2">
        <v>0</v>
      </c>
      <c r="U51" s="12">
        <v>0</v>
      </c>
      <c r="V51" s="12">
        <v>0</v>
      </c>
      <c r="W51" s="12">
        <v>0</v>
      </c>
    </row>
    <row r="52" spans="1:23" ht="15.75" customHeight="1" x14ac:dyDescent="0.2">
      <c r="A52" s="12">
        <v>51</v>
      </c>
      <c r="B52" s="16" t="s">
        <v>111</v>
      </c>
      <c r="C52" s="18">
        <v>68</v>
      </c>
      <c r="D52" s="18">
        <v>2</v>
      </c>
      <c r="E52" s="18">
        <v>1</v>
      </c>
      <c r="F52" s="18">
        <v>8</v>
      </c>
      <c r="G52" s="28">
        <v>2.11</v>
      </c>
      <c r="H52" s="18">
        <v>0</v>
      </c>
      <c r="I52" s="30">
        <v>66</v>
      </c>
      <c r="J52" s="18">
        <v>2</v>
      </c>
      <c r="K52" s="18">
        <v>28</v>
      </c>
      <c r="L52" s="18">
        <v>22</v>
      </c>
      <c r="M52" s="28">
        <v>2.5</v>
      </c>
      <c r="N52" s="18">
        <v>1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2">
        <v>1</v>
      </c>
      <c r="U52" s="12">
        <v>0</v>
      </c>
      <c r="V52" s="12">
        <v>1</v>
      </c>
      <c r="W52" s="12">
        <v>1</v>
      </c>
    </row>
    <row r="53" spans="1:23" ht="15.75" customHeight="1" x14ac:dyDescent="0.2">
      <c r="A53" s="12">
        <v>52</v>
      </c>
      <c r="B53" s="16" t="s">
        <v>338</v>
      </c>
      <c r="C53" s="28">
        <v>74.599999999999994</v>
      </c>
      <c r="D53" s="18">
        <v>2</v>
      </c>
      <c r="E53" s="18">
        <v>1</v>
      </c>
      <c r="F53" s="18">
        <v>12</v>
      </c>
      <c r="G53" s="28">
        <v>1.90307333</v>
      </c>
      <c r="H53" s="18">
        <v>0</v>
      </c>
      <c r="I53" s="29">
        <v>71.959999999999994</v>
      </c>
      <c r="J53" s="28">
        <v>2.64</v>
      </c>
      <c r="K53" s="18">
        <v>25</v>
      </c>
      <c r="L53" s="18">
        <v>21</v>
      </c>
      <c r="M53" s="28">
        <v>2.5</v>
      </c>
      <c r="N53" s="18">
        <v>0</v>
      </c>
      <c r="O53" s="17"/>
      <c r="P53" s="17"/>
      <c r="Q53" s="17"/>
      <c r="R53" s="17"/>
      <c r="S53" s="17"/>
      <c r="T53" s="32">
        <v>0</v>
      </c>
      <c r="U53" s="32">
        <v>0</v>
      </c>
      <c r="V53" s="32">
        <v>0</v>
      </c>
      <c r="W53" s="32">
        <v>0</v>
      </c>
    </row>
    <row r="54" spans="1:23" ht="15.75" customHeight="1" x14ac:dyDescent="0.2">
      <c r="A54" s="12">
        <v>53</v>
      </c>
      <c r="B54" s="16" t="s">
        <v>117</v>
      </c>
      <c r="C54" s="28">
        <v>79.599999999999994</v>
      </c>
      <c r="D54" s="18">
        <v>1</v>
      </c>
      <c r="E54" s="18">
        <v>1</v>
      </c>
      <c r="F54" s="18">
        <v>22</v>
      </c>
      <c r="G54" s="28">
        <v>1.18</v>
      </c>
      <c r="H54" s="18">
        <v>0</v>
      </c>
      <c r="I54" s="29">
        <v>74.02</v>
      </c>
      <c r="J54" s="28">
        <v>5.5799999999999983</v>
      </c>
      <c r="K54" s="18">
        <v>27</v>
      </c>
      <c r="L54" s="18">
        <v>25</v>
      </c>
      <c r="M54" s="18">
        <v>2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2">
        <v>0</v>
      </c>
      <c r="U54" s="12">
        <v>0</v>
      </c>
      <c r="V54" s="12">
        <v>0</v>
      </c>
      <c r="W54" s="12">
        <v>0</v>
      </c>
    </row>
    <row r="55" spans="1:23" ht="15.75" customHeight="1" x14ac:dyDescent="0.2">
      <c r="A55" s="12">
        <v>54</v>
      </c>
      <c r="B55" s="16" t="s">
        <v>120</v>
      </c>
      <c r="C55" s="28">
        <v>56.2</v>
      </c>
      <c r="D55" s="18">
        <v>2</v>
      </c>
      <c r="E55" s="18">
        <v>1</v>
      </c>
      <c r="F55" s="18">
        <v>18</v>
      </c>
      <c r="G55" s="28">
        <v>-0.38</v>
      </c>
      <c r="H55" s="18">
        <v>0</v>
      </c>
      <c r="I55" s="29">
        <v>52.03</v>
      </c>
      <c r="J55" s="28">
        <v>4.1700000000000017</v>
      </c>
      <c r="K55" s="18">
        <v>18</v>
      </c>
      <c r="L55" s="18">
        <v>12</v>
      </c>
      <c r="M55" s="28">
        <v>5.5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2">
        <v>0</v>
      </c>
      <c r="U55" s="12">
        <v>0</v>
      </c>
      <c r="V55" s="12">
        <v>0</v>
      </c>
      <c r="W55" s="12">
        <v>0</v>
      </c>
    </row>
    <row r="56" spans="1:23" ht="15.75" customHeight="1" x14ac:dyDescent="0.2">
      <c r="A56" s="12">
        <v>55</v>
      </c>
      <c r="B56" s="16" t="s">
        <v>122</v>
      </c>
      <c r="C56" s="28">
        <v>71.3</v>
      </c>
      <c r="D56" s="18">
        <v>2</v>
      </c>
      <c r="E56" s="18">
        <v>1</v>
      </c>
      <c r="F56" s="18">
        <v>16</v>
      </c>
      <c r="G56" s="28">
        <v>1.35</v>
      </c>
      <c r="H56" s="18">
        <v>1</v>
      </c>
      <c r="I56" s="29">
        <v>69.05</v>
      </c>
      <c r="J56" s="28">
        <v>2.25</v>
      </c>
      <c r="K56" s="17" t="s">
        <v>969</v>
      </c>
      <c r="L56" s="18">
        <v>25</v>
      </c>
      <c r="M56" s="28">
        <v>0.5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2">
        <v>0</v>
      </c>
      <c r="U56" s="12">
        <v>0</v>
      </c>
      <c r="V56" s="12">
        <v>0</v>
      </c>
      <c r="W56" s="12">
        <v>0</v>
      </c>
    </row>
    <row r="57" spans="1:23" ht="15.75" customHeight="1" x14ac:dyDescent="0.2">
      <c r="A57" s="12">
        <v>56</v>
      </c>
      <c r="B57" s="16" t="s">
        <v>125</v>
      </c>
      <c r="C57" s="28">
        <v>65.599999999999994</v>
      </c>
      <c r="D57" s="18">
        <v>1</v>
      </c>
      <c r="E57" s="18">
        <v>3</v>
      </c>
      <c r="F57" s="18">
        <v>12</v>
      </c>
      <c r="G57" s="28">
        <v>1.85</v>
      </c>
      <c r="H57" s="18">
        <v>0</v>
      </c>
      <c r="I57" s="29">
        <v>63.019999999999996</v>
      </c>
      <c r="J57" s="28">
        <v>2.5799999999999983</v>
      </c>
      <c r="K57" s="18">
        <v>24</v>
      </c>
      <c r="L57" s="18">
        <v>14</v>
      </c>
      <c r="M57" s="28">
        <v>3.5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2">
        <v>0</v>
      </c>
      <c r="U57" s="12">
        <v>0</v>
      </c>
      <c r="V57" s="12">
        <v>0</v>
      </c>
      <c r="W57" s="12">
        <v>0</v>
      </c>
    </row>
    <row r="58" spans="1:23" ht="15.75" customHeight="1" x14ac:dyDescent="0.2">
      <c r="A58" s="12">
        <v>57</v>
      </c>
      <c r="B58" s="16" t="s">
        <v>128</v>
      </c>
      <c r="C58" s="28">
        <v>67.7</v>
      </c>
      <c r="D58" s="18">
        <v>1</v>
      </c>
      <c r="E58" s="18">
        <v>1</v>
      </c>
      <c r="F58" s="18">
        <v>18</v>
      </c>
      <c r="G58" s="28">
        <v>-0.03</v>
      </c>
      <c r="H58" s="18">
        <v>0</v>
      </c>
      <c r="I58" s="29">
        <v>66.5</v>
      </c>
      <c r="J58" s="28">
        <v>1.2000000000000028</v>
      </c>
      <c r="K58" s="18">
        <v>27</v>
      </c>
      <c r="L58" s="18">
        <v>27</v>
      </c>
      <c r="M58" s="28">
        <v>0.5</v>
      </c>
      <c r="N58" s="18">
        <v>2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2">
        <v>0</v>
      </c>
      <c r="U58" s="12">
        <v>0</v>
      </c>
      <c r="V58" s="12">
        <v>0</v>
      </c>
      <c r="W58" s="12">
        <v>0</v>
      </c>
    </row>
    <row r="59" spans="1:23" ht="15.75" customHeight="1" x14ac:dyDescent="0.2">
      <c r="A59" s="12">
        <v>58</v>
      </c>
      <c r="B59" s="16" t="s">
        <v>131</v>
      </c>
      <c r="C59" s="28">
        <v>65.900000000000006</v>
      </c>
      <c r="D59" s="18">
        <v>1</v>
      </c>
      <c r="E59" s="18">
        <v>2</v>
      </c>
      <c r="F59" s="18">
        <v>12</v>
      </c>
      <c r="G59" s="28">
        <v>2.06</v>
      </c>
      <c r="H59" s="18">
        <v>1</v>
      </c>
      <c r="I59" s="29">
        <v>63.980000000000004</v>
      </c>
      <c r="J59" s="28">
        <v>1.9200000000000017</v>
      </c>
      <c r="K59" s="18">
        <v>28</v>
      </c>
      <c r="L59" s="18">
        <v>25</v>
      </c>
      <c r="M59" s="18">
        <v>1</v>
      </c>
      <c r="N59" s="18">
        <v>1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2">
        <v>0</v>
      </c>
      <c r="U59" s="12">
        <v>0</v>
      </c>
      <c r="V59" s="12">
        <v>0</v>
      </c>
      <c r="W59" s="12">
        <v>0</v>
      </c>
    </row>
    <row r="60" spans="1:23" ht="15.75" customHeight="1" x14ac:dyDescent="0.2">
      <c r="A60" s="12">
        <v>59</v>
      </c>
      <c r="B60" s="16" t="s">
        <v>132</v>
      </c>
      <c r="C60" s="28">
        <v>61.9</v>
      </c>
      <c r="D60" s="18">
        <v>1</v>
      </c>
      <c r="E60" s="18">
        <v>1</v>
      </c>
      <c r="F60" s="18">
        <v>22</v>
      </c>
      <c r="G60" s="28">
        <v>-0.6</v>
      </c>
      <c r="H60" s="18">
        <v>0</v>
      </c>
      <c r="I60" s="29">
        <v>53.98</v>
      </c>
      <c r="J60" s="28">
        <v>7.9200000000000017</v>
      </c>
      <c r="K60" s="18">
        <v>28</v>
      </c>
      <c r="L60" s="18">
        <v>28</v>
      </c>
      <c r="M60" s="28">
        <v>0.5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2">
        <v>0</v>
      </c>
      <c r="U60" s="12">
        <v>0</v>
      </c>
      <c r="V60" s="12">
        <v>0</v>
      </c>
      <c r="W60" s="12">
        <v>0</v>
      </c>
    </row>
    <row r="61" spans="1:23" ht="15.75" customHeight="1" x14ac:dyDescent="0.2">
      <c r="A61" s="12">
        <v>60</v>
      </c>
      <c r="B61" s="16" t="s">
        <v>134</v>
      </c>
      <c r="C61" s="28">
        <v>67.8</v>
      </c>
      <c r="D61" s="18">
        <v>1</v>
      </c>
      <c r="E61" s="18">
        <v>1</v>
      </c>
      <c r="F61" s="18">
        <v>16</v>
      </c>
      <c r="G61" s="28">
        <v>1.18</v>
      </c>
      <c r="H61" s="18">
        <v>1</v>
      </c>
      <c r="I61" s="29">
        <v>62.97</v>
      </c>
      <c r="J61" s="28">
        <v>4.8299999999999983</v>
      </c>
      <c r="K61" s="18">
        <v>26</v>
      </c>
      <c r="L61" s="18">
        <v>17</v>
      </c>
      <c r="M61" s="28">
        <v>6.5</v>
      </c>
      <c r="N61" s="18">
        <v>0</v>
      </c>
      <c r="O61" s="18">
        <v>1</v>
      </c>
      <c r="P61" s="18">
        <v>1</v>
      </c>
      <c r="Q61" s="18">
        <v>1</v>
      </c>
      <c r="R61" s="18">
        <v>1</v>
      </c>
      <c r="S61" s="18">
        <v>1</v>
      </c>
      <c r="T61" s="12">
        <v>0</v>
      </c>
      <c r="U61" s="12">
        <v>0</v>
      </c>
      <c r="V61" s="12">
        <v>0</v>
      </c>
      <c r="W61" s="12">
        <v>0</v>
      </c>
    </row>
    <row r="62" spans="1:23" ht="15.75" customHeight="1" x14ac:dyDescent="0.2">
      <c r="A62" s="12">
        <v>61</v>
      </c>
      <c r="B62" s="16" t="s">
        <v>136</v>
      </c>
      <c r="C62" s="28">
        <v>56.8</v>
      </c>
      <c r="D62" s="18">
        <v>1</v>
      </c>
      <c r="E62" s="18">
        <v>1</v>
      </c>
      <c r="F62" s="18">
        <v>14</v>
      </c>
      <c r="G62" s="28">
        <v>1.24</v>
      </c>
      <c r="H62" s="18">
        <v>0</v>
      </c>
      <c r="I62" s="29">
        <v>56.05</v>
      </c>
      <c r="J62" s="28">
        <v>0.75</v>
      </c>
      <c r="K62" s="18">
        <v>26</v>
      </c>
      <c r="L62" s="18">
        <v>24</v>
      </c>
      <c r="M62" s="28">
        <v>0.5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2">
        <v>0</v>
      </c>
      <c r="U62" s="12">
        <v>0</v>
      </c>
      <c r="V62" s="12">
        <v>0</v>
      </c>
      <c r="W62" s="12">
        <v>0</v>
      </c>
    </row>
    <row r="63" spans="1:23" ht="15.75" customHeight="1" x14ac:dyDescent="0.2">
      <c r="A63" s="12">
        <v>62</v>
      </c>
      <c r="B63" s="16" t="s">
        <v>339</v>
      </c>
      <c r="C63" s="28">
        <v>64.5</v>
      </c>
      <c r="D63" s="18">
        <v>1</v>
      </c>
      <c r="E63" s="18">
        <v>1</v>
      </c>
      <c r="F63" s="18">
        <v>12</v>
      </c>
      <c r="G63" s="28">
        <v>1.3052999999999999</v>
      </c>
      <c r="H63" s="18">
        <v>0</v>
      </c>
      <c r="I63" s="30">
        <v>63</v>
      </c>
      <c r="J63" s="28">
        <v>1.5</v>
      </c>
      <c r="K63" s="18">
        <v>25</v>
      </c>
      <c r="L63" s="17" t="s">
        <v>969</v>
      </c>
      <c r="M63" s="18">
        <v>4</v>
      </c>
      <c r="N63" s="18">
        <v>0</v>
      </c>
      <c r="O63" s="17"/>
      <c r="P63" s="17"/>
      <c r="Q63" s="17"/>
      <c r="R63" s="17"/>
      <c r="S63" s="17"/>
      <c r="T63" s="32">
        <v>1</v>
      </c>
      <c r="U63" s="32">
        <v>1</v>
      </c>
      <c r="V63" s="32">
        <v>1</v>
      </c>
      <c r="W63" s="32">
        <v>0</v>
      </c>
    </row>
    <row r="64" spans="1:23" ht="15.75" customHeight="1" x14ac:dyDescent="0.2">
      <c r="A64" s="12">
        <v>63</v>
      </c>
      <c r="B64" s="16" t="s">
        <v>137</v>
      </c>
      <c r="C64" s="28">
        <v>68.3</v>
      </c>
      <c r="D64" s="18">
        <v>2</v>
      </c>
      <c r="E64" s="18">
        <v>1</v>
      </c>
      <c r="F64" s="18">
        <v>12</v>
      </c>
      <c r="G64" s="28">
        <v>-1.31</v>
      </c>
      <c r="H64" s="18">
        <v>0</v>
      </c>
      <c r="I64" s="29">
        <v>65.97</v>
      </c>
      <c r="J64" s="28">
        <v>2.3299999999999983</v>
      </c>
      <c r="K64" s="18">
        <v>18</v>
      </c>
      <c r="L64" s="18">
        <v>12</v>
      </c>
      <c r="M64" s="28">
        <v>4.5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2">
        <v>0</v>
      </c>
      <c r="U64" s="12">
        <v>0</v>
      </c>
      <c r="V64" s="12">
        <v>0</v>
      </c>
      <c r="W64" s="12">
        <v>0</v>
      </c>
    </row>
    <row r="65" spans="1:23" ht="15.75" customHeight="1" x14ac:dyDescent="0.2">
      <c r="A65" s="12">
        <v>64</v>
      </c>
      <c r="B65" s="16" t="s">
        <v>139</v>
      </c>
      <c r="C65" s="28">
        <v>66.3</v>
      </c>
      <c r="D65" s="18">
        <v>2</v>
      </c>
      <c r="E65" s="18">
        <v>1</v>
      </c>
      <c r="F65" s="18">
        <v>12</v>
      </c>
      <c r="G65" s="28">
        <v>1.42</v>
      </c>
      <c r="H65" s="18">
        <v>1</v>
      </c>
      <c r="I65" s="29">
        <v>63.97</v>
      </c>
      <c r="J65" s="28">
        <v>2.3299999999999983</v>
      </c>
      <c r="K65" s="18">
        <v>29</v>
      </c>
      <c r="L65" s="18">
        <v>24</v>
      </c>
      <c r="M65" s="18">
        <v>2</v>
      </c>
      <c r="N65" s="18">
        <v>1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2">
        <v>0</v>
      </c>
      <c r="U65" s="12">
        <v>0</v>
      </c>
      <c r="V65" s="12">
        <v>0</v>
      </c>
      <c r="W65" s="12">
        <v>0</v>
      </c>
    </row>
    <row r="66" spans="1:23" ht="15.75" customHeight="1" x14ac:dyDescent="0.2">
      <c r="A66" s="12">
        <v>65</v>
      </c>
      <c r="B66" s="16" t="s">
        <v>142</v>
      </c>
      <c r="C66" s="28">
        <v>67.7</v>
      </c>
      <c r="D66" s="18">
        <v>1</v>
      </c>
      <c r="E66" s="18">
        <v>1</v>
      </c>
      <c r="F66" s="18">
        <v>8</v>
      </c>
      <c r="G66" s="28">
        <v>2.5299999999999998</v>
      </c>
      <c r="H66" s="18">
        <v>0</v>
      </c>
      <c r="I66" s="29">
        <v>67.03</v>
      </c>
      <c r="J66" s="28">
        <v>0.67000000000000171</v>
      </c>
      <c r="K66" s="18">
        <v>27</v>
      </c>
      <c r="L66" s="18">
        <v>21</v>
      </c>
      <c r="M66" s="18">
        <v>3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2">
        <v>0</v>
      </c>
      <c r="U66" s="12">
        <v>0</v>
      </c>
      <c r="V66" s="12">
        <v>0</v>
      </c>
      <c r="W66" s="12">
        <v>0</v>
      </c>
    </row>
    <row r="67" spans="1:23" ht="15.75" customHeight="1" x14ac:dyDescent="0.2">
      <c r="A67" s="12">
        <v>66</v>
      </c>
      <c r="B67" s="16" t="s">
        <v>146</v>
      </c>
      <c r="C67" s="28">
        <v>62.1</v>
      </c>
      <c r="D67" s="18">
        <v>1</v>
      </c>
      <c r="E67" s="18">
        <v>1</v>
      </c>
      <c r="F67" s="18">
        <v>16</v>
      </c>
      <c r="G67" s="28">
        <v>1.82</v>
      </c>
      <c r="H67" s="18">
        <v>1</v>
      </c>
      <c r="I67" s="29">
        <v>60.02</v>
      </c>
      <c r="J67" s="28">
        <v>2.0799999999999983</v>
      </c>
      <c r="K67" s="18">
        <v>26</v>
      </c>
      <c r="L67" s="18">
        <v>21</v>
      </c>
      <c r="M67" s="28">
        <v>4.5</v>
      </c>
      <c r="N67" s="18">
        <v>1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2">
        <v>1</v>
      </c>
      <c r="U67" s="12">
        <v>0</v>
      </c>
      <c r="V67" s="12">
        <v>1</v>
      </c>
      <c r="W67" s="12">
        <v>0</v>
      </c>
    </row>
    <row r="68" spans="1:23" ht="15.75" customHeight="1" x14ac:dyDescent="0.2">
      <c r="A68" s="12">
        <v>67</v>
      </c>
      <c r="B68" s="16" t="s">
        <v>340</v>
      </c>
      <c r="C68" s="28">
        <v>64.8</v>
      </c>
      <c r="D68" s="18">
        <v>2</v>
      </c>
      <c r="E68" s="18">
        <v>1</v>
      </c>
      <c r="F68" s="18">
        <v>9</v>
      </c>
      <c r="G68" s="28">
        <v>1.6258733299999999</v>
      </c>
      <c r="H68" s="18">
        <v>0</v>
      </c>
      <c r="I68" s="29">
        <v>59.05</v>
      </c>
      <c r="J68" s="28">
        <v>5.75</v>
      </c>
      <c r="K68" s="18">
        <v>30</v>
      </c>
      <c r="L68" s="18">
        <v>28</v>
      </c>
      <c r="M68" s="28">
        <v>0.5</v>
      </c>
      <c r="N68" s="18">
        <v>0</v>
      </c>
      <c r="O68" s="17"/>
      <c r="P68" s="17"/>
      <c r="Q68" s="17"/>
      <c r="R68" s="17"/>
      <c r="S68" s="17"/>
      <c r="T68" s="32">
        <v>0</v>
      </c>
      <c r="U68" s="32">
        <v>0</v>
      </c>
      <c r="V68" s="32">
        <v>0</v>
      </c>
      <c r="W68" s="32">
        <v>0</v>
      </c>
    </row>
    <row r="69" spans="1:23" ht="15.75" customHeight="1" x14ac:dyDescent="0.2">
      <c r="A69" s="12">
        <v>68</v>
      </c>
      <c r="B69" s="16" t="s">
        <v>150</v>
      </c>
      <c r="C69" s="28">
        <v>67.099999999999994</v>
      </c>
      <c r="D69" s="18">
        <v>1</v>
      </c>
      <c r="E69" s="18">
        <v>1</v>
      </c>
      <c r="F69" s="18">
        <v>18</v>
      </c>
      <c r="G69" s="28">
        <v>0.87</v>
      </c>
      <c r="H69" s="18">
        <v>0</v>
      </c>
      <c r="I69" s="29">
        <v>61.019999999999996</v>
      </c>
      <c r="J69" s="28">
        <v>6.0799999999999983</v>
      </c>
      <c r="K69" s="18">
        <v>26</v>
      </c>
      <c r="L69" s="18">
        <v>25</v>
      </c>
      <c r="M69" s="28">
        <v>0.5</v>
      </c>
      <c r="N69" s="18">
        <v>1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2">
        <v>0</v>
      </c>
      <c r="U69" s="12">
        <v>0</v>
      </c>
      <c r="V69" s="12">
        <v>0</v>
      </c>
      <c r="W69" s="12">
        <v>0</v>
      </c>
    </row>
    <row r="70" spans="1:23" ht="15.75" customHeight="1" x14ac:dyDescent="0.2">
      <c r="A70" s="12">
        <v>69</v>
      </c>
      <c r="B70" s="16" t="s">
        <v>152</v>
      </c>
      <c r="C70" s="28">
        <v>59.8</v>
      </c>
      <c r="D70" s="18">
        <v>1</v>
      </c>
      <c r="E70" s="18">
        <v>2</v>
      </c>
      <c r="F70" s="18">
        <v>8</v>
      </c>
      <c r="G70" s="28">
        <v>0.4</v>
      </c>
      <c r="H70" s="18">
        <v>0</v>
      </c>
      <c r="I70" s="29">
        <v>57.97</v>
      </c>
      <c r="J70" s="28">
        <v>1.8299999999999983</v>
      </c>
      <c r="K70" s="18">
        <v>24</v>
      </c>
      <c r="L70" s="18">
        <v>21</v>
      </c>
      <c r="M70" s="28">
        <v>4.5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2">
        <v>0</v>
      </c>
      <c r="U70" s="12">
        <v>0</v>
      </c>
      <c r="V70" s="12">
        <v>0</v>
      </c>
      <c r="W70" s="12">
        <v>0</v>
      </c>
    </row>
    <row r="71" spans="1:23" ht="15.75" customHeight="1" x14ac:dyDescent="0.2">
      <c r="A71" s="12">
        <v>70</v>
      </c>
      <c r="B71" s="16" t="s">
        <v>153</v>
      </c>
      <c r="C71" s="28">
        <v>53.9</v>
      </c>
      <c r="D71" s="18">
        <v>2</v>
      </c>
      <c r="E71" s="18">
        <v>1</v>
      </c>
      <c r="F71" s="18">
        <v>18</v>
      </c>
      <c r="G71" s="28">
        <v>0.69</v>
      </c>
      <c r="H71" s="18">
        <v>0</v>
      </c>
      <c r="I71" s="29">
        <v>46.98</v>
      </c>
      <c r="J71" s="28">
        <v>6.9200000000000017</v>
      </c>
      <c r="K71" s="18">
        <v>18</v>
      </c>
      <c r="L71" s="18">
        <v>11</v>
      </c>
      <c r="M71" s="18">
        <v>7</v>
      </c>
      <c r="N71" s="18">
        <v>1</v>
      </c>
      <c r="O71" s="18">
        <v>1</v>
      </c>
      <c r="P71" s="18">
        <v>0</v>
      </c>
      <c r="Q71" s="18">
        <v>1</v>
      </c>
      <c r="R71" s="18">
        <v>0</v>
      </c>
      <c r="S71" s="18">
        <v>1</v>
      </c>
      <c r="T71" s="12">
        <v>0</v>
      </c>
      <c r="U71" s="12">
        <v>0</v>
      </c>
      <c r="V71" s="12">
        <v>0</v>
      </c>
      <c r="W71" s="12">
        <v>0</v>
      </c>
    </row>
    <row r="72" spans="1:23" ht="15.75" customHeight="1" x14ac:dyDescent="0.2">
      <c r="A72" s="12">
        <v>71</v>
      </c>
      <c r="B72" s="16" t="s">
        <v>159</v>
      </c>
      <c r="C72" s="28">
        <v>74.7</v>
      </c>
      <c r="D72" s="18">
        <v>1</v>
      </c>
      <c r="E72" s="18">
        <v>1</v>
      </c>
      <c r="F72" s="18">
        <v>18</v>
      </c>
      <c r="G72" s="28">
        <v>0.1</v>
      </c>
      <c r="H72" s="18">
        <v>0</v>
      </c>
      <c r="I72" s="29">
        <v>65.03</v>
      </c>
      <c r="J72" s="28">
        <v>9.6700000000000017</v>
      </c>
      <c r="K72" s="17" t="s">
        <v>969</v>
      </c>
      <c r="L72" s="18">
        <v>22</v>
      </c>
      <c r="M72" s="18">
        <v>1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2">
        <v>1</v>
      </c>
      <c r="U72" s="12">
        <v>0</v>
      </c>
      <c r="V72" s="12">
        <v>1</v>
      </c>
      <c r="W72" s="12">
        <v>1</v>
      </c>
    </row>
    <row r="73" spans="1:23" ht="15.75" customHeight="1" x14ac:dyDescent="0.2">
      <c r="A73" s="12">
        <v>72</v>
      </c>
      <c r="B73" s="16" t="s">
        <v>161</v>
      </c>
      <c r="C73" s="28">
        <v>74.5</v>
      </c>
      <c r="D73" s="18">
        <v>2</v>
      </c>
      <c r="E73" s="18">
        <v>1</v>
      </c>
      <c r="F73" s="18">
        <v>12</v>
      </c>
      <c r="G73" s="28">
        <v>1.0900000000000001</v>
      </c>
      <c r="H73" s="18">
        <v>0</v>
      </c>
      <c r="I73" s="30">
        <v>70</v>
      </c>
      <c r="J73" s="28">
        <v>4.5</v>
      </c>
      <c r="K73" s="18">
        <v>27</v>
      </c>
      <c r="L73" s="18">
        <v>18</v>
      </c>
      <c r="M73" s="28">
        <v>0.5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2">
        <v>0</v>
      </c>
      <c r="U73" s="12">
        <v>0</v>
      </c>
      <c r="V73" s="12">
        <v>0</v>
      </c>
      <c r="W73" s="12">
        <v>0</v>
      </c>
    </row>
    <row r="74" spans="1:23" ht="15.75" customHeight="1" x14ac:dyDescent="0.2">
      <c r="A74" s="12">
        <v>73</v>
      </c>
      <c r="B74" s="16" t="s">
        <v>165</v>
      </c>
      <c r="C74" s="28">
        <v>76.2</v>
      </c>
      <c r="D74" s="18">
        <v>2</v>
      </c>
      <c r="E74" s="18">
        <v>1</v>
      </c>
      <c r="F74" s="18">
        <v>8</v>
      </c>
      <c r="G74" s="28">
        <v>1.28</v>
      </c>
      <c r="H74" s="18">
        <v>0</v>
      </c>
      <c r="I74" s="29">
        <v>73.03</v>
      </c>
      <c r="J74" s="28">
        <v>3.1700000000000017</v>
      </c>
      <c r="K74" s="18">
        <v>22</v>
      </c>
      <c r="L74" s="18">
        <v>20</v>
      </c>
      <c r="M74" s="18">
        <v>4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2">
        <v>0</v>
      </c>
      <c r="U74" s="12">
        <v>0</v>
      </c>
      <c r="V74" s="12">
        <v>0</v>
      </c>
      <c r="W74" s="12">
        <v>0</v>
      </c>
    </row>
    <row r="75" spans="1:23" ht="15.75" customHeight="1" x14ac:dyDescent="0.2">
      <c r="A75" s="12">
        <v>74</v>
      </c>
      <c r="B75" s="16" t="s">
        <v>166</v>
      </c>
      <c r="C75" s="28">
        <v>53.3</v>
      </c>
      <c r="D75" s="18">
        <v>1</v>
      </c>
      <c r="E75" s="18">
        <v>2</v>
      </c>
      <c r="F75" s="18">
        <v>12</v>
      </c>
      <c r="G75" s="28">
        <v>0.91</v>
      </c>
      <c r="H75" s="18">
        <v>0</v>
      </c>
      <c r="I75" s="29">
        <v>50.97</v>
      </c>
      <c r="J75" s="28">
        <v>2.3299999999999983</v>
      </c>
      <c r="K75" s="18">
        <v>26</v>
      </c>
      <c r="L75" s="18">
        <v>19</v>
      </c>
      <c r="M75" s="18">
        <v>4</v>
      </c>
      <c r="N75" s="18">
        <v>0</v>
      </c>
      <c r="O75" s="18">
        <v>0</v>
      </c>
      <c r="P75" s="18">
        <v>1</v>
      </c>
      <c r="Q75" s="18">
        <v>1</v>
      </c>
      <c r="R75" s="18">
        <v>1</v>
      </c>
      <c r="S75" s="18">
        <v>0</v>
      </c>
      <c r="T75" s="12">
        <v>0</v>
      </c>
      <c r="U75" s="12">
        <v>0</v>
      </c>
      <c r="V75" s="12">
        <v>0</v>
      </c>
      <c r="W75" s="12">
        <v>1</v>
      </c>
    </row>
    <row r="76" spans="1:23" ht="15.75" customHeight="1" x14ac:dyDescent="0.2">
      <c r="A76" s="12">
        <v>75</v>
      </c>
      <c r="B76" s="16" t="s">
        <v>175</v>
      </c>
      <c r="C76" s="18">
        <v>58</v>
      </c>
      <c r="D76" s="18">
        <v>2</v>
      </c>
      <c r="E76" s="18">
        <v>1</v>
      </c>
      <c r="F76" s="18">
        <v>16</v>
      </c>
      <c r="G76" s="28">
        <v>-0.49</v>
      </c>
      <c r="H76" s="18">
        <v>0</v>
      </c>
      <c r="I76" s="30">
        <v>57</v>
      </c>
      <c r="J76" s="18">
        <v>1</v>
      </c>
      <c r="K76" s="18">
        <v>19</v>
      </c>
      <c r="L76" s="18">
        <v>18</v>
      </c>
      <c r="M76" s="18">
        <v>8</v>
      </c>
      <c r="N76" s="18">
        <v>0</v>
      </c>
      <c r="O76" s="18">
        <v>0</v>
      </c>
      <c r="P76" s="18">
        <v>1</v>
      </c>
      <c r="Q76" s="18">
        <v>0</v>
      </c>
      <c r="R76" s="18">
        <v>0</v>
      </c>
      <c r="S76" s="18">
        <v>1</v>
      </c>
      <c r="T76" s="12">
        <v>0</v>
      </c>
      <c r="U76" s="12">
        <v>0</v>
      </c>
      <c r="V76" s="12">
        <v>0</v>
      </c>
      <c r="W76" s="12">
        <v>0</v>
      </c>
    </row>
    <row r="77" spans="1:23" ht="15.75" customHeight="1" x14ac:dyDescent="0.2">
      <c r="A77" s="12">
        <v>76</v>
      </c>
      <c r="B77" s="16" t="s">
        <v>177</v>
      </c>
      <c r="C77" s="28">
        <v>59.8</v>
      </c>
      <c r="D77" s="18">
        <v>2</v>
      </c>
      <c r="E77" s="18">
        <v>1</v>
      </c>
      <c r="F77" s="18">
        <v>12</v>
      </c>
      <c r="G77" s="28">
        <v>1.03</v>
      </c>
      <c r="H77" s="18">
        <v>1</v>
      </c>
      <c r="I77" s="29">
        <v>50.05</v>
      </c>
      <c r="J77" s="28">
        <v>9.75</v>
      </c>
      <c r="K77" s="18">
        <v>29</v>
      </c>
      <c r="L77" s="18">
        <v>22</v>
      </c>
      <c r="M77" s="18">
        <v>2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2">
        <v>0</v>
      </c>
      <c r="U77" s="12">
        <v>0</v>
      </c>
      <c r="V77" s="12">
        <v>0</v>
      </c>
      <c r="W77" s="12">
        <v>0</v>
      </c>
    </row>
    <row r="78" spans="1:23" ht="15.75" customHeight="1" x14ac:dyDescent="0.2">
      <c r="A78" s="12">
        <v>77</v>
      </c>
      <c r="B78" s="16" t="s">
        <v>181</v>
      </c>
      <c r="C78" s="28">
        <v>65.8</v>
      </c>
      <c r="D78" s="18">
        <v>2</v>
      </c>
      <c r="E78" s="18">
        <v>1</v>
      </c>
      <c r="F78" s="18">
        <v>18</v>
      </c>
      <c r="G78" s="28">
        <v>1.85</v>
      </c>
      <c r="H78" s="18">
        <v>0</v>
      </c>
      <c r="I78" s="29">
        <v>64.97</v>
      </c>
      <c r="J78" s="28">
        <v>0.82999999999999829</v>
      </c>
      <c r="K78" s="18">
        <v>23</v>
      </c>
      <c r="L78" s="18">
        <v>15</v>
      </c>
      <c r="M78" s="28">
        <v>3.5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2">
        <v>0</v>
      </c>
      <c r="U78" s="12">
        <v>0</v>
      </c>
      <c r="V78" s="12">
        <v>0</v>
      </c>
      <c r="W78" s="12">
        <v>0</v>
      </c>
    </row>
    <row r="79" spans="1:23" ht="15.75" customHeight="1" x14ac:dyDescent="0.2">
      <c r="A79" s="12">
        <v>78</v>
      </c>
      <c r="B79" s="16" t="s">
        <v>223</v>
      </c>
      <c r="C79" s="28">
        <v>71.400000000000006</v>
      </c>
      <c r="D79" s="18">
        <v>1</v>
      </c>
      <c r="E79" s="18">
        <v>1</v>
      </c>
      <c r="F79" s="18">
        <v>0</v>
      </c>
      <c r="G79" s="28">
        <v>1.02</v>
      </c>
      <c r="H79" s="18">
        <v>1</v>
      </c>
      <c r="I79" s="30">
        <v>71</v>
      </c>
      <c r="J79" s="28">
        <v>0.40000000000000568</v>
      </c>
      <c r="K79" s="18">
        <v>23</v>
      </c>
      <c r="L79" s="18">
        <v>19</v>
      </c>
      <c r="M79" s="28">
        <v>2.5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2">
        <v>1</v>
      </c>
      <c r="U79" s="12">
        <v>0</v>
      </c>
      <c r="V79" s="12">
        <v>1</v>
      </c>
      <c r="W79" s="12">
        <v>1</v>
      </c>
    </row>
    <row r="80" spans="1:23" ht="15.75" customHeight="1" x14ac:dyDescent="0.2">
      <c r="A80" s="12">
        <v>79</v>
      </c>
      <c r="B80" s="16" t="s">
        <v>341</v>
      </c>
      <c r="C80" s="28">
        <v>67.2</v>
      </c>
      <c r="D80" s="18">
        <v>2</v>
      </c>
      <c r="E80" s="18">
        <v>1</v>
      </c>
      <c r="F80" s="18">
        <v>17</v>
      </c>
      <c r="G80" s="28">
        <v>0.81339333000000003</v>
      </c>
      <c r="H80" s="18">
        <v>0</v>
      </c>
      <c r="I80" s="29">
        <v>65.03</v>
      </c>
      <c r="J80" s="28">
        <v>2.17</v>
      </c>
      <c r="K80" s="18">
        <v>26</v>
      </c>
      <c r="L80" s="18">
        <v>24</v>
      </c>
      <c r="M80" s="28">
        <v>0.5</v>
      </c>
      <c r="N80" s="18">
        <v>0</v>
      </c>
      <c r="O80" s="17"/>
      <c r="P80" s="17"/>
      <c r="Q80" s="17"/>
      <c r="R80" s="17"/>
      <c r="S80" s="17"/>
      <c r="T80" s="32">
        <v>0</v>
      </c>
      <c r="U80" s="32">
        <v>0</v>
      </c>
      <c r="V80" s="32">
        <v>0</v>
      </c>
      <c r="W80" s="32">
        <v>0</v>
      </c>
    </row>
    <row r="81" spans="1:23" ht="15.75" customHeight="1" x14ac:dyDescent="0.2">
      <c r="A81" s="12">
        <v>80</v>
      </c>
      <c r="B81" s="16" t="s">
        <v>227</v>
      </c>
      <c r="C81" s="28">
        <v>58.2</v>
      </c>
      <c r="D81" s="18">
        <v>1</v>
      </c>
      <c r="E81" s="18">
        <v>1</v>
      </c>
      <c r="F81" s="18">
        <v>18</v>
      </c>
      <c r="G81" s="28">
        <v>0.21</v>
      </c>
      <c r="H81" s="18">
        <v>0</v>
      </c>
      <c r="I81" s="29">
        <v>56.03</v>
      </c>
      <c r="J81" s="28">
        <v>2.1700000000000017</v>
      </c>
      <c r="K81" s="18">
        <v>29</v>
      </c>
      <c r="L81" s="18">
        <v>30</v>
      </c>
      <c r="M81" s="18">
        <v>3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2">
        <v>1</v>
      </c>
      <c r="U81" s="12">
        <v>0</v>
      </c>
      <c r="V81" s="12">
        <v>0</v>
      </c>
      <c r="W81" s="12">
        <v>0</v>
      </c>
    </row>
    <row r="82" spans="1:23" ht="15.75" customHeight="1" x14ac:dyDescent="0.2">
      <c r="A82" s="12">
        <v>81</v>
      </c>
      <c r="B82" s="16" t="s">
        <v>229</v>
      </c>
      <c r="C82" s="28">
        <v>63.2</v>
      </c>
      <c r="D82" s="18">
        <v>2</v>
      </c>
      <c r="E82" s="18">
        <v>1</v>
      </c>
      <c r="F82" s="18">
        <v>12</v>
      </c>
      <c r="G82" s="28">
        <v>1.29</v>
      </c>
      <c r="H82" s="18">
        <v>0</v>
      </c>
      <c r="I82" s="29">
        <v>59.03</v>
      </c>
      <c r="J82" s="28">
        <v>4.1700000000000017</v>
      </c>
      <c r="K82" s="18">
        <v>30</v>
      </c>
      <c r="L82" s="18">
        <v>25</v>
      </c>
      <c r="M82" s="18">
        <v>1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2">
        <v>0</v>
      </c>
      <c r="U82" s="12">
        <v>0</v>
      </c>
      <c r="V82" s="12">
        <v>0</v>
      </c>
      <c r="W82" s="12">
        <v>0</v>
      </c>
    </row>
    <row r="83" spans="1:23" ht="15.75" customHeight="1" x14ac:dyDescent="0.2">
      <c r="A83" s="12">
        <v>82</v>
      </c>
      <c r="B83" s="16" t="s">
        <v>232</v>
      </c>
      <c r="C83" s="18">
        <v>65</v>
      </c>
      <c r="D83" s="18">
        <v>2</v>
      </c>
      <c r="E83" s="18">
        <v>1</v>
      </c>
      <c r="F83" s="18">
        <v>8</v>
      </c>
      <c r="G83" s="28">
        <v>0.35</v>
      </c>
      <c r="H83" s="18">
        <v>0</v>
      </c>
      <c r="I83" s="30">
        <v>61</v>
      </c>
      <c r="J83" s="18">
        <v>4</v>
      </c>
      <c r="K83" s="18">
        <v>10</v>
      </c>
      <c r="L83" s="18">
        <v>7</v>
      </c>
      <c r="M83" s="28">
        <v>9.5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2">
        <v>0</v>
      </c>
      <c r="U83" s="12">
        <v>0</v>
      </c>
      <c r="V83" s="12">
        <v>0</v>
      </c>
      <c r="W83" s="12">
        <v>0</v>
      </c>
    </row>
    <row r="84" spans="1:23" ht="15.75" customHeight="1" x14ac:dyDescent="0.2">
      <c r="A84" s="12">
        <v>83</v>
      </c>
      <c r="B84" s="16" t="s">
        <v>238</v>
      </c>
      <c r="C84" s="28">
        <v>37.299999999999997</v>
      </c>
      <c r="D84" s="18">
        <v>2</v>
      </c>
      <c r="E84" s="18">
        <v>1</v>
      </c>
      <c r="F84" s="18">
        <v>16</v>
      </c>
      <c r="G84" s="28">
        <v>0.04</v>
      </c>
      <c r="H84" s="18">
        <v>0</v>
      </c>
      <c r="I84" s="29">
        <v>35.97</v>
      </c>
      <c r="J84" s="28">
        <v>1.3299999999999983</v>
      </c>
      <c r="K84" s="18">
        <v>29</v>
      </c>
      <c r="L84" s="18">
        <v>28</v>
      </c>
      <c r="M84" s="28">
        <v>2.5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2">
        <v>0</v>
      </c>
      <c r="U84" s="12">
        <v>0</v>
      </c>
      <c r="V84" s="12">
        <v>0</v>
      </c>
      <c r="W84" s="12">
        <v>0</v>
      </c>
    </row>
    <row r="85" spans="1:23" ht="15.75" customHeight="1" x14ac:dyDescent="0.2">
      <c r="A85" s="12">
        <v>84</v>
      </c>
      <c r="B85" s="16" t="s">
        <v>242</v>
      </c>
      <c r="C85" s="28">
        <v>43.5</v>
      </c>
      <c r="D85" s="18">
        <v>2</v>
      </c>
      <c r="E85" s="18">
        <v>1</v>
      </c>
      <c r="F85" s="18">
        <v>16</v>
      </c>
      <c r="G85" s="28">
        <v>0.98</v>
      </c>
      <c r="H85" s="18">
        <v>0</v>
      </c>
      <c r="I85" s="30">
        <v>40</v>
      </c>
      <c r="J85" s="28">
        <v>3.5</v>
      </c>
      <c r="K85" s="18">
        <v>26</v>
      </c>
      <c r="L85" s="18">
        <v>26</v>
      </c>
      <c r="M85" s="28">
        <v>1.5</v>
      </c>
      <c r="N85" s="18">
        <v>1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2">
        <v>0</v>
      </c>
      <c r="U85" s="12">
        <v>0</v>
      </c>
      <c r="V85" s="12">
        <v>0</v>
      </c>
      <c r="W85" s="12">
        <v>0</v>
      </c>
    </row>
    <row r="86" spans="1:23" ht="15.75" customHeight="1" x14ac:dyDescent="0.2">
      <c r="B86" s="16"/>
      <c r="C86" s="31"/>
      <c r="D86" s="17"/>
      <c r="E86" s="17"/>
      <c r="F86" s="17"/>
      <c r="G86" s="28"/>
      <c r="H86" s="17"/>
      <c r="I86" s="33"/>
      <c r="J86" s="31"/>
      <c r="K86" s="17"/>
      <c r="L86" s="17"/>
      <c r="M86" s="31"/>
      <c r="N86" s="17"/>
      <c r="O86" s="17"/>
      <c r="P86" s="17"/>
      <c r="Q86" s="17"/>
      <c r="R86" s="17"/>
      <c r="S86" s="17"/>
    </row>
    <row r="87" spans="1:23" ht="15.75" customHeight="1" x14ac:dyDescent="0.2">
      <c r="B87" s="16"/>
      <c r="C87" s="31"/>
      <c r="D87" s="17"/>
      <c r="E87" s="17"/>
      <c r="F87" s="17"/>
      <c r="G87" s="28"/>
      <c r="H87" s="17"/>
      <c r="I87" s="33"/>
      <c r="J87" s="31"/>
      <c r="K87" s="17"/>
      <c r="L87" s="17"/>
      <c r="M87" s="31"/>
      <c r="N87" s="17"/>
      <c r="O87" s="17"/>
      <c r="P87" s="17"/>
      <c r="Q87" s="17"/>
      <c r="R87" s="17"/>
      <c r="S87" s="17"/>
    </row>
    <row r="88" spans="1:23" ht="15.75" customHeight="1" x14ac:dyDescent="0.2">
      <c r="B88" s="16"/>
      <c r="C88" s="31"/>
      <c r="D88" s="17"/>
      <c r="E88" s="17"/>
      <c r="F88" s="17"/>
      <c r="G88" s="28"/>
      <c r="H88" s="17"/>
      <c r="I88" s="33"/>
      <c r="J88" s="31"/>
      <c r="K88" s="17"/>
      <c r="L88" s="17"/>
      <c r="M88" s="31"/>
      <c r="N88" s="17"/>
      <c r="O88" s="17"/>
      <c r="P88" s="17"/>
      <c r="Q88" s="17"/>
      <c r="R88" s="17"/>
      <c r="S88" s="17"/>
    </row>
    <row r="89" spans="1:23" ht="15.75" customHeight="1" x14ac:dyDescent="0.2">
      <c r="B89" s="16"/>
      <c r="C89" s="31"/>
      <c r="D89" s="17"/>
      <c r="E89" s="17"/>
      <c r="F89" s="17"/>
      <c r="G89" s="28"/>
      <c r="H89" s="17"/>
      <c r="I89" s="33"/>
      <c r="J89" s="31"/>
      <c r="K89" s="17"/>
      <c r="L89" s="17"/>
      <c r="M89" s="31"/>
      <c r="N89" s="17"/>
      <c r="O89" s="17"/>
      <c r="P89" s="17"/>
      <c r="Q89" s="17"/>
      <c r="R89" s="17"/>
      <c r="S89" s="17"/>
    </row>
    <row r="90" spans="1:23" ht="15.75" customHeight="1" x14ac:dyDescent="0.2">
      <c r="B90" s="16"/>
      <c r="C90" s="31"/>
      <c r="D90" s="17"/>
      <c r="E90" s="17"/>
      <c r="F90" s="17"/>
      <c r="G90" s="28"/>
      <c r="H90" s="17"/>
      <c r="I90" s="33"/>
      <c r="J90" s="31"/>
      <c r="K90" s="17"/>
      <c r="L90" s="17"/>
      <c r="M90" s="31"/>
      <c r="N90" s="17"/>
      <c r="O90" s="17"/>
      <c r="P90" s="17"/>
      <c r="Q90" s="17"/>
      <c r="R90" s="17"/>
      <c r="S90" s="17"/>
    </row>
    <row r="91" spans="1:23" ht="15.75" customHeight="1" x14ac:dyDescent="0.2">
      <c r="B91" s="16"/>
      <c r="C91" s="31"/>
      <c r="D91" s="17"/>
      <c r="E91" s="17"/>
      <c r="F91" s="17"/>
      <c r="G91" s="28"/>
      <c r="H91" s="17"/>
      <c r="I91" s="33"/>
      <c r="J91" s="31"/>
      <c r="K91" s="17"/>
      <c r="L91" s="17"/>
      <c r="M91" s="31"/>
      <c r="N91" s="17"/>
      <c r="O91" s="17"/>
      <c r="P91" s="17"/>
      <c r="Q91" s="17"/>
      <c r="R91" s="17"/>
      <c r="S91" s="17"/>
    </row>
    <row r="92" spans="1:23" ht="15.75" customHeight="1" x14ac:dyDescent="0.2">
      <c r="B92" s="16"/>
      <c r="C92" s="31"/>
      <c r="D92" s="17"/>
      <c r="E92" s="17"/>
      <c r="F92" s="17"/>
      <c r="G92" s="28"/>
      <c r="H92" s="17"/>
      <c r="I92" s="33"/>
      <c r="J92" s="31"/>
      <c r="K92" s="17"/>
      <c r="L92" s="17"/>
      <c r="M92" s="31"/>
      <c r="N92" s="17"/>
      <c r="O92" s="17"/>
      <c r="P92" s="17"/>
      <c r="Q92" s="17"/>
      <c r="R92" s="17"/>
      <c r="S92" s="17"/>
    </row>
    <row r="93" spans="1:23" ht="15.75" customHeight="1" x14ac:dyDescent="0.2">
      <c r="B93" s="16"/>
      <c r="C93" s="31"/>
      <c r="D93" s="17"/>
      <c r="E93" s="17"/>
      <c r="F93" s="17"/>
      <c r="G93" s="28"/>
      <c r="H93" s="17"/>
      <c r="I93" s="33"/>
      <c r="J93" s="31"/>
      <c r="K93" s="17"/>
      <c r="L93" s="17"/>
      <c r="M93" s="31"/>
      <c r="N93" s="17"/>
      <c r="O93" s="17"/>
      <c r="P93" s="17"/>
      <c r="Q93" s="17"/>
      <c r="R93" s="17"/>
      <c r="S93" s="17"/>
    </row>
    <row r="94" spans="1:23" ht="15.75" customHeight="1" x14ac:dyDescent="0.2">
      <c r="B94" s="16"/>
      <c r="C94" s="31"/>
      <c r="D94" s="17"/>
      <c r="E94" s="17"/>
      <c r="F94" s="17"/>
      <c r="G94" s="28"/>
      <c r="H94" s="17"/>
      <c r="I94" s="33"/>
      <c r="J94" s="31"/>
      <c r="K94" s="17"/>
      <c r="L94" s="17"/>
      <c r="M94" s="31"/>
      <c r="N94" s="17"/>
      <c r="O94" s="17"/>
      <c r="P94" s="17"/>
      <c r="Q94" s="17"/>
      <c r="R94" s="17"/>
      <c r="S94" s="17"/>
    </row>
    <row r="95" spans="1:23" ht="15.75" customHeight="1" x14ac:dyDescent="0.2">
      <c r="B95" s="16"/>
      <c r="C95" s="31"/>
      <c r="D95" s="17"/>
      <c r="E95" s="17"/>
      <c r="F95" s="17"/>
      <c r="G95" s="28"/>
      <c r="H95" s="17"/>
      <c r="I95" s="33"/>
      <c r="J95" s="31"/>
      <c r="K95" s="17"/>
      <c r="L95" s="17"/>
      <c r="M95" s="31"/>
      <c r="N95" s="17"/>
      <c r="O95" s="17"/>
      <c r="P95" s="17"/>
      <c r="Q95" s="17"/>
      <c r="R95" s="17"/>
      <c r="S95" s="17"/>
    </row>
    <row r="96" spans="1:23" ht="15.75" customHeight="1" x14ac:dyDescent="0.2">
      <c r="B96" s="16"/>
      <c r="C96" s="31"/>
      <c r="D96" s="17"/>
      <c r="E96" s="17"/>
      <c r="F96" s="17"/>
      <c r="G96" s="28"/>
      <c r="H96" s="17"/>
      <c r="I96" s="33"/>
      <c r="J96" s="31"/>
      <c r="K96" s="17"/>
      <c r="L96" s="17"/>
      <c r="M96" s="31"/>
      <c r="N96" s="17"/>
      <c r="O96" s="17"/>
      <c r="P96" s="17"/>
      <c r="Q96" s="17"/>
      <c r="R96" s="17"/>
      <c r="S96" s="17"/>
    </row>
    <row r="97" spans="2:19" ht="15.75" customHeight="1" x14ac:dyDescent="0.2">
      <c r="B97" s="16"/>
      <c r="C97" s="31"/>
      <c r="D97" s="17"/>
      <c r="E97" s="17"/>
      <c r="F97" s="17"/>
      <c r="G97" s="28"/>
      <c r="H97" s="17"/>
      <c r="I97" s="33"/>
      <c r="J97" s="31"/>
      <c r="K97" s="17"/>
      <c r="L97" s="17"/>
      <c r="M97" s="31"/>
      <c r="N97" s="17"/>
      <c r="O97" s="17"/>
      <c r="P97" s="17"/>
      <c r="Q97" s="17"/>
      <c r="R97" s="17"/>
      <c r="S97" s="17"/>
    </row>
    <row r="98" spans="2:19" ht="15.75" customHeight="1" x14ac:dyDescent="0.2">
      <c r="B98" s="16"/>
      <c r="C98" s="31"/>
      <c r="D98" s="17"/>
      <c r="E98" s="17"/>
      <c r="F98" s="17"/>
      <c r="G98" s="28"/>
      <c r="H98" s="17"/>
      <c r="I98" s="33"/>
      <c r="J98" s="31"/>
      <c r="K98" s="17"/>
      <c r="L98" s="17"/>
      <c r="M98" s="31"/>
      <c r="N98" s="17"/>
      <c r="O98" s="17"/>
      <c r="P98" s="17"/>
      <c r="Q98" s="17"/>
      <c r="R98" s="17"/>
      <c r="S98" s="17"/>
    </row>
    <row r="99" spans="2:19" ht="15.75" customHeight="1" x14ac:dyDescent="0.2">
      <c r="B99" s="16"/>
      <c r="C99" s="31"/>
      <c r="D99" s="17"/>
      <c r="E99" s="17"/>
      <c r="F99" s="17"/>
      <c r="G99" s="28"/>
      <c r="H99" s="17"/>
      <c r="I99" s="33"/>
      <c r="J99" s="31"/>
      <c r="K99" s="17"/>
      <c r="L99" s="17"/>
      <c r="M99" s="31"/>
      <c r="N99" s="17"/>
      <c r="O99" s="17"/>
      <c r="P99" s="17"/>
      <c r="Q99" s="17"/>
      <c r="R99" s="17"/>
      <c r="S99" s="17"/>
    </row>
    <row r="100" spans="2:19" ht="15.75" customHeight="1" x14ac:dyDescent="0.2">
      <c r="B100" s="16"/>
      <c r="C100" s="31"/>
      <c r="D100" s="17"/>
      <c r="E100" s="17"/>
      <c r="F100" s="17"/>
      <c r="G100" s="28"/>
      <c r="H100" s="17"/>
      <c r="I100" s="33"/>
      <c r="J100" s="31"/>
      <c r="K100" s="17"/>
      <c r="L100" s="17"/>
      <c r="M100" s="31"/>
      <c r="N100" s="17"/>
      <c r="O100" s="17"/>
      <c r="P100" s="17"/>
      <c r="Q100" s="17"/>
      <c r="R100" s="17"/>
      <c r="S100" s="17"/>
    </row>
    <row r="101" spans="2:19" ht="15.75" customHeight="1" x14ac:dyDescent="0.2">
      <c r="B101" s="16"/>
      <c r="C101" s="31"/>
      <c r="D101" s="17"/>
      <c r="E101" s="17"/>
      <c r="F101" s="17"/>
      <c r="G101" s="28"/>
      <c r="H101" s="17"/>
      <c r="I101" s="33"/>
      <c r="J101" s="31"/>
      <c r="K101" s="17"/>
      <c r="L101" s="17"/>
      <c r="M101" s="31"/>
      <c r="N101" s="17"/>
      <c r="O101" s="17"/>
      <c r="P101" s="17"/>
      <c r="Q101" s="17"/>
      <c r="R101" s="17"/>
      <c r="S101" s="17"/>
    </row>
    <row r="102" spans="2:19" ht="15.75" customHeight="1" x14ac:dyDescent="0.2">
      <c r="B102" s="16"/>
      <c r="C102" s="31"/>
      <c r="D102" s="17"/>
      <c r="E102" s="17"/>
      <c r="F102" s="17"/>
      <c r="G102" s="28"/>
      <c r="H102" s="17"/>
      <c r="I102" s="33"/>
      <c r="J102" s="31"/>
      <c r="K102" s="17"/>
      <c r="L102" s="17"/>
      <c r="M102" s="31"/>
      <c r="N102" s="17"/>
      <c r="O102" s="17"/>
      <c r="P102" s="17"/>
      <c r="Q102" s="17"/>
      <c r="R102" s="17"/>
      <c r="S102" s="17"/>
    </row>
    <row r="103" spans="2:19" ht="15.75" customHeight="1" x14ac:dyDescent="0.2">
      <c r="B103" s="16"/>
      <c r="C103" s="31"/>
      <c r="D103" s="17"/>
      <c r="E103" s="17"/>
      <c r="F103" s="17"/>
      <c r="G103" s="28"/>
      <c r="H103" s="17"/>
      <c r="I103" s="33"/>
      <c r="J103" s="31"/>
      <c r="K103" s="17"/>
      <c r="L103" s="17"/>
      <c r="M103" s="31"/>
      <c r="N103" s="17"/>
      <c r="O103" s="17"/>
      <c r="P103" s="17"/>
      <c r="Q103" s="17"/>
      <c r="R103" s="17"/>
      <c r="S103" s="17"/>
    </row>
    <row r="104" spans="2:19" ht="15.75" customHeight="1" x14ac:dyDescent="0.2">
      <c r="B104" s="16"/>
      <c r="C104" s="31"/>
      <c r="D104" s="17"/>
      <c r="E104" s="17"/>
      <c r="F104" s="17"/>
      <c r="G104" s="28"/>
      <c r="H104" s="17"/>
      <c r="I104" s="33"/>
      <c r="J104" s="31"/>
      <c r="K104" s="17"/>
      <c r="L104" s="17"/>
      <c r="M104" s="31"/>
      <c r="N104" s="17"/>
      <c r="O104" s="17"/>
      <c r="P104" s="17"/>
      <c r="Q104" s="17"/>
      <c r="R104" s="17"/>
      <c r="S104" s="17"/>
    </row>
    <row r="105" spans="2:19" ht="15.75" customHeight="1" x14ac:dyDescent="0.2">
      <c r="B105" s="16"/>
      <c r="C105" s="31"/>
      <c r="D105" s="17"/>
      <c r="E105" s="17"/>
      <c r="F105" s="17"/>
      <c r="G105" s="28"/>
      <c r="H105" s="17"/>
      <c r="I105" s="33"/>
      <c r="J105" s="31"/>
      <c r="K105" s="17"/>
      <c r="L105" s="17"/>
      <c r="M105" s="31"/>
      <c r="N105" s="17"/>
      <c r="O105" s="17"/>
      <c r="P105" s="17"/>
      <c r="Q105" s="17"/>
      <c r="R105" s="17"/>
      <c r="S105" s="17"/>
    </row>
    <row r="106" spans="2:19" ht="15.75" customHeight="1" x14ac:dyDescent="0.2">
      <c r="B106" s="16"/>
      <c r="C106" s="31"/>
      <c r="D106" s="17"/>
      <c r="E106" s="17"/>
      <c r="F106" s="17"/>
      <c r="G106" s="28"/>
      <c r="H106" s="17"/>
      <c r="I106" s="33"/>
      <c r="J106" s="31"/>
      <c r="K106" s="17"/>
      <c r="L106" s="17"/>
      <c r="M106" s="31"/>
      <c r="N106" s="17"/>
      <c r="O106" s="17"/>
      <c r="P106" s="17"/>
      <c r="Q106" s="17"/>
      <c r="R106" s="17"/>
      <c r="S106" s="17"/>
    </row>
    <row r="107" spans="2:19" ht="15.75" customHeight="1" x14ac:dyDescent="0.2">
      <c r="B107" s="16"/>
      <c r="C107" s="31"/>
      <c r="D107" s="17"/>
      <c r="E107" s="17"/>
      <c r="F107" s="17"/>
      <c r="G107" s="28"/>
      <c r="H107" s="17"/>
      <c r="I107" s="33"/>
      <c r="J107" s="31"/>
      <c r="K107" s="17"/>
      <c r="L107" s="17"/>
      <c r="M107" s="31"/>
      <c r="N107" s="17"/>
      <c r="O107" s="17"/>
      <c r="P107" s="17"/>
      <c r="Q107" s="17"/>
      <c r="R107" s="17"/>
      <c r="S107" s="17"/>
    </row>
    <row r="108" spans="2:19" ht="15.75" customHeight="1" x14ac:dyDescent="0.2">
      <c r="B108" s="16"/>
      <c r="C108" s="31"/>
      <c r="D108" s="17"/>
      <c r="E108" s="17"/>
      <c r="F108" s="17"/>
      <c r="G108" s="28"/>
      <c r="H108" s="17"/>
      <c r="I108" s="33"/>
      <c r="J108" s="31"/>
      <c r="K108" s="17"/>
      <c r="L108" s="17"/>
      <c r="M108" s="31"/>
      <c r="N108" s="17"/>
      <c r="O108" s="17"/>
      <c r="P108" s="17"/>
      <c r="Q108" s="17"/>
      <c r="R108" s="17"/>
      <c r="S108" s="17"/>
    </row>
    <row r="109" spans="2:19" ht="15.75" customHeight="1" x14ac:dyDescent="0.2">
      <c r="B109" s="16"/>
      <c r="C109" s="31"/>
      <c r="D109" s="17"/>
      <c r="E109" s="17"/>
      <c r="F109" s="17"/>
      <c r="G109" s="28"/>
      <c r="H109" s="17"/>
      <c r="I109" s="33"/>
      <c r="J109" s="31"/>
      <c r="K109" s="17"/>
      <c r="L109" s="17"/>
      <c r="M109" s="31"/>
      <c r="N109" s="17"/>
      <c r="O109" s="17"/>
      <c r="P109" s="17"/>
      <c r="Q109" s="17"/>
      <c r="R109" s="17"/>
      <c r="S109" s="17"/>
    </row>
    <row r="110" spans="2:19" ht="15.75" customHeight="1" x14ac:dyDescent="0.2">
      <c r="B110" s="16"/>
      <c r="C110" s="31"/>
      <c r="D110" s="17"/>
      <c r="E110" s="17"/>
      <c r="F110" s="17"/>
      <c r="G110" s="28"/>
      <c r="H110" s="17"/>
      <c r="I110" s="33"/>
      <c r="J110" s="31"/>
      <c r="K110" s="17"/>
      <c r="L110" s="17"/>
      <c r="M110" s="31"/>
      <c r="N110" s="17"/>
      <c r="O110" s="17"/>
      <c r="P110" s="17"/>
      <c r="Q110" s="17"/>
      <c r="R110" s="17"/>
      <c r="S110" s="17"/>
    </row>
    <row r="111" spans="2:19" ht="15.75" customHeight="1" x14ac:dyDescent="0.2">
      <c r="B111" s="16"/>
      <c r="C111" s="31"/>
      <c r="D111" s="17"/>
      <c r="E111" s="17"/>
      <c r="F111" s="17"/>
      <c r="G111" s="28"/>
      <c r="H111" s="17"/>
      <c r="I111" s="33"/>
      <c r="J111" s="31"/>
      <c r="K111" s="17"/>
      <c r="L111" s="17"/>
      <c r="M111" s="31"/>
      <c r="N111" s="17"/>
      <c r="O111" s="17"/>
      <c r="P111" s="17"/>
      <c r="Q111" s="17"/>
      <c r="R111" s="17"/>
      <c r="S111" s="17"/>
    </row>
    <row r="112" spans="2:19" ht="15.75" customHeight="1" x14ac:dyDescent="0.2">
      <c r="B112" s="16"/>
      <c r="C112" s="31"/>
      <c r="D112" s="17"/>
      <c r="E112" s="17"/>
      <c r="F112" s="17"/>
      <c r="G112" s="28"/>
      <c r="H112" s="17"/>
      <c r="I112" s="33"/>
      <c r="J112" s="31"/>
      <c r="K112" s="17"/>
      <c r="L112" s="17"/>
      <c r="M112" s="31"/>
      <c r="N112" s="17"/>
      <c r="O112" s="17"/>
      <c r="P112" s="17"/>
      <c r="Q112" s="17"/>
      <c r="R112" s="17"/>
      <c r="S112" s="17"/>
    </row>
    <row r="113" spans="2:19" ht="15.75" customHeight="1" x14ac:dyDescent="0.2">
      <c r="B113" s="16"/>
      <c r="C113" s="31"/>
      <c r="D113" s="17"/>
      <c r="E113" s="17"/>
      <c r="F113" s="17"/>
      <c r="G113" s="28"/>
      <c r="H113" s="17"/>
      <c r="I113" s="33"/>
      <c r="J113" s="31"/>
      <c r="K113" s="17"/>
      <c r="L113" s="17"/>
      <c r="M113" s="31"/>
      <c r="N113" s="17"/>
      <c r="O113" s="17"/>
      <c r="P113" s="17"/>
      <c r="Q113" s="17"/>
      <c r="R113" s="17"/>
      <c r="S113" s="17"/>
    </row>
    <row r="114" spans="2:19" ht="15.75" customHeight="1" x14ac:dyDescent="0.2">
      <c r="B114" s="16"/>
      <c r="C114" s="31"/>
      <c r="D114" s="17"/>
      <c r="E114" s="17"/>
      <c r="F114" s="17"/>
      <c r="G114" s="28"/>
      <c r="H114" s="17"/>
      <c r="I114" s="33"/>
      <c r="J114" s="31"/>
      <c r="K114" s="17"/>
      <c r="L114" s="17"/>
      <c r="M114" s="31"/>
      <c r="N114" s="17"/>
      <c r="O114" s="17"/>
      <c r="P114" s="17"/>
      <c r="Q114" s="17"/>
      <c r="R114" s="17"/>
      <c r="S114" s="17"/>
    </row>
    <row r="115" spans="2:19" ht="15.75" customHeight="1" x14ac:dyDescent="0.2">
      <c r="B115" s="16"/>
      <c r="C115" s="31"/>
      <c r="D115" s="17"/>
      <c r="E115" s="17"/>
      <c r="F115" s="17"/>
      <c r="G115" s="28"/>
      <c r="H115" s="17"/>
      <c r="I115" s="33"/>
      <c r="J115" s="31"/>
      <c r="K115" s="17"/>
      <c r="L115" s="17"/>
      <c r="M115" s="31"/>
      <c r="N115" s="17"/>
      <c r="O115" s="17"/>
      <c r="P115" s="17"/>
      <c r="Q115" s="17"/>
      <c r="R115" s="17"/>
      <c r="S115" s="17"/>
    </row>
    <row r="116" spans="2:19" ht="15.75" customHeight="1" x14ac:dyDescent="0.2">
      <c r="B116" s="16"/>
      <c r="C116" s="31"/>
      <c r="D116" s="17"/>
      <c r="E116" s="17"/>
      <c r="F116" s="17"/>
      <c r="G116" s="28"/>
      <c r="H116" s="17"/>
      <c r="I116" s="33"/>
      <c r="J116" s="31"/>
      <c r="K116" s="17"/>
      <c r="L116" s="17"/>
      <c r="M116" s="31"/>
      <c r="N116" s="17"/>
      <c r="O116" s="17"/>
      <c r="P116" s="17"/>
      <c r="Q116" s="17"/>
      <c r="R116" s="17"/>
      <c r="S116" s="17"/>
    </row>
    <row r="117" spans="2:19" ht="15.75" customHeight="1" x14ac:dyDescent="0.2">
      <c r="B117" s="16"/>
      <c r="C117" s="31"/>
      <c r="D117" s="17"/>
      <c r="E117" s="17"/>
      <c r="F117" s="17"/>
      <c r="G117" s="28"/>
      <c r="H117" s="17"/>
      <c r="I117" s="33"/>
      <c r="J117" s="31"/>
      <c r="K117" s="17"/>
      <c r="L117" s="17"/>
      <c r="M117" s="31"/>
      <c r="N117" s="17"/>
      <c r="O117" s="17"/>
      <c r="P117" s="17"/>
      <c r="Q117" s="17"/>
      <c r="R117" s="17"/>
      <c r="S117" s="17"/>
    </row>
    <row r="118" spans="2:19" ht="15.75" customHeight="1" x14ac:dyDescent="0.2">
      <c r="B118" s="16"/>
      <c r="C118" s="31"/>
      <c r="D118" s="17"/>
      <c r="E118" s="17"/>
      <c r="F118" s="17"/>
      <c r="G118" s="28"/>
      <c r="H118" s="17"/>
      <c r="I118" s="33"/>
      <c r="J118" s="31"/>
      <c r="K118" s="17"/>
      <c r="L118" s="17"/>
      <c r="M118" s="31"/>
      <c r="N118" s="17"/>
      <c r="O118" s="17"/>
      <c r="P118" s="17"/>
      <c r="Q118" s="17"/>
      <c r="R118" s="17"/>
      <c r="S118" s="17"/>
    </row>
    <row r="119" spans="2:19" ht="15.75" customHeight="1" x14ac:dyDescent="0.2">
      <c r="B119" s="16"/>
      <c r="C119" s="31"/>
      <c r="D119" s="17"/>
      <c r="E119" s="17"/>
      <c r="F119" s="17"/>
      <c r="G119" s="28"/>
      <c r="H119" s="17"/>
      <c r="I119" s="33"/>
      <c r="J119" s="31"/>
      <c r="K119" s="17"/>
      <c r="L119" s="17"/>
      <c r="M119" s="31"/>
      <c r="N119" s="17"/>
      <c r="O119" s="17"/>
      <c r="P119" s="17"/>
      <c r="Q119" s="17"/>
      <c r="R119" s="17"/>
      <c r="S119" s="17"/>
    </row>
    <row r="120" spans="2:19" ht="15.75" customHeight="1" x14ac:dyDescent="0.2">
      <c r="B120" s="16"/>
      <c r="C120" s="31"/>
      <c r="D120" s="17"/>
      <c r="E120" s="17"/>
      <c r="F120" s="17"/>
      <c r="G120" s="28"/>
      <c r="H120" s="17"/>
      <c r="I120" s="33"/>
      <c r="J120" s="31"/>
      <c r="K120" s="17"/>
      <c r="L120" s="17"/>
      <c r="M120" s="31"/>
      <c r="N120" s="17"/>
      <c r="O120" s="17"/>
      <c r="P120" s="17"/>
      <c r="Q120" s="17"/>
      <c r="R120" s="17"/>
      <c r="S120" s="17"/>
    </row>
    <row r="121" spans="2:19" ht="15.75" customHeight="1" x14ac:dyDescent="0.2">
      <c r="B121" s="16"/>
      <c r="C121" s="31"/>
      <c r="D121" s="17"/>
      <c r="E121" s="17"/>
      <c r="F121" s="17"/>
      <c r="G121" s="28"/>
      <c r="H121" s="17"/>
      <c r="I121" s="33"/>
      <c r="J121" s="31"/>
      <c r="K121" s="17"/>
      <c r="L121" s="17"/>
      <c r="M121" s="31"/>
      <c r="N121" s="17"/>
      <c r="O121" s="17"/>
      <c r="P121" s="17"/>
      <c r="Q121" s="17"/>
      <c r="R121" s="17"/>
      <c r="S121" s="17"/>
    </row>
    <row r="122" spans="2:19" ht="15.75" customHeight="1" x14ac:dyDescent="0.2">
      <c r="B122" s="16"/>
      <c r="C122" s="31"/>
      <c r="D122" s="17"/>
      <c r="E122" s="17"/>
      <c r="F122" s="17"/>
      <c r="G122" s="28"/>
      <c r="H122" s="17"/>
      <c r="I122" s="33"/>
      <c r="J122" s="31"/>
      <c r="K122" s="17"/>
      <c r="L122" s="17"/>
      <c r="M122" s="31"/>
      <c r="N122" s="17"/>
      <c r="O122" s="17"/>
      <c r="P122" s="17"/>
      <c r="Q122" s="17"/>
      <c r="R122" s="17"/>
      <c r="S122" s="17"/>
    </row>
    <row r="123" spans="2:19" ht="15.75" customHeight="1" x14ac:dyDescent="0.2">
      <c r="B123" s="16"/>
      <c r="C123" s="31"/>
      <c r="D123" s="17"/>
      <c r="E123" s="17"/>
      <c r="F123" s="17"/>
      <c r="G123" s="28"/>
      <c r="H123" s="17"/>
      <c r="I123" s="33"/>
      <c r="J123" s="31"/>
      <c r="K123" s="17"/>
      <c r="L123" s="17"/>
      <c r="M123" s="31"/>
      <c r="N123" s="17"/>
      <c r="O123" s="17"/>
      <c r="P123" s="17"/>
      <c r="Q123" s="17"/>
      <c r="R123" s="17"/>
      <c r="S123" s="17"/>
    </row>
    <row r="124" spans="2:19" ht="15.75" customHeight="1" x14ac:dyDescent="0.2">
      <c r="B124" s="16"/>
      <c r="C124" s="31"/>
      <c r="D124" s="17"/>
      <c r="E124" s="17"/>
      <c r="F124" s="17"/>
      <c r="G124" s="28"/>
      <c r="H124" s="17"/>
      <c r="I124" s="33"/>
      <c r="J124" s="31"/>
      <c r="K124" s="17"/>
      <c r="L124" s="17"/>
      <c r="M124" s="31"/>
      <c r="N124" s="17"/>
      <c r="O124" s="17"/>
      <c r="P124" s="17"/>
      <c r="Q124" s="17"/>
      <c r="R124" s="17"/>
      <c r="S124" s="17"/>
    </row>
    <row r="125" spans="2:19" ht="15.75" customHeight="1" x14ac:dyDescent="0.2">
      <c r="B125" s="16"/>
      <c r="C125" s="31"/>
      <c r="D125" s="17"/>
      <c r="E125" s="17"/>
      <c r="F125" s="17"/>
      <c r="G125" s="28"/>
      <c r="H125" s="17"/>
      <c r="I125" s="33"/>
      <c r="J125" s="31"/>
      <c r="K125" s="17"/>
      <c r="L125" s="17"/>
      <c r="M125" s="31"/>
      <c r="N125" s="17"/>
      <c r="O125" s="17"/>
      <c r="P125" s="17"/>
      <c r="Q125" s="17"/>
      <c r="R125" s="17"/>
      <c r="S125" s="17"/>
    </row>
    <row r="126" spans="2:19" ht="15.75" customHeight="1" x14ac:dyDescent="0.2">
      <c r="B126" s="16"/>
      <c r="C126" s="31"/>
      <c r="D126" s="17"/>
      <c r="E126" s="17"/>
      <c r="F126" s="17"/>
      <c r="G126" s="28"/>
      <c r="H126" s="17"/>
      <c r="I126" s="33"/>
      <c r="J126" s="31"/>
      <c r="K126" s="17"/>
      <c r="L126" s="17"/>
      <c r="M126" s="31"/>
      <c r="N126" s="17"/>
      <c r="O126" s="17"/>
      <c r="P126" s="17"/>
      <c r="Q126" s="17"/>
      <c r="R126" s="17"/>
      <c r="S126" s="17"/>
    </row>
    <row r="127" spans="2:19" ht="15.75" customHeight="1" x14ac:dyDescent="0.2">
      <c r="B127" s="16"/>
      <c r="C127" s="31"/>
      <c r="D127" s="17"/>
      <c r="E127" s="17"/>
      <c r="F127" s="17"/>
      <c r="G127" s="28"/>
      <c r="H127" s="17"/>
      <c r="I127" s="33"/>
      <c r="J127" s="31"/>
      <c r="K127" s="17"/>
      <c r="L127" s="17"/>
      <c r="M127" s="31"/>
      <c r="N127" s="17"/>
      <c r="O127" s="17"/>
      <c r="P127" s="17"/>
      <c r="Q127" s="17"/>
      <c r="R127" s="17"/>
      <c r="S127" s="17"/>
    </row>
    <row r="128" spans="2:19" ht="15.75" customHeight="1" x14ac:dyDescent="0.2">
      <c r="B128" s="16"/>
      <c r="C128" s="31"/>
      <c r="D128" s="17"/>
      <c r="E128" s="17"/>
      <c r="F128" s="17"/>
      <c r="G128" s="28"/>
      <c r="H128" s="17"/>
      <c r="I128" s="33"/>
      <c r="J128" s="31"/>
      <c r="K128" s="17"/>
      <c r="L128" s="17"/>
      <c r="M128" s="31"/>
      <c r="N128" s="17"/>
      <c r="O128" s="17"/>
      <c r="P128" s="17"/>
      <c r="Q128" s="17"/>
      <c r="R128" s="17"/>
      <c r="S128" s="17"/>
    </row>
    <row r="129" spans="2:19" ht="15.75" customHeight="1" x14ac:dyDescent="0.2">
      <c r="B129" s="16"/>
      <c r="C129" s="31"/>
      <c r="D129" s="17"/>
      <c r="E129" s="17"/>
      <c r="F129" s="17"/>
      <c r="G129" s="28"/>
      <c r="H129" s="17"/>
      <c r="I129" s="33"/>
      <c r="J129" s="31"/>
      <c r="K129" s="17"/>
      <c r="L129" s="17"/>
      <c r="M129" s="31"/>
      <c r="N129" s="17"/>
      <c r="O129" s="17"/>
      <c r="P129" s="17"/>
      <c r="Q129" s="17"/>
      <c r="R129" s="17"/>
      <c r="S129" s="17"/>
    </row>
    <row r="130" spans="2:19" ht="15.75" customHeight="1" x14ac:dyDescent="0.2">
      <c r="B130" s="16"/>
      <c r="C130" s="31"/>
      <c r="D130" s="17"/>
      <c r="E130" s="17"/>
      <c r="F130" s="17"/>
      <c r="G130" s="28"/>
      <c r="H130" s="17"/>
      <c r="I130" s="33"/>
      <c r="J130" s="31"/>
      <c r="K130" s="17"/>
      <c r="L130" s="17"/>
      <c r="M130" s="31"/>
      <c r="N130" s="17"/>
      <c r="O130" s="17"/>
      <c r="P130" s="17"/>
      <c r="Q130" s="17"/>
      <c r="R130" s="17"/>
      <c r="S130" s="17"/>
    </row>
    <row r="131" spans="2:19" ht="15.75" customHeight="1" x14ac:dyDescent="0.2">
      <c r="B131" s="16"/>
      <c r="C131" s="31"/>
      <c r="D131" s="17"/>
      <c r="E131" s="17"/>
      <c r="F131" s="17"/>
      <c r="G131" s="28"/>
      <c r="H131" s="17"/>
      <c r="I131" s="33"/>
      <c r="J131" s="31"/>
      <c r="K131" s="17"/>
      <c r="L131" s="17"/>
      <c r="M131" s="31"/>
      <c r="N131" s="17"/>
      <c r="O131" s="17"/>
      <c r="P131" s="17"/>
      <c r="Q131" s="17"/>
      <c r="R131" s="17"/>
      <c r="S131" s="17"/>
    </row>
    <row r="132" spans="2:19" ht="15.75" customHeight="1" x14ac:dyDescent="0.2">
      <c r="B132" s="16"/>
      <c r="C132" s="31"/>
      <c r="D132" s="17"/>
      <c r="E132" s="17"/>
      <c r="F132" s="17"/>
      <c r="G132" s="28"/>
      <c r="H132" s="17"/>
      <c r="I132" s="33"/>
      <c r="J132" s="31"/>
      <c r="K132" s="17"/>
      <c r="L132" s="17"/>
      <c r="M132" s="31"/>
      <c r="N132" s="17"/>
      <c r="O132" s="17"/>
      <c r="P132" s="17"/>
      <c r="Q132" s="17"/>
      <c r="R132" s="17"/>
      <c r="S132" s="17"/>
    </row>
    <row r="133" spans="2:19" ht="15.75" customHeight="1" x14ac:dyDescent="0.2">
      <c r="B133" s="16"/>
      <c r="C133" s="31"/>
      <c r="D133" s="17"/>
      <c r="E133" s="17"/>
      <c r="F133" s="17"/>
      <c r="G133" s="28"/>
      <c r="H133" s="17"/>
      <c r="I133" s="33"/>
      <c r="J133" s="31"/>
      <c r="K133" s="17"/>
      <c r="L133" s="17"/>
      <c r="M133" s="31"/>
      <c r="N133" s="17"/>
      <c r="O133" s="17"/>
      <c r="P133" s="17"/>
      <c r="Q133" s="17"/>
      <c r="R133" s="17"/>
      <c r="S133" s="17"/>
    </row>
    <row r="134" spans="2:19" ht="15.75" customHeight="1" x14ac:dyDescent="0.2">
      <c r="B134" s="16"/>
      <c r="C134" s="31"/>
      <c r="D134" s="17"/>
      <c r="E134" s="17"/>
      <c r="F134" s="17"/>
      <c r="G134" s="28"/>
      <c r="H134" s="17"/>
      <c r="I134" s="33"/>
      <c r="J134" s="31"/>
      <c r="K134" s="17"/>
      <c r="L134" s="17"/>
      <c r="M134" s="31"/>
      <c r="N134" s="17"/>
      <c r="O134" s="17"/>
      <c r="P134" s="17"/>
      <c r="Q134" s="17"/>
      <c r="R134" s="17"/>
      <c r="S134" s="17"/>
    </row>
    <row r="135" spans="2:19" ht="15.75" customHeight="1" x14ac:dyDescent="0.2">
      <c r="B135" s="16"/>
      <c r="C135" s="31"/>
      <c r="D135" s="17"/>
      <c r="E135" s="17"/>
      <c r="F135" s="17"/>
      <c r="G135" s="28"/>
      <c r="H135" s="17"/>
      <c r="I135" s="33"/>
      <c r="J135" s="31"/>
      <c r="K135" s="17"/>
      <c r="L135" s="17"/>
      <c r="M135" s="31"/>
      <c r="N135" s="17"/>
      <c r="O135" s="17"/>
      <c r="P135" s="17"/>
      <c r="Q135" s="17"/>
      <c r="R135" s="17"/>
      <c r="S135" s="17"/>
    </row>
    <row r="136" spans="2:19" ht="15.75" customHeight="1" x14ac:dyDescent="0.2">
      <c r="B136" s="16"/>
      <c r="C136" s="31"/>
      <c r="D136" s="17"/>
      <c r="E136" s="17"/>
      <c r="F136" s="17"/>
      <c r="G136" s="28"/>
      <c r="H136" s="17"/>
      <c r="I136" s="33"/>
      <c r="J136" s="31"/>
      <c r="K136" s="17"/>
      <c r="L136" s="17"/>
      <c r="M136" s="31"/>
      <c r="N136" s="17"/>
      <c r="O136" s="17"/>
      <c r="P136" s="17"/>
      <c r="Q136" s="17"/>
      <c r="R136" s="17"/>
      <c r="S136" s="17"/>
    </row>
    <row r="137" spans="2:19" ht="15.75" customHeight="1" x14ac:dyDescent="0.2">
      <c r="B137" s="16"/>
      <c r="C137" s="31"/>
      <c r="D137" s="17"/>
      <c r="E137" s="17"/>
      <c r="F137" s="17"/>
      <c r="G137" s="28"/>
      <c r="H137" s="17"/>
      <c r="I137" s="33"/>
      <c r="J137" s="31"/>
      <c r="K137" s="17"/>
      <c r="L137" s="17"/>
      <c r="M137" s="31"/>
      <c r="N137" s="17"/>
      <c r="O137" s="17"/>
      <c r="P137" s="17"/>
      <c r="Q137" s="17"/>
      <c r="R137" s="17"/>
      <c r="S137" s="17"/>
    </row>
    <row r="138" spans="2:19" ht="15.75" customHeight="1" x14ac:dyDescent="0.2">
      <c r="B138" s="16"/>
      <c r="C138" s="31"/>
      <c r="D138" s="17"/>
      <c r="E138" s="17"/>
      <c r="F138" s="17"/>
      <c r="G138" s="28"/>
      <c r="H138" s="17"/>
      <c r="I138" s="33"/>
      <c r="J138" s="31"/>
      <c r="K138" s="17"/>
      <c r="L138" s="17"/>
      <c r="M138" s="31"/>
      <c r="N138" s="17"/>
      <c r="O138" s="17"/>
      <c r="P138" s="17"/>
      <c r="Q138" s="17"/>
      <c r="R138" s="17"/>
      <c r="S138" s="17"/>
    </row>
    <row r="139" spans="2:19" ht="15.75" customHeight="1" x14ac:dyDescent="0.2">
      <c r="B139" s="16"/>
      <c r="C139" s="31"/>
      <c r="D139" s="17"/>
      <c r="E139" s="17"/>
      <c r="F139" s="17"/>
      <c r="G139" s="28"/>
      <c r="H139" s="17"/>
      <c r="I139" s="33"/>
      <c r="J139" s="31"/>
      <c r="K139" s="17"/>
      <c r="L139" s="17"/>
      <c r="M139" s="31"/>
      <c r="N139" s="17"/>
      <c r="O139" s="17"/>
      <c r="P139" s="17"/>
      <c r="Q139" s="17"/>
      <c r="R139" s="17"/>
      <c r="S139" s="17"/>
    </row>
    <row r="140" spans="2:19" ht="15.75" customHeight="1" x14ac:dyDescent="0.2">
      <c r="B140" s="16"/>
      <c r="C140" s="31"/>
      <c r="D140" s="17"/>
      <c r="E140" s="17"/>
      <c r="F140" s="17"/>
      <c r="G140" s="28"/>
      <c r="H140" s="17"/>
      <c r="I140" s="33"/>
      <c r="J140" s="31"/>
      <c r="K140" s="17"/>
      <c r="L140" s="17"/>
      <c r="M140" s="31"/>
      <c r="N140" s="17"/>
      <c r="O140" s="17"/>
      <c r="P140" s="17"/>
      <c r="Q140" s="17"/>
      <c r="R140" s="17"/>
      <c r="S140" s="17"/>
    </row>
    <row r="141" spans="2:19" ht="15.75" customHeight="1" x14ac:dyDescent="0.2">
      <c r="B141" s="16"/>
      <c r="C141" s="31"/>
      <c r="D141" s="17"/>
      <c r="E141" s="17"/>
      <c r="F141" s="17"/>
      <c r="G141" s="28"/>
      <c r="H141" s="17"/>
      <c r="I141" s="33"/>
      <c r="J141" s="31"/>
      <c r="K141" s="17"/>
      <c r="L141" s="17"/>
      <c r="M141" s="31"/>
      <c r="N141" s="17"/>
      <c r="O141" s="17"/>
      <c r="P141" s="17"/>
      <c r="Q141" s="17"/>
      <c r="R141" s="17"/>
      <c r="S141" s="17"/>
    </row>
    <row r="142" spans="2:19" ht="15.75" customHeight="1" x14ac:dyDescent="0.2">
      <c r="B142" s="16"/>
      <c r="C142" s="31"/>
      <c r="D142" s="17"/>
      <c r="E142" s="17"/>
      <c r="F142" s="17"/>
      <c r="G142" s="28"/>
      <c r="H142" s="17"/>
      <c r="I142" s="33"/>
      <c r="J142" s="31"/>
      <c r="K142" s="17"/>
      <c r="L142" s="17"/>
      <c r="M142" s="31"/>
      <c r="N142" s="17"/>
      <c r="O142" s="17"/>
      <c r="P142" s="17"/>
      <c r="Q142" s="17"/>
      <c r="R142" s="17"/>
      <c r="S142" s="17"/>
    </row>
    <row r="143" spans="2:19" ht="15.75" customHeight="1" x14ac:dyDescent="0.2">
      <c r="B143" s="16"/>
      <c r="C143" s="31"/>
      <c r="D143" s="17"/>
      <c r="E143" s="17"/>
      <c r="F143" s="17"/>
      <c r="G143" s="28"/>
      <c r="H143" s="17"/>
      <c r="I143" s="33"/>
      <c r="J143" s="31"/>
      <c r="K143" s="17"/>
      <c r="L143" s="17"/>
      <c r="M143" s="31"/>
      <c r="N143" s="17"/>
      <c r="O143" s="17"/>
      <c r="P143" s="17"/>
      <c r="Q143" s="17"/>
      <c r="R143" s="17"/>
      <c r="S143" s="17"/>
    </row>
    <row r="144" spans="2:19" ht="15.75" customHeight="1" x14ac:dyDescent="0.2">
      <c r="B144" s="16"/>
      <c r="C144" s="31"/>
      <c r="D144" s="17"/>
      <c r="E144" s="17"/>
      <c r="F144" s="17"/>
      <c r="G144" s="28"/>
      <c r="H144" s="17"/>
      <c r="I144" s="33"/>
      <c r="J144" s="31"/>
      <c r="K144" s="17"/>
      <c r="L144" s="17"/>
      <c r="M144" s="31"/>
      <c r="N144" s="17"/>
      <c r="O144" s="17"/>
      <c r="P144" s="17"/>
      <c r="Q144" s="17"/>
      <c r="R144" s="17"/>
      <c r="S144" s="17"/>
    </row>
    <row r="145" spans="2:19" ht="15.75" customHeight="1" x14ac:dyDescent="0.2">
      <c r="B145" s="16"/>
      <c r="C145" s="31"/>
      <c r="D145" s="17"/>
      <c r="E145" s="17"/>
      <c r="F145" s="17"/>
      <c r="G145" s="28"/>
      <c r="H145" s="17"/>
      <c r="I145" s="33"/>
      <c r="J145" s="31"/>
      <c r="K145" s="17"/>
      <c r="L145" s="17"/>
      <c r="M145" s="31"/>
      <c r="N145" s="17"/>
      <c r="O145" s="17"/>
      <c r="P145" s="17"/>
      <c r="Q145" s="17"/>
      <c r="R145" s="17"/>
      <c r="S145" s="17"/>
    </row>
    <row r="146" spans="2:19" ht="15.75" customHeight="1" x14ac:dyDescent="0.2">
      <c r="B146" s="16"/>
      <c r="C146" s="31"/>
      <c r="D146" s="17"/>
      <c r="E146" s="17"/>
      <c r="F146" s="17"/>
      <c r="G146" s="28"/>
      <c r="H146" s="17"/>
      <c r="I146" s="33"/>
      <c r="J146" s="31"/>
      <c r="K146" s="17"/>
      <c r="L146" s="17"/>
      <c r="M146" s="31"/>
      <c r="N146" s="17"/>
      <c r="O146" s="17"/>
      <c r="P146" s="17"/>
      <c r="Q146" s="17"/>
      <c r="R146" s="17"/>
      <c r="S146" s="17"/>
    </row>
    <row r="147" spans="2:19" ht="15.75" customHeight="1" x14ac:dyDescent="0.2">
      <c r="B147" s="16"/>
      <c r="C147" s="31"/>
      <c r="D147" s="17"/>
      <c r="E147" s="17"/>
      <c r="F147" s="17"/>
      <c r="G147" s="28"/>
      <c r="H147" s="17"/>
      <c r="I147" s="33"/>
      <c r="J147" s="31"/>
      <c r="K147" s="17"/>
      <c r="L147" s="17"/>
      <c r="M147" s="31"/>
      <c r="N147" s="17"/>
      <c r="O147" s="17"/>
      <c r="P147" s="17"/>
      <c r="Q147" s="17"/>
      <c r="R147" s="17"/>
      <c r="S147" s="17"/>
    </row>
    <row r="148" spans="2:19" ht="15.75" customHeight="1" x14ac:dyDescent="0.2">
      <c r="B148" s="16"/>
      <c r="C148" s="31"/>
      <c r="D148" s="17"/>
      <c r="E148" s="17"/>
      <c r="F148" s="17"/>
      <c r="G148" s="28"/>
      <c r="H148" s="17"/>
      <c r="I148" s="33"/>
      <c r="J148" s="31"/>
      <c r="K148" s="17"/>
      <c r="L148" s="17"/>
      <c r="M148" s="31"/>
      <c r="N148" s="17"/>
      <c r="O148" s="17"/>
      <c r="P148" s="17"/>
      <c r="Q148" s="17"/>
      <c r="R148" s="17"/>
      <c r="S148" s="17"/>
    </row>
    <row r="149" spans="2:19" ht="15.75" customHeight="1" x14ac:dyDescent="0.2">
      <c r="B149" s="16"/>
      <c r="C149" s="31"/>
      <c r="D149" s="17"/>
      <c r="E149" s="17"/>
      <c r="F149" s="17"/>
      <c r="G149" s="28"/>
      <c r="H149" s="17"/>
      <c r="I149" s="33"/>
      <c r="J149" s="31"/>
      <c r="K149" s="17"/>
      <c r="L149" s="17"/>
      <c r="M149" s="31"/>
      <c r="N149" s="17"/>
      <c r="O149" s="17"/>
      <c r="P149" s="17"/>
      <c r="Q149" s="17"/>
      <c r="R149" s="17"/>
      <c r="S149" s="17"/>
    </row>
    <row r="150" spans="2:19" ht="15.75" customHeight="1" x14ac:dyDescent="0.2">
      <c r="B150" s="16"/>
      <c r="C150" s="31"/>
      <c r="D150" s="17"/>
      <c r="E150" s="17"/>
      <c r="F150" s="17"/>
      <c r="G150" s="28"/>
      <c r="H150" s="17"/>
      <c r="I150" s="33"/>
      <c r="J150" s="31"/>
      <c r="K150" s="17"/>
      <c r="L150" s="17"/>
      <c r="M150" s="31"/>
      <c r="N150" s="17"/>
      <c r="O150" s="17"/>
      <c r="P150" s="17"/>
      <c r="Q150" s="17"/>
      <c r="R150" s="17"/>
      <c r="S150" s="17"/>
    </row>
    <row r="151" spans="2:19" ht="15.75" customHeight="1" x14ac:dyDescent="0.2">
      <c r="B151" s="16"/>
      <c r="C151" s="31"/>
      <c r="D151" s="17"/>
      <c r="E151" s="17"/>
      <c r="F151" s="17"/>
      <c r="G151" s="28"/>
      <c r="H151" s="17"/>
      <c r="I151" s="33"/>
      <c r="J151" s="31"/>
      <c r="K151" s="17"/>
      <c r="L151" s="17"/>
      <c r="M151" s="31"/>
      <c r="N151" s="17"/>
      <c r="O151" s="17"/>
      <c r="P151" s="17"/>
      <c r="Q151" s="17"/>
      <c r="R151" s="17"/>
      <c r="S151" s="17"/>
    </row>
    <row r="152" spans="2:19" ht="15.75" customHeight="1" x14ac:dyDescent="0.2">
      <c r="B152" s="16"/>
      <c r="C152" s="31"/>
      <c r="D152" s="17"/>
      <c r="E152" s="17"/>
      <c r="F152" s="17"/>
      <c r="G152" s="28"/>
      <c r="H152" s="17"/>
      <c r="I152" s="33"/>
      <c r="J152" s="31"/>
      <c r="K152" s="17"/>
      <c r="L152" s="17"/>
      <c r="M152" s="31"/>
      <c r="N152" s="17"/>
      <c r="O152" s="17"/>
      <c r="P152" s="17"/>
      <c r="Q152" s="17"/>
      <c r="R152" s="17"/>
      <c r="S152" s="17"/>
    </row>
    <row r="153" spans="2:19" ht="15.75" customHeight="1" x14ac:dyDescent="0.2">
      <c r="B153" s="16"/>
      <c r="C153" s="31"/>
      <c r="D153" s="17"/>
      <c r="E153" s="17"/>
      <c r="F153" s="17"/>
      <c r="G153" s="28"/>
      <c r="H153" s="17"/>
      <c r="I153" s="33"/>
      <c r="J153" s="31"/>
      <c r="K153" s="17"/>
      <c r="L153" s="17"/>
      <c r="M153" s="31"/>
      <c r="N153" s="17"/>
      <c r="O153" s="17"/>
      <c r="P153" s="17"/>
      <c r="Q153" s="17"/>
      <c r="R153" s="17"/>
      <c r="S153" s="17"/>
    </row>
    <row r="154" spans="2:19" ht="15.75" customHeight="1" x14ac:dyDescent="0.2">
      <c r="B154" s="16"/>
      <c r="C154" s="31"/>
      <c r="D154" s="17"/>
      <c r="E154" s="17"/>
      <c r="F154" s="17"/>
      <c r="G154" s="28"/>
      <c r="H154" s="17"/>
      <c r="I154" s="33"/>
      <c r="J154" s="31"/>
      <c r="K154" s="17"/>
      <c r="L154" s="17"/>
      <c r="M154" s="31"/>
      <c r="N154" s="17"/>
      <c r="O154" s="17"/>
      <c r="P154" s="17"/>
      <c r="Q154" s="17"/>
      <c r="R154" s="17"/>
      <c r="S154" s="17"/>
    </row>
    <row r="155" spans="2:19" ht="15.75" customHeight="1" x14ac:dyDescent="0.2">
      <c r="B155" s="16"/>
      <c r="C155" s="31"/>
      <c r="D155" s="17"/>
      <c r="E155" s="17"/>
      <c r="F155" s="17"/>
      <c r="G155" s="28"/>
      <c r="H155" s="17"/>
      <c r="I155" s="33"/>
      <c r="J155" s="31"/>
      <c r="K155" s="17"/>
      <c r="L155" s="17"/>
      <c r="M155" s="31"/>
      <c r="N155" s="17"/>
      <c r="O155" s="17"/>
      <c r="P155" s="17"/>
      <c r="Q155" s="17"/>
      <c r="R155" s="17"/>
      <c r="S155" s="17"/>
    </row>
    <row r="156" spans="2:19" ht="15.75" customHeight="1" x14ac:dyDescent="0.2">
      <c r="B156" s="16"/>
      <c r="C156" s="31"/>
      <c r="D156" s="17"/>
      <c r="E156" s="17"/>
      <c r="F156" s="17"/>
      <c r="G156" s="28"/>
      <c r="H156" s="17"/>
      <c r="I156" s="33"/>
      <c r="J156" s="31"/>
      <c r="K156" s="17"/>
      <c r="L156" s="17"/>
      <c r="M156" s="31"/>
      <c r="N156" s="17"/>
      <c r="O156" s="17"/>
      <c r="P156" s="17"/>
      <c r="Q156" s="17"/>
      <c r="R156" s="17"/>
      <c r="S156" s="17"/>
    </row>
    <row r="157" spans="2:19" ht="15.75" customHeight="1" x14ac:dyDescent="0.2">
      <c r="B157" s="16"/>
      <c r="C157" s="31"/>
      <c r="D157" s="17"/>
      <c r="E157" s="17"/>
      <c r="F157" s="17"/>
      <c r="G157" s="28"/>
      <c r="H157" s="17"/>
      <c r="I157" s="33"/>
      <c r="J157" s="31"/>
      <c r="K157" s="17"/>
      <c r="L157" s="17"/>
      <c r="M157" s="31"/>
      <c r="N157" s="17"/>
      <c r="O157" s="17"/>
      <c r="P157" s="17"/>
      <c r="Q157" s="17"/>
      <c r="R157" s="17"/>
      <c r="S157" s="17"/>
    </row>
    <row r="158" spans="2:19" ht="15.75" customHeight="1" x14ac:dyDescent="0.2">
      <c r="B158" s="16"/>
      <c r="C158" s="31"/>
      <c r="D158" s="17"/>
      <c r="E158" s="17"/>
      <c r="F158" s="17"/>
      <c r="G158" s="28"/>
      <c r="H158" s="17"/>
      <c r="I158" s="33"/>
      <c r="J158" s="31"/>
      <c r="K158" s="17"/>
      <c r="L158" s="17"/>
      <c r="M158" s="31"/>
      <c r="N158" s="17"/>
      <c r="O158" s="17"/>
      <c r="P158" s="17"/>
      <c r="Q158" s="17"/>
      <c r="R158" s="17"/>
      <c r="S158" s="17"/>
    </row>
    <row r="159" spans="2:19" ht="15.75" customHeight="1" x14ac:dyDescent="0.2">
      <c r="B159" s="16"/>
      <c r="C159" s="31"/>
      <c r="D159" s="17"/>
      <c r="E159" s="17"/>
      <c r="F159" s="17"/>
      <c r="G159" s="28"/>
      <c r="H159" s="17"/>
      <c r="I159" s="33"/>
      <c r="J159" s="31"/>
      <c r="K159" s="17"/>
      <c r="L159" s="17"/>
      <c r="M159" s="31"/>
      <c r="N159" s="17"/>
      <c r="O159" s="17"/>
      <c r="P159" s="17"/>
      <c r="Q159" s="17"/>
      <c r="R159" s="17"/>
      <c r="S159" s="17"/>
    </row>
    <row r="160" spans="2:19" ht="15.75" customHeight="1" x14ac:dyDescent="0.2">
      <c r="B160" s="16"/>
      <c r="C160" s="31"/>
      <c r="D160" s="17"/>
      <c r="E160" s="17"/>
      <c r="F160" s="17"/>
      <c r="G160" s="28"/>
      <c r="H160" s="17"/>
      <c r="I160" s="33"/>
      <c r="J160" s="31"/>
      <c r="K160" s="17"/>
      <c r="L160" s="17"/>
      <c r="M160" s="31"/>
      <c r="N160" s="17"/>
      <c r="O160" s="17"/>
      <c r="P160" s="17"/>
      <c r="Q160" s="17"/>
      <c r="R160" s="17"/>
      <c r="S160" s="17"/>
    </row>
    <row r="161" spans="2:23" ht="15.75" customHeight="1" x14ac:dyDescent="0.2">
      <c r="B161" s="16"/>
      <c r="C161" s="31"/>
      <c r="D161" s="17"/>
      <c r="E161" s="17"/>
      <c r="F161" s="17"/>
      <c r="G161" s="28"/>
      <c r="H161" s="17"/>
      <c r="I161" s="33"/>
      <c r="J161" s="31"/>
      <c r="K161" s="17"/>
      <c r="L161" s="17"/>
      <c r="M161" s="31"/>
      <c r="N161" s="17"/>
      <c r="O161" s="17"/>
      <c r="P161" s="17"/>
      <c r="Q161" s="17"/>
      <c r="R161" s="17"/>
      <c r="S161" s="17"/>
    </row>
    <row r="162" spans="2:23" ht="15.75" customHeight="1" x14ac:dyDescent="0.2">
      <c r="B162" s="16"/>
      <c r="C162" s="31"/>
      <c r="D162" s="17"/>
      <c r="E162" s="17"/>
      <c r="F162" s="17"/>
      <c r="G162" s="28"/>
      <c r="H162" s="17"/>
      <c r="I162" s="33"/>
      <c r="J162" s="31"/>
      <c r="K162" s="17"/>
      <c r="L162" s="17"/>
      <c r="M162" s="31"/>
      <c r="N162" s="17"/>
      <c r="O162" s="17"/>
      <c r="P162" s="17"/>
      <c r="Q162" s="17"/>
      <c r="R162" s="17"/>
      <c r="S162" s="17"/>
    </row>
    <row r="163" spans="2:23" ht="15.75" customHeight="1" x14ac:dyDescent="0.2">
      <c r="B163" s="16"/>
      <c r="C163" s="31"/>
      <c r="D163" s="17"/>
      <c r="E163" s="17"/>
      <c r="F163" s="17"/>
      <c r="G163" s="28"/>
      <c r="H163" s="17"/>
      <c r="I163" s="33"/>
      <c r="J163" s="31"/>
      <c r="K163" s="17"/>
      <c r="L163" s="17"/>
      <c r="M163" s="31"/>
      <c r="N163" s="17"/>
      <c r="O163" s="17"/>
      <c r="P163" s="17"/>
      <c r="Q163" s="17"/>
      <c r="R163" s="17"/>
      <c r="S163" s="17"/>
    </row>
    <row r="164" spans="2:23" ht="15.75" customHeight="1" x14ac:dyDescent="0.2">
      <c r="B164" s="16"/>
      <c r="C164" s="31"/>
      <c r="D164" s="17"/>
      <c r="E164" s="17"/>
      <c r="F164" s="17"/>
      <c r="G164" s="28"/>
      <c r="H164" s="17"/>
      <c r="I164" s="33"/>
      <c r="J164" s="31"/>
      <c r="K164" s="17"/>
      <c r="L164" s="17"/>
      <c r="M164" s="31"/>
      <c r="N164" s="17"/>
      <c r="O164" s="17"/>
      <c r="P164" s="17"/>
      <c r="Q164" s="17"/>
      <c r="R164" s="17"/>
      <c r="S164" s="17"/>
    </row>
    <row r="165" spans="2:23" ht="15.75" customHeight="1" x14ac:dyDescent="0.2">
      <c r="B165" s="16"/>
      <c r="C165" s="31"/>
      <c r="D165" s="17"/>
      <c r="E165" s="17"/>
      <c r="F165" s="17"/>
      <c r="G165" s="28"/>
      <c r="H165" s="17"/>
      <c r="I165" s="33"/>
      <c r="J165" s="31"/>
      <c r="K165" s="17"/>
      <c r="L165" s="17"/>
      <c r="M165" s="31"/>
      <c r="N165" s="17"/>
      <c r="O165" s="17"/>
      <c r="P165" s="17"/>
      <c r="Q165" s="17"/>
      <c r="R165" s="17"/>
      <c r="S165" s="17"/>
    </row>
    <row r="166" spans="2:23" ht="15.75" customHeight="1" x14ac:dyDescent="0.2">
      <c r="B166" s="16"/>
      <c r="C166" s="31"/>
      <c r="D166" s="17"/>
      <c r="E166" s="17"/>
      <c r="F166" s="17"/>
      <c r="G166" s="28"/>
      <c r="H166" s="17"/>
      <c r="I166" s="33"/>
      <c r="J166" s="31"/>
      <c r="K166" s="17"/>
      <c r="L166" s="17"/>
      <c r="M166" s="31"/>
      <c r="N166" s="17"/>
      <c r="O166" s="17"/>
      <c r="P166" s="17"/>
      <c r="Q166" s="17"/>
      <c r="R166" s="17"/>
      <c r="S166" s="17"/>
    </row>
    <row r="167" spans="2:23" ht="15.75" customHeight="1" x14ac:dyDescent="0.2">
      <c r="B167" s="16"/>
      <c r="C167" s="31"/>
      <c r="D167" s="17"/>
      <c r="E167" s="17"/>
      <c r="F167" s="17"/>
      <c r="G167" s="28"/>
      <c r="H167" s="17"/>
      <c r="I167" s="33"/>
      <c r="J167" s="31"/>
      <c r="K167" s="17"/>
      <c r="L167" s="17"/>
      <c r="M167" s="31"/>
      <c r="N167" s="17"/>
      <c r="O167" s="17"/>
      <c r="P167" s="17"/>
      <c r="Q167" s="17"/>
      <c r="R167" s="17"/>
      <c r="S167" s="17"/>
    </row>
    <row r="168" spans="2:23" ht="15.75" customHeight="1" x14ac:dyDescent="0.2">
      <c r="B168" s="16"/>
      <c r="C168" s="31"/>
      <c r="D168" s="17"/>
      <c r="E168" s="17"/>
      <c r="F168" s="17"/>
      <c r="G168" s="28"/>
      <c r="H168" s="17"/>
      <c r="I168" s="33"/>
      <c r="J168" s="31"/>
      <c r="K168" s="17"/>
      <c r="L168" s="17"/>
      <c r="M168" s="31"/>
      <c r="N168" s="17"/>
      <c r="O168" s="17"/>
      <c r="P168" s="17"/>
      <c r="Q168" s="17"/>
      <c r="R168" s="17"/>
      <c r="S168" s="17"/>
    </row>
    <row r="169" spans="2:23" ht="15.75" customHeight="1" x14ac:dyDescent="0.2">
      <c r="B169" s="20"/>
      <c r="C169" s="34"/>
      <c r="D169" s="35"/>
      <c r="E169" s="35"/>
      <c r="F169" s="17"/>
      <c r="G169" s="28"/>
      <c r="H169" s="17"/>
      <c r="I169" s="36"/>
      <c r="J169" s="31"/>
      <c r="K169" s="35"/>
      <c r="L169" s="35"/>
      <c r="M169" s="34"/>
      <c r="N169" s="17"/>
      <c r="O169" s="17"/>
      <c r="P169" s="17"/>
      <c r="Q169" s="17"/>
      <c r="R169" s="17"/>
      <c r="S169" s="17"/>
    </row>
    <row r="170" spans="2:23" ht="15.75" customHeight="1" x14ac:dyDescent="0.2">
      <c r="B170" s="37"/>
      <c r="C170" s="38"/>
      <c r="D170" s="39"/>
      <c r="E170" s="39"/>
      <c r="F170" s="39"/>
      <c r="G170" s="40"/>
      <c r="H170" s="17"/>
      <c r="I170" s="41"/>
      <c r="J170" s="38"/>
      <c r="K170" s="39"/>
      <c r="L170" s="39"/>
      <c r="M170" s="38"/>
      <c r="N170" s="17"/>
      <c r="O170" s="39"/>
      <c r="P170" s="39"/>
      <c r="Q170" s="39"/>
      <c r="R170" s="39"/>
      <c r="S170" s="39"/>
    </row>
    <row r="171" spans="2:23" ht="15.75" customHeight="1" x14ac:dyDescent="0.2">
      <c r="B171" s="37"/>
      <c r="C171" s="38"/>
      <c r="D171" s="39"/>
      <c r="E171" s="39"/>
      <c r="F171" s="39"/>
      <c r="G171" s="40"/>
      <c r="H171" s="17"/>
      <c r="I171" s="41"/>
      <c r="J171" s="38"/>
      <c r="K171" s="39"/>
      <c r="L171" s="39"/>
      <c r="M171" s="38"/>
      <c r="N171" s="39"/>
      <c r="O171" s="39"/>
      <c r="P171" s="39"/>
      <c r="Q171" s="39"/>
      <c r="R171" s="39"/>
      <c r="S171" s="39"/>
    </row>
    <row r="172" spans="2:23" ht="15.75" customHeight="1" x14ac:dyDescent="0.2">
      <c r="B172" s="37"/>
      <c r="C172" s="38"/>
      <c r="D172" s="39"/>
      <c r="E172" s="39"/>
      <c r="F172" s="39"/>
      <c r="G172" s="40"/>
      <c r="H172" s="17"/>
      <c r="I172" s="41"/>
      <c r="J172" s="38"/>
      <c r="K172" s="39"/>
      <c r="L172" s="39"/>
      <c r="M172" s="38"/>
      <c r="N172" s="39"/>
      <c r="O172" s="39"/>
      <c r="P172" s="39"/>
      <c r="Q172" s="39"/>
      <c r="R172" s="39"/>
      <c r="S172" s="39"/>
    </row>
    <row r="173" spans="2:23" ht="15.75" customHeight="1" x14ac:dyDescent="0.2">
      <c r="B173" s="37"/>
      <c r="C173" s="38"/>
      <c r="D173" s="39"/>
      <c r="E173" s="39"/>
      <c r="F173" s="39"/>
      <c r="G173" s="40"/>
      <c r="H173" s="17"/>
      <c r="I173" s="41"/>
      <c r="J173" s="38"/>
      <c r="K173" s="39"/>
      <c r="L173" s="39"/>
      <c r="M173" s="38"/>
      <c r="N173" s="39"/>
      <c r="O173" s="39"/>
      <c r="P173" s="39"/>
      <c r="Q173" s="39"/>
      <c r="R173" s="39"/>
      <c r="S173" s="39"/>
    </row>
    <row r="174" spans="2:23" ht="15.75" customHeight="1" x14ac:dyDescent="0.2">
      <c r="D174" s="39"/>
      <c r="F174" s="39"/>
      <c r="G174" s="38"/>
      <c r="H174" s="17"/>
      <c r="I174" s="41"/>
      <c r="J174" s="38"/>
      <c r="K174" s="39"/>
      <c r="L174" s="39"/>
      <c r="M174" s="38"/>
      <c r="N174" s="39"/>
      <c r="T174" s="39"/>
      <c r="U174" s="39"/>
      <c r="V174" s="39"/>
      <c r="W174" s="39"/>
    </row>
    <row r="175" spans="2:23" ht="15.75" customHeight="1" x14ac:dyDescent="0.2">
      <c r="D175" s="39"/>
      <c r="F175" s="39"/>
      <c r="G175" s="38"/>
      <c r="H175" s="17"/>
      <c r="I175" s="41"/>
      <c r="J175" s="38"/>
      <c r="K175" s="39"/>
      <c r="L175" s="39"/>
      <c r="M175" s="38"/>
      <c r="T175" s="39"/>
      <c r="U175" s="39"/>
      <c r="V175" s="39"/>
      <c r="W175" s="39"/>
    </row>
    <row r="176" spans="2:23" ht="15.75" customHeight="1" x14ac:dyDescent="0.2">
      <c r="D176" s="39"/>
      <c r="F176" s="39"/>
      <c r="G176" s="38"/>
      <c r="H176" s="39"/>
      <c r="I176" s="41"/>
      <c r="J176" s="38"/>
      <c r="K176" s="39"/>
      <c r="L176" s="39"/>
      <c r="M176" s="38"/>
      <c r="T176" s="39"/>
      <c r="U176" s="39"/>
      <c r="V176" s="39"/>
      <c r="W176" s="39"/>
    </row>
    <row r="177" spans="4:23" ht="15.75" customHeight="1" x14ac:dyDescent="0.2">
      <c r="D177" s="39"/>
      <c r="F177" s="39"/>
      <c r="G177" s="38"/>
      <c r="H177" s="17"/>
      <c r="I177" s="41"/>
      <c r="J177" s="38"/>
      <c r="K177" s="39"/>
      <c r="L177" s="39"/>
      <c r="M177" s="38"/>
      <c r="T177" s="39"/>
      <c r="U177" s="39"/>
      <c r="V177" s="39"/>
      <c r="W177" s="39"/>
    </row>
    <row r="178" spans="4:23" ht="15.75" customHeight="1" x14ac:dyDescent="0.2">
      <c r="D178" s="39"/>
      <c r="F178" s="39"/>
      <c r="G178" s="38"/>
      <c r="H178" s="17"/>
      <c r="I178" s="41"/>
      <c r="J178" s="38"/>
      <c r="K178" s="39"/>
      <c r="L178" s="39"/>
      <c r="M178" s="38"/>
      <c r="T178" s="39"/>
      <c r="U178" s="39"/>
      <c r="V178" s="39"/>
      <c r="W178" s="39"/>
    </row>
    <row r="179" spans="4:23" ht="15.75" customHeight="1" x14ac:dyDescent="0.2">
      <c r="D179" s="39"/>
      <c r="F179" s="39"/>
      <c r="G179" s="38"/>
      <c r="H179" s="17"/>
      <c r="I179" s="41"/>
      <c r="J179" s="38"/>
      <c r="K179" s="39"/>
      <c r="L179" s="39"/>
      <c r="M179" s="38"/>
      <c r="T179" s="39"/>
      <c r="U179" s="39"/>
      <c r="V179" s="39"/>
      <c r="W179" s="39"/>
    </row>
    <row r="180" spans="4:23" ht="15.75" customHeight="1" x14ac:dyDescent="0.2">
      <c r="D180" s="39"/>
      <c r="F180" s="39"/>
      <c r="G180" s="38"/>
      <c r="H180" s="17"/>
      <c r="I180" s="41"/>
      <c r="J180" s="38"/>
      <c r="K180" s="39"/>
      <c r="L180" s="39"/>
      <c r="M180" s="38"/>
      <c r="N180" s="17"/>
      <c r="T180" s="39"/>
      <c r="U180" s="39"/>
      <c r="V180" s="39"/>
      <c r="W180" s="39"/>
    </row>
    <row r="181" spans="4:23" ht="15.75" customHeight="1" x14ac:dyDescent="0.2">
      <c r="D181" s="39"/>
      <c r="F181" s="39"/>
      <c r="G181" s="38"/>
      <c r="H181" s="17"/>
      <c r="I181" s="41"/>
      <c r="J181" s="38"/>
      <c r="K181" s="39"/>
      <c r="L181" s="39"/>
      <c r="M181" s="38"/>
      <c r="T181" s="39"/>
      <c r="U181" s="39"/>
      <c r="V181" s="39"/>
      <c r="W181" s="39"/>
    </row>
    <row r="182" spans="4:23" ht="15.75" customHeight="1" x14ac:dyDescent="0.2">
      <c r="D182" s="39"/>
      <c r="F182" s="39"/>
      <c r="G182" s="38"/>
      <c r="H182" s="17"/>
      <c r="I182" s="41"/>
      <c r="J182" s="38"/>
      <c r="K182" s="39"/>
      <c r="L182" s="39"/>
      <c r="M182" s="38"/>
      <c r="T182" s="39"/>
      <c r="U182" s="39"/>
      <c r="V182" s="39"/>
      <c r="W182" s="39"/>
    </row>
    <row r="183" spans="4:23" ht="15.75" customHeight="1" x14ac:dyDescent="0.2">
      <c r="D183" s="39"/>
      <c r="F183" s="39"/>
      <c r="G183" s="38"/>
      <c r="H183" s="39"/>
      <c r="I183" s="41"/>
      <c r="J183" s="38"/>
      <c r="K183" s="39"/>
      <c r="L183" s="39"/>
      <c r="M183" s="38"/>
      <c r="T183" s="39"/>
      <c r="U183" s="39"/>
      <c r="V183" s="39"/>
      <c r="W183" s="39"/>
    </row>
    <row r="184" spans="4:23" ht="15.75" customHeight="1" x14ac:dyDescent="0.2">
      <c r="D184" s="39"/>
      <c r="F184" s="39"/>
      <c r="G184" s="38"/>
      <c r="H184" s="39"/>
      <c r="I184" s="41"/>
      <c r="J184" s="38"/>
      <c r="K184" s="39"/>
      <c r="L184" s="39"/>
      <c r="M184" s="38"/>
      <c r="N184" s="17"/>
      <c r="T184" s="39"/>
      <c r="U184" s="39"/>
      <c r="V184" s="39"/>
      <c r="W184" s="39"/>
    </row>
    <row r="185" spans="4:23" ht="15.75" customHeight="1" x14ac:dyDescent="0.2">
      <c r="D185" s="39"/>
      <c r="F185" s="39"/>
      <c r="G185" s="38"/>
      <c r="H185" s="39"/>
      <c r="I185" s="41"/>
      <c r="J185" s="38"/>
      <c r="K185" s="39"/>
      <c r="L185" s="39"/>
      <c r="M185" s="38"/>
      <c r="T185" s="39"/>
      <c r="U185" s="39"/>
      <c r="V185" s="39"/>
      <c r="W185" s="39"/>
    </row>
    <row r="186" spans="4:23" ht="15.75" customHeight="1" x14ac:dyDescent="0.2">
      <c r="D186" s="39"/>
      <c r="F186" s="39"/>
      <c r="G186" s="38"/>
      <c r="H186" s="39"/>
      <c r="I186" s="41"/>
      <c r="J186" s="38"/>
      <c r="K186" s="39"/>
      <c r="L186" s="39"/>
      <c r="M186" s="38"/>
      <c r="N186" s="17"/>
      <c r="T186" s="39"/>
      <c r="U186" s="39"/>
      <c r="V186" s="39"/>
      <c r="W186" s="39"/>
    </row>
    <row r="187" spans="4:23" ht="15.75" customHeight="1" x14ac:dyDescent="0.2">
      <c r="D187" s="39"/>
      <c r="F187" s="39"/>
      <c r="G187" s="38"/>
      <c r="H187" s="39"/>
      <c r="I187" s="41"/>
      <c r="J187" s="38"/>
      <c r="K187" s="39"/>
      <c r="L187" s="39"/>
      <c r="M187" s="38"/>
      <c r="N187" s="17"/>
      <c r="T187" s="39"/>
      <c r="U187" s="39"/>
      <c r="V187" s="39"/>
      <c r="W187" s="39"/>
    </row>
    <row r="188" spans="4:23" ht="15.75" customHeight="1" x14ac:dyDescent="0.2">
      <c r="G188" s="40"/>
      <c r="I188" s="41"/>
    </row>
    <row r="189" spans="4:23" ht="15.75" customHeight="1" x14ac:dyDescent="0.2">
      <c r="G189" s="40"/>
      <c r="I189" s="41"/>
    </row>
    <row r="190" spans="4:23" ht="15.75" customHeight="1" x14ac:dyDescent="0.2">
      <c r="G190" s="40"/>
      <c r="I190" s="41"/>
    </row>
    <row r="191" spans="4:23" ht="15.75" customHeight="1" x14ac:dyDescent="0.2">
      <c r="G191" s="40"/>
      <c r="I191" s="41"/>
    </row>
    <row r="192" spans="4:23" ht="15.75" customHeight="1" x14ac:dyDescent="0.2">
      <c r="G192" s="40"/>
      <c r="I192" s="41"/>
    </row>
    <row r="193" spans="7:9" ht="15.75" customHeight="1" x14ac:dyDescent="0.2">
      <c r="G193" s="40"/>
      <c r="I193" s="41"/>
    </row>
    <row r="194" spans="7:9" ht="15.75" customHeight="1" x14ac:dyDescent="0.2">
      <c r="G194" s="40"/>
      <c r="I194" s="41"/>
    </row>
    <row r="195" spans="7:9" ht="15.75" customHeight="1" x14ac:dyDescent="0.2">
      <c r="G195" s="40"/>
      <c r="I195" s="41"/>
    </row>
    <row r="196" spans="7:9" ht="15.75" customHeight="1" x14ac:dyDescent="0.2">
      <c r="G196" s="40"/>
      <c r="I196" s="41"/>
    </row>
    <row r="197" spans="7:9" ht="15.75" customHeight="1" x14ac:dyDescent="0.2">
      <c r="G197" s="40"/>
      <c r="I197" s="41"/>
    </row>
    <row r="198" spans="7:9" ht="15.75" customHeight="1" x14ac:dyDescent="0.2">
      <c r="G198" s="40"/>
      <c r="I198" s="41"/>
    </row>
    <row r="199" spans="7:9" ht="15.75" customHeight="1" x14ac:dyDescent="0.2">
      <c r="G199" s="40"/>
      <c r="I199" s="41"/>
    </row>
    <row r="200" spans="7:9" ht="15.75" customHeight="1" x14ac:dyDescent="0.2">
      <c r="G200" s="40"/>
      <c r="I200" s="41"/>
    </row>
    <row r="201" spans="7:9" ht="15.75" customHeight="1" x14ac:dyDescent="0.2">
      <c r="G201" s="40"/>
      <c r="I201" s="41"/>
    </row>
    <row r="202" spans="7:9" ht="15.75" customHeight="1" x14ac:dyDescent="0.2">
      <c r="G202" s="40"/>
      <c r="I202" s="41"/>
    </row>
    <row r="203" spans="7:9" ht="15.75" customHeight="1" x14ac:dyDescent="0.2">
      <c r="G203" s="40"/>
      <c r="I203" s="41"/>
    </row>
    <row r="204" spans="7:9" ht="15.75" customHeight="1" x14ac:dyDescent="0.2">
      <c r="G204" s="40"/>
      <c r="I204" s="41"/>
    </row>
    <row r="205" spans="7:9" ht="15.75" customHeight="1" x14ac:dyDescent="0.2">
      <c r="G205" s="40"/>
      <c r="I205" s="41"/>
    </row>
    <row r="206" spans="7:9" ht="15.75" customHeight="1" x14ac:dyDescent="0.2">
      <c r="G206" s="40"/>
      <c r="I206" s="41"/>
    </row>
    <row r="207" spans="7:9" ht="15.75" customHeight="1" x14ac:dyDescent="0.2">
      <c r="G207" s="40"/>
      <c r="I207" s="41"/>
    </row>
    <row r="208" spans="7:9" ht="15.75" customHeight="1" x14ac:dyDescent="0.2">
      <c r="G208" s="40"/>
      <c r="I208" s="41"/>
    </row>
    <row r="209" spans="7:9" ht="15.75" customHeight="1" x14ac:dyDescent="0.2">
      <c r="G209" s="40"/>
      <c r="I209" s="41"/>
    </row>
    <row r="210" spans="7:9" ht="15.75" customHeight="1" x14ac:dyDescent="0.2">
      <c r="G210" s="40"/>
      <c r="I210" s="41"/>
    </row>
    <row r="211" spans="7:9" ht="15.75" customHeight="1" x14ac:dyDescent="0.2">
      <c r="G211" s="40"/>
      <c r="I211" s="41"/>
    </row>
    <row r="212" spans="7:9" ht="15.75" customHeight="1" x14ac:dyDescent="0.2">
      <c r="G212" s="40"/>
      <c r="I212" s="41"/>
    </row>
    <row r="213" spans="7:9" ht="15.75" customHeight="1" x14ac:dyDescent="0.2">
      <c r="G213" s="40"/>
      <c r="I213" s="41"/>
    </row>
    <row r="214" spans="7:9" ht="15.75" customHeight="1" x14ac:dyDescent="0.2">
      <c r="G214" s="40"/>
      <c r="I214" s="41"/>
    </row>
    <row r="215" spans="7:9" ht="15.75" customHeight="1" x14ac:dyDescent="0.2">
      <c r="G215" s="40"/>
      <c r="I215" s="41"/>
    </row>
    <row r="216" spans="7:9" ht="15.75" customHeight="1" x14ac:dyDescent="0.2">
      <c r="G216" s="40"/>
      <c r="I216" s="41"/>
    </row>
    <row r="217" spans="7:9" ht="15.75" customHeight="1" x14ac:dyDescent="0.2">
      <c r="G217" s="40"/>
      <c r="I217" s="41"/>
    </row>
    <row r="218" spans="7:9" ht="15.75" customHeight="1" x14ac:dyDescent="0.2">
      <c r="G218" s="40"/>
      <c r="I218" s="41"/>
    </row>
    <row r="219" spans="7:9" ht="15.75" customHeight="1" x14ac:dyDescent="0.2">
      <c r="G219" s="40"/>
      <c r="I219" s="41"/>
    </row>
    <row r="220" spans="7:9" ht="15.75" customHeight="1" x14ac:dyDescent="0.2">
      <c r="G220" s="40"/>
      <c r="I220" s="41"/>
    </row>
    <row r="221" spans="7:9" ht="15.75" customHeight="1" x14ac:dyDescent="0.2">
      <c r="G221" s="40"/>
      <c r="I221" s="41"/>
    </row>
    <row r="222" spans="7:9" ht="15.75" customHeight="1" x14ac:dyDescent="0.2">
      <c r="G222" s="40"/>
      <c r="I222" s="41"/>
    </row>
    <row r="223" spans="7:9" ht="15.75" customHeight="1" x14ac:dyDescent="0.2">
      <c r="G223" s="40"/>
      <c r="I223" s="41"/>
    </row>
    <row r="224" spans="7:9" ht="15.75" customHeight="1" x14ac:dyDescent="0.2">
      <c r="G224" s="40"/>
      <c r="I224" s="41"/>
    </row>
    <row r="225" spans="7:9" ht="15.75" customHeight="1" x14ac:dyDescent="0.2">
      <c r="G225" s="40"/>
      <c r="I225" s="41"/>
    </row>
    <row r="226" spans="7:9" ht="15.75" customHeight="1" x14ac:dyDescent="0.2">
      <c r="G226" s="40"/>
      <c r="I226" s="41"/>
    </row>
    <row r="227" spans="7:9" ht="15.75" customHeight="1" x14ac:dyDescent="0.2">
      <c r="G227" s="40"/>
      <c r="I227" s="41"/>
    </row>
    <row r="228" spans="7:9" ht="15.75" customHeight="1" x14ac:dyDescent="0.2">
      <c r="G228" s="40"/>
      <c r="I228" s="41"/>
    </row>
    <row r="229" spans="7:9" ht="15.75" customHeight="1" x14ac:dyDescent="0.2">
      <c r="G229" s="40"/>
      <c r="I229" s="41"/>
    </row>
    <row r="230" spans="7:9" ht="15.75" customHeight="1" x14ac:dyDescent="0.2">
      <c r="G230" s="40"/>
      <c r="I230" s="41"/>
    </row>
    <row r="231" spans="7:9" ht="15.75" customHeight="1" x14ac:dyDescent="0.2">
      <c r="G231" s="40"/>
      <c r="I231" s="41"/>
    </row>
    <row r="232" spans="7:9" ht="15.75" customHeight="1" x14ac:dyDescent="0.2">
      <c r="G232" s="40"/>
      <c r="I232" s="41"/>
    </row>
    <row r="233" spans="7:9" ht="15.75" customHeight="1" x14ac:dyDescent="0.2">
      <c r="G233" s="40"/>
      <c r="I233" s="41"/>
    </row>
    <row r="234" spans="7:9" ht="15.75" customHeight="1" x14ac:dyDescent="0.2">
      <c r="G234" s="40"/>
      <c r="I234" s="41"/>
    </row>
    <row r="235" spans="7:9" ht="15.75" customHeight="1" x14ac:dyDescent="0.2">
      <c r="G235" s="40"/>
      <c r="I235" s="41"/>
    </row>
    <row r="236" spans="7:9" ht="15.75" customHeight="1" x14ac:dyDescent="0.2">
      <c r="G236" s="40"/>
      <c r="I236" s="41"/>
    </row>
    <row r="237" spans="7:9" ht="15.75" customHeight="1" x14ac:dyDescent="0.2">
      <c r="G237" s="40"/>
      <c r="I237" s="41"/>
    </row>
    <row r="238" spans="7:9" ht="15.75" customHeight="1" x14ac:dyDescent="0.2">
      <c r="G238" s="40"/>
      <c r="I238" s="41"/>
    </row>
    <row r="239" spans="7:9" ht="15.75" customHeight="1" x14ac:dyDescent="0.2">
      <c r="G239" s="40"/>
      <c r="I239" s="41"/>
    </row>
    <row r="240" spans="7:9" ht="15.75" customHeight="1" x14ac:dyDescent="0.2">
      <c r="G240" s="40"/>
      <c r="I240" s="41"/>
    </row>
    <row r="241" spans="7:9" ht="15.75" customHeight="1" x14ac:dyDescent="0.2">
      <c r="G241" s="40"/>
      <c r="I241" s="41"/>
    </row>
    <row r="242" spans="7:9" ht="15.75" customHeight="1" x14ac:dyDescent="0.2">
      <c r="G242" s="40"/>
      <c r="I242" s="41"/>
    </row>
    <row r="243" spans="7:9" ht="15.75" customHeight="1" x14ac:dyDescent="0.2">
      <c r="G243" s="40"/>
      <c r="I243" s="41"/>
    </row>
    <row r="244" spans="7:9" ht="15.75" customHeight="1" x14ac:dyDescent="0.2">
      <c r="G244" s="40"/>
      <c r="I244" s="41"/>
    </row>
    <row r="245" spans="7:9" ht="15.75" customHeight="1" x14ac:dyDescent="0.2">
      <c r="G245" s="40"/>
      <c r="I245" s="41"/>
    </row>
    <row r="246" spans="7:9" ht="15.75" customHeight="1" x14ac:dyDescent="0.2">
      <c r="G246" s="40"/>
      <c r="I246" s="41"/>
    </row>
    <row r="247" spans="7:9" ht="15.75" customHeight="1" x14ac:dyDescent="0.2">
      <c r="G247" s="40"/>
      <c r="I247" s="41"/>
    </row>
    <row r="248" spans="7:9" ht="15.75" customHeight="1" x14ac:dyDescent="0.2">
      <c r="G248" s="40"/>
      <c r="I248" s="41"/>
    </row>
    <row r="249" spans="7:9" ht="15.75" customHeight="1" x14ac:dyDescent="0.2">
      <c r="G249" s="40"/>
      <c r="I249" s="41"/>
    </row>
    <row r="250" spans="7:9" ht="15.75" customHeight="1" x14ac:dyDescent="0.2">
      <c r="G250" s="40"/>
      <c r="I250" s="41"/>
    </row>
    <row r="251" spans="7:9" ht="15.75" customHeight="1" x14ac:dyDescent="0.2">
      <c r="G251" s="40"/>
      <c r="I251" s="41"/>
    </row>
    <row r="252" spans="7:9" ht="15.75" customHeight="1" x14ac:dyDescent="0.2">
      <c r="G252" s="40"/>
      <c r="I252" s="41"/>
    </row>
    <row r="253" spans="7:9" ht="15.75" customHeight="1" x14ac:dyDescent="0.2">
      <c r="G253" s="40"/>
      <c r="I253" s="41"/>
    </row>
    <row r="254" spans="7:9" ht="15.75" customHeight="1" x14ac:dyDescent="0.2">
      <c r="G254" s="40"/>
      <c r="I254" s="41"/>
    </row>
    <row r="255" spans="7:9" ht="15.75" customHeight="1" x14ac:dyDescent="0.2">
      <c r="G255" s="40"/>
      <c r="I255" s="41"/>
    </row>
    <row r="256" spans="7:9" ht="15.75" customHeight="1" x14ac:dyDescent="0.2">
      <c r="G256" s="40"/>
      <c r="I256" s="41"/>
    </row>
    <row r="257" spans="7:9" ht="15.75" customHeight="1" x14ac:dyDescent="0.2">
      <c r="G257" s="40"/>
      <c r="I257" s="41"/>
    </row>
    <row r="258" spans="7:9" ht="15.75" customHeight="1" x14ac:dyDescent="0.2">
      <c r="G258" s="40"/>
      <c r="I258" s="41"/>
    </row>
    <row r="259" spans="7:9" ht="15.75" customHeight="1" x14ac:dyDescent="0.2">
      <c r="G259" s="40"/>
      <c r="I259" s="41"/>
    </row>
    <row r="260" spans="7:9" ht="15.75" customHeight="1" x14ac:dyDescent="0.2">
      <c r="G260" s="40"/>
      <c r="I260" s="41"/>
    </row>
    <row r="261" spans="7:9" ht="15.75" customHeight="1" x14ac:dyDescent="0.2">
      <c r="G261" s="40"/>
      <c r="I261" s="41"/>
    </row>
    <row r="262" spans="7:9" ht="15.75" customHeight="1" x14ac:dyDescent="0.2">
      <c r="G262" s="40"/>
      <c r="I262" s="41"/>
    </row>
    <row r="263" spans="7:9" ht="15.75" customHeight="1" x14ac:dyDescent="0.2">
      <c r="G263" s="40"/>
      <c r="I263" s="41"/>
    </row>
    <row r="264" spans="7:9" ht="15.75" customHeight="1" x14ac:dyDescent="0.2">
      <c r="G264" s="40"/>
      <c r="I264" s="41"/>
    </row>
    <row r="265" spans="7:9" ht="15.75" customHeight="1" x14ac:dyDescent="0.2">
      <c r="G265" s="40"/>
      <c r="I265" s="41"/>
    </row>
    <row r="266" spans="7:9" ht="15.75" customHeight="1" x14ac:dyDescent="0.2">
      <c r="G266" s="40"/>
      <c r="I266" s="41"/>
    </row>
    <row r="267" spans="7:9" ht="15.75" customHeight="1" x14ac:dyDescent="0.2">
      <c r="G267" s="40"/>
      <c r="I267" s="41"/>
    </row>
    <row r="268" spans="7:9" ht="15.75" customHeight="1" x14ac:dyDescent="0.2">
      <c r="G268" s="40"/>
      <c r="I268" s="41"/>
    </row>
    <row r="269" spans="7:9" ht="15.75" customHeight="1" x14ac:dyDescent="0.2">
      <c r="G269" s="40"/>
      <c r="I269" s="41"/>
    </row>
    <row r="270" spans="7:9" ht="15.75" customHeight="1" x14ac:dyDescent="0.2">
      <c r="G270" s="40"/>
      <c r="I270" s="41"/>
    </row>
    <row r="271" spans="7:9" ht="15.75" customHeight="1" x14ac:dyDescent="0.2">
      <c r="G271" s="40"/>
      <c r="I271" s="41"/>
    </row>
    <row r="272" spans="7:9" ht="15.75" customHeight="1" x14ac:dyDescent="0.2">
      <c r="G272" s="40"/>
      <c r="I272" s="41"/>
    </row>
    <row r="273" spans="7:9" ht="15.75" customHeight="1" x14ac:dyDescent="0.2">
      <c r="G273" s="40"/>
      <c r="I273" s="41"/>
    </row>
    <row r="274" spans="7:9" ht="15.75" customHeight="1" x14ac:dyDescent="0.2">
      <c r="G274" s="40"/>
      <c r="I274" s="41"/>
    </row>
    <row r="275" spans="7:9" ht="15.75" customHeight="1" x14ac:dyDescent="0.2">
      <c r="G275" s="40"/>
      <c r="I275" s="41"/>
    </row>
    <row r="276" spans="7:9" ht="15.75" customHeight="1" x14ac:dyDescent="0.2">
      <c r="G276" s="40"/>
      <c r="I276" s="41"/>
    </row>
    <row r="277" spans="7:9" ht="15.75" customHeight="1" x14ac:dyDescent="0.2">
      <c r="G277" s="40"/>
      <c r="I277" s="41"/>
    </row>
    <row r="278" spans="7:9" ht="15.75" customHeight="1" x14ac:dyDescent="0.2">
      <c r="G278" s="40"/>
      <c r="I278" s="41"/>
    </row>
    <row r="279" spans="7:9" ht="15.75" customHeight="1" x14ac:dyDescent="0.2">
      <c r="G279" s="40"/>
      <c r="I279" s="41"/>
    </row>
    <row r="280" spans="7:9" ht="15.75" customHeight="1" x14ac:dyDescent="0.2">
      <c r="G280" s="40"/>
      <c r="I280" s="41"/>
    </row>
    <row r="281" spans="7:9" ht="15.75" customHeight="1" x14ac:dyDescent="0.2">
      <c r="G281" s="40"/>
      <c r="I281" s="41"/>
    </row>
    <row r="282" spans="7:9" ht="15.75" customHeight="1" x14ac:dyDescent="0.2">
      <c r="G282" s="40"/>
      <c r="I282" s="41"/>
    </row>
    <row r="283" spans="7:9" ht="15.75" customHeight="1" x14ac:dyDescent="0.2">
      <c r="G283" s="40"/>
      <c r="I283" s="41"/>
    </row>
    <row r="284" spans="7:9" ht="15.75" customHeight="1" x14ac:dyDescent="0.2">
      <c r="G284" s="40"/>
      <c r="I284" s="41"/>
    </row>
    <row r="285" spans="7:9" ht="15.75" customHeight="1" x14ac:dyDescent="0.2">
      <c r="G285" s="40"/>
      <c r="I285" s="41"/>
    </row>
    <row r="286" spans="7:9" ht="15.75" customHeight="1" x14ac:dyDescent="0.2">
      <c r="G286" s="40"/>
      <c r="I286" s="41"/>
    </row>
    <row r="287" spans="7:9" ht="15.75" customHeight="1" x14ac:dyDescent="0.2">
      <c r="G287" s="40"/>
      <c r="I287" s="41"/>
    </row>
    <row r="288" spans="7:9" ht="15.75" customHeight="1" x14ac:dyDescent="0.2">
      <c r="G288" s="40"/>
      <c r="I288" s="41"/>
    </row>
    <row r="289" spans="7:9" ht="15.75" customHeight="1" x14ac:dyDescent="0.2">
      <c r="G289" s="40"/>
      <c r="I289" s="41"/>
    </row>
    <row r="290" spans="7:9" ht="15.75" customHeight="1" x14ac:dyDescent="0.2">
      <c r="G290" s="40"/>
      <c r="I290" s="41"/>
    </row>
    <row r="291" spans="7:9" ht="15.75" customHeight="1" x14ac:dyDescent="0.2">
      <c r="G291" s="40"/>
      <c r="I291" s="41"/>
    </row>
    <row r="292" spans="7:9" ht="15.75" customHeight="1" x14ac:dyDescent="0.2">
      <c r="G292" s="40"/>
      <c r="I292" s="41"/>
    </row>
    <row r="293" spans="7:9" ht="15.75" customHeight="1" x14ac:dyDescent="0.2">
      <c r="G293" s="40"/>
      <c r="I293" s="41"/>
    </row>
    <row r="294" spans="7:9" ht="15.75" customHeight="1" x14ac:dyDescent="0.2">
      <c r="G294" s="40"/>
      <c r="I294" s="41"/>
    </row>
    <row r="295" spans="7:9" ht="15.75" customHeight="1" x14ac:dyDescent="0.2">
      <c r="G295" s="40"/>
      <c r="I295" s="41"/>
    </row>
    <row r="296" spans="7:9" ht="15.75" customHeight="1" x14ac:dyDescent="0.2">
      <c r="G296" s="40"/>
      <c r="I296" s="41"/>
    </row>
    <row r="297" spans="7:9" ht="15.75" customHeight="1" x14ac:dyDescent="0.2">
      <c r="G297" s="40"/>
      <c r="I297" s="41"/>
    </row>
    <row r="298" spans="7:9" ht="15.75" customHeight="1" x14ac:dyDescent="0.2">
      <c r="G298" s="40"/>
      <c r="I298" s="41"/>
    </row>
    <row r="299" spans="7:9" ht="15.75" customHeight="1" x14ac:dyDescent="0.2">
      <c r="G299" s="40"/>
      <c r="I299" s="41"/>
    </row>
    <row r="300" spans="7:9" ht="15.75" customHeight="1" x14ac:dyDescent="0.2">
      <c r="G300" s="40"/>
      <c r="I300" s="41"/>
    </row>
    <row r="301" spans="7:9" ht="15.75" customHeight="1" x14ac:dyDescent="0.2">
      <c r="G301" s="40"/>
      <c r="I301" s="41"/>
    </row>
    <row r="302" spans="7:9" ht="15.75" customHeight="1" x14ac:dyDescent="0.2">
      <c r="G302" s="40"/>
      <c r="I302" s="41"/>
    </row>
    <row r="303" spans="7:9" ht="15.75" customHeight="1" x14ac:dyDescent="0.2">
      <c r="G303" s="40"/>
      <c r="I303" s="41"/>
    </row>
    <row r="304" spans="7:9" ht="15.75" customHeight="1" x14ac:dyDescent="0.2">
      <c r="G304" s="40"/>
      <c r="I304" s="41"/>
    </row>
    <row r="305" spans="7:9" ht="15.75" customHeight="1" x14ac:dyDescent="0.2">
      <c r="G305" s="40"/>
      <c r="I305" s="41"/>
    </row>
    <row r="306" spans="7:9" ht="15.75" customHeight="1" x14ac:dyDescent="0.2">
      <c r="G306" s="40"/>
      <c r="I306" s="41"/>
    </row>
    <row r="307" spans="7:9" ht="15.75" customHeight="1" x14ac:dyDescent="0.2">
      <c r="G307" s="40"/>
      <c r="I307" s="41"/>
    </row>
    <row r="308" spans="7:9" ht="15.75" customHeight="1" x14ac:dyDescent="0.2">
      <c r="G308" s="40"/>
      <c r="I308" s="41"/>
    </row>
    <row r="309" spans="7:9" ht="15.75" customHeight="1" x14ac:dyDescent="0.2">
      <c r="G309" s="40"/>
      <c r="I309" s="41"/>
    </row>
    <row r="310" spans="7:9" ht="15.75" customHeight="1" x14ac:dyDescent="0.2">
      <c r="G310" s="40"/>
      <c r="I310" s="41"/>
    </row>
    <row r="311" spans="7:9" ht="15.75" customHeight="1" x14ac:dyDescent="0.2">
      <c r="G311" s="40"/>
      <c r="I311" s="41"/>
    </row>
    <row r="312" spans="7:9" ht="15.75" customHeight="1" x14ac:dyDescent="0.2">
      <c r="G312" s="40"/>
      <c r="I312" s="41"/>
    </row>
    <row r="313" spans="7:9" ht="15.75" customHeight="1" x14ac:dyDescent="0.2">
      <c r="G313" s="40"/>
      <c r="I313" s="41"/>
    </row>
    <row r="314" spans="7:9" ht="15.75" customHeight="1" x14ac:dyDescent="0.2">
      <c r="G314" s="40"/>
      <c r="I314" s="41"/>
    </row>
    <row r="315" spans="7:9" ht="15.75" customHeight="1" x14ac:dyDescent="0.2">
      <c r="G315" s="40"/>
      <c r="I315" s="41"/>
    </row>
    <row r="316" spans="7:9" ht="15.75" customHeight="1" x14ac:dyDescent="0.2">
      <c r="G316" s="40"/>
      <c r="I316" s="41"/>
    </row>
    <row r="317" spans="7:9" ht="15.75" customHeight="1" x14ac:dyDescent="0.2">
      <c r="G317" s="40"/>
      <c r="I317" s="41"/>
    </row>
    <row r="318" spans="7:9" ht="15.75" customHeight="1" x14ac:dyDescent="0.2">
      <c r="G318" s="40"/>
      <c r="I318" s="41"/>
    </row>
    <row r="319" spans="7:9" ht="15.75" customHeight="1" x14ac:dyDescent="0.2">
      <c r="G319" s="40"/>
      <c r="I319" s="41"/>
    </row>
    <row r="320" spans="7:9" ht="15.75" customHeight="1" x14ac:dyDescent="0.2">
      <c r="G320" s="40"/>
      <c r="I320" s="41"/>
    </row>
    <row r="321" spans="7:9" ht="15.75" customHeight="1" x14ac:dyDescent="0.2">
      <c r="G321" s="40"/>
      <c r="I321" s="41"/>
    </row>
    <row r="322" spans="7:9" ht="15.75" customHeight="1" x14ac:dyDescent="0.2">
      <c r="G322" s="40"/>
      <c r="I322" s="41"/>
    </row>
    <row r="323" spans="7:9" ht="15.75" customHeight="1" x14ac:dyDescent="0.2">
      <c r="G323" s="40"/>
      <c r="I323" s="41"/>
    </row>
    <row r="324" spans="7:9" ht="15.75" customHeight="1" x14ac:dyDescent="0.2">
      <c r="G324" s="40"/>
      <c r="I324" s="41"/>
    </row>
    <row r="325" spans="7:9" ht="15.75" customHeight="1" x14ac:dyDescent="0.2">
      <c r="G325" s="40"/>
      <c r="I325" s="41"/>
    </row>
    <row r="326" spans="7:9" ht="15.75" customHeight="1" x14ac:dyDescent="0.2">
      <c r="G326" s="40"/>
      <c r="I326" s="41"/>
    </row>
    <row r="327" spans="7:9" ht="15.75" customHeight="1" x14ac:dyDescent="0.2">
      <c r="G327" s="40"/>
      <c r="I327" s="41"/>
    </row>
    <row r="328" spans="7:9" ht="15.75" customHeight="1" x14ac:dyDescent="0.2">
      <c r="G328" s="40"/>
      <c r="I328" s="41"/>
    </row>
    <row r="329" spans="7:9" ht="15.75" customHeight="1" x14ac:dyDescent="0.2">
      <c r="G329" s="40"/>
      <c r="I329" s="41"/>
    </row>
    <row r="330" spans="7:9" ht="15.75" customHeight="1" x14ac:dyDescent="0.2">
      <c r="G330" s="40"/>
      <c r="I330" s="41"/>
    </row>
    <row r="331" spans="7:9" ht="15.75" customHeight="1" x14ac:dyDescent="0.2">
      <c r="G331" s="40"/>
      <c r="I331" s="41"/>
    </row>
    <row r="332" spans="7:9" ht="15.75" customHeight="1" x14ac:dyDescent="0.2">
      <c r="G332" s="40"/>
      <c r="I332" s="41"/>
    </row>
    <row r="333" spans="7:9" ht="15.75" customHeight="1" x14ac:dyDescent="0.2">
      <c r="G333" s="40"/>
      <c r="I333" s="41"/>
    </row>
    <row r="334" spans="7:9" ht="15.75" customHeight="1" x14ac:dyDescent="0.2">
      <c r="G334" s="40"/>
      <c r="I334" s="41"/>
    </row>
    <row r="335" spans="7:9" ht="15.75" customHeight="1" x14ac:dyDescent="0.2">
      <c r="G335" s="40"/>
      <c r="I335" s="41"/>
    </row>
    <row r="336" spans="7:9" ht="15.75" customHeight="1" x14ac:dyDescent="0.2">
      <c r="G336" s="40"/>
      <c r="I336" s="41"/>
    </row>
    <row r="337" spans="7:9" ht="15.75" customHeight="1" x14ac:dyDescent="0.2">
      <c r="G337" s="40"/>
      <c r="I337" s="41"/>
    </row>
    <row r="338" spans="7:9" ht="15.75" customHeight="1" x14ac:dyDescent="0.2">
      <c r="G338" s="40"/>
      <c r="I338" s="41"/>
    </row>
    <row r="339" spans="7:9" ht="15.75" customHeight="1" x14ac:dyDescent="0.2">
      <c r="G339" s="40"/>
      <c r="I339" s="41"/>
    </row>
    <row r="340" spans="7:9" ht="15.75" customHeight="1" x14ac:dyDescent="0.2">
      <c r="G340" s="40"/>
      <c r="I340" s="41"/>
    </row>
    <row r="341" spans="7:9" ht="15.75" customHeight="1" x14ac:dyDescent="0.2">
      <c r="G341" s="40"/>
      <c r="I341" s="41"/>
    </row>
    <row r="342" spans="7:9" ht="15.75" customHeight="1" x14ac:dyDescent="0.2">
      <c r="G342" s="40"/>
      <c r="I342" s="41"/>
    </row>
    <row r="343" spans="7:9" ht="15.75" customHeight="1" x14ac:dyDescent="0.2">
      <c r="G343" s="40"/>
      <c r="I343" s="41"/>
    </row>
    <row r="344" spans="7:9" ht="15.75" customHeight="1" x14ac:dyDescent="0.2">
      <c r="G344" s="40"/>
      <c r="I344" s="41"/>
    </row>
    <row r="345" spans="7:9" ht="15.75" customHeight="1" x14ac:dyDescent="0.2">
      <c r="G345" s="40"/>
      <c r="I345" s="41"/>
    </row>
    <row r="346" spans="7:9" ht="15.75" customHeight="1" x14ac:dyDescent="0.2">
      <c r="G346" s="40"/>
      <c r="I346" s="41"/>
    </row>
    <row r="347" spans="7:9" ht="15.75" customHeight="1" x14ac:dyDescent="0.2">
      <c r="G347" s="40"/>
      <c r="I347" s="41"/>
    </row>
    <row r="348" spans="7:9" ht="15.75" customHeight="1" x14ac:dyDescent="0.2">
      <c r="G348" s="40"/>
      <c r="I348" s="41"/>
    </row>
    <row r="349" spans="7:9" ht="15.75" customHeight="1" x14ac:dyDescent="0.2">
      <c r="G349" s="40"/>
      <c r="I349" s="41"/>
    </row>
    <row r="350" spans="7:9" ht="15.75" customHeight="1" x14ac:dyDescent="0.2">
      <c r="G350" s="40"/>
      <c r="I350" s="41"/>
    </row>
    <row r="351" spans="7:9" ht="15.75" customHeight="1" x14ac:dyDescent="0.2">
      <c r="G351" s="40"/>
      <c r="I351" s="41"/>
    </row>
    <row r="352" spans="7:9" ht="15.75" customHeight="1" x14ac:dyDescent="0.2">
      <c r="G352" s="40"/>
      <c r="I352" s="41"/>
    </row>
    <row r="353" spans="7:9" ht="15.75" customHeight="1" x14ac:dyDescent="0.2">
      <c r="G353" s="40"/>
      <c r="I353" s="41"/>
    </row>
    <row r="354" spans="7:9" ht="15.75" customHeight="1" x14ac:dyDescent="0.2">
      <c r="G354" s="40"/>
      <c r="I354" s="41"/>
    </row>
    <row r="355" spans="7:9" ht="15.75" customHeight="1" x14ac:dyDescent="0.2">
      <c r="G355" s="40"/>
      <c r="I355" s="41"/>
    </row>
    <row r="356" spans="7:9" ht="15.75" customHeight="1" x14ac:dyDescent="0.2">
      <c r="G356" s="40"/>
      <c r="I356" s="41"/>
    </row>
    <row r="357" spans="7:9" ht="15.75" customHeight="1" x14ac:dyDescent="0.2">
      <c r="G357" s="40"/>
      <c r="I357" s="41"/>
    </row>
    <row r="358" spans="7:9" ht="15.75" customHeight="1" x14ac:dyDescent="0.2">
      <c r="G358" s="40"/>
      <c r="I358" s="41"/>
    </row>
    <row r="359" spans="7:9" ht="15.75" customHeight="1" x14ac:dyDescent="0.2">
      <c r="G359" s="40"/>
      <c r="I359" s="41"/>
    </row>
    <row r="360" spans="7:9" ht="15.75" customHeight="1" x14ac:dyDescent="0.2">
      <c r="G360" s="40"/>
      <c r="I360" s="41"/>
    </row>
    <row r="361" spans="7:9" ht="15.75" customHeight="1" x14ac:dyDescent="0.2">
      <c r="G361" s="40"/>
      <c r="I361" s="41"/>
    </row>
    <row r="362" spans="7:9" ht="15.75" customHeight="1" x14ac:dyDescent="0.2">
      <c r="G362" s="40"/>
      <c r="I362" s="41"/>
    </row>
    <row r="363" spans="7:9" ht="15.75" customHeight="1" x14ac:dyDescent="0.2">
      <c r="G363" s="40"/>
      <c r="I363" s="41"/>
    </row>
    <row r="364" spans="7:9" ht="15.75" customHeight="1" x14ac:dyDescent="0.2">
      <c r="G364" s="40"/>
      <c r="I364" s="41"/>
    </row>
    <row r="365" spans="7:9" ht="15.75" customHeight="1" x14ac:dyDescent="0.2">
      <c r="G365" s="40"/>
      <c r="I365" s="41"/>
    </row>
    <row r="366" spans="7:9" ht="15.75" customHeight="1" x14ac:dyDescent="0.2">
      <c r="G366" s="40"/>
      <c r="I366" s="41"/>
    </row>
    <row r="367" spans="7:9" ht="15.75" customHeight="1" x14ac:dyDescent="0.2">
      <c r="G367" s="40"/>
      <c r="I367" s="41"/>
    </row>
    <row r="368" spans="7:9" ht="15.75" customHeight="1" x14ac:dyDescent="0.2">
      <c r="G368" s="40"/>
      <c r="I368" s="41"/>
    </row>
    <row r="369" spans="7:9" ht="15.75" customHeight="1" x14ac:dyDescent="0.2">
      <c r="G369" s="40"/>
      <c r="I369" s="41"/>
    </row>
    <row r="370" spans="7:9" ht="15.75" customHeight="1" x14ac:dyDescent="0.2">
      <c r="G370" s="40"/>
      <c r="I370" s="41"/>
    </row>
    <row r="371" spans="7:9" ht="15.75" customHeight="1" x14ac:dyDescent="0.2">
      <c r="G371" s="40"/>
      <c r="I371" s="41"/>
    </row>
    <row r="372" spans="7:9" ht="15.75" customHeight="1" x14ac:dyDescent="0.2">
      <c r="G372" s="40"/>
      <c r="I372" s="41"/>
    </row>
    <row r="373" spans="7:9" ht="15.75" customHeight="1" x14ac:dyDescent="0.2">
      <c r="G373" s="40"/>
      <c r="I373" s="41"/>
    </row>
    <row r="374" spans="7:9" ht="15.75" customHeight="1" x14ac:dyDescent="0.2">
      <c r="G374" s="40"/>
      <c r="I374" s="41"/>
    </row>
    <row r="375" spans="7:9" ht="15.75" customHeight="1" x14ac:dyDescent="0.2">
      <c r="G375" s="40"/>
      <c r="I375" s="41"/>
    </row>
    <row r="376" spans="7:9" ht="15.75" customHeight="1" x14ac:dyDescent="0.2">
      <c r="G376" s="40"/>
      <c r="I376" s="41"/>
    </row>
    <row r="377" spans="7:9" ht="15.75" customHeight="1" x14ac:dyDescent="0.2">
      <c r="G377" s="40"/>
      <c r="I377" s="41"/>
    </row>
    <row r="378" spans="7:9" ht="15.75" customHeight="1" x14ac:dyDescent="0.2">
      <c r="G378" s="40"/>
      <c r="I378" s="41"/>
    </row>
    <row r="379" spans="7:9" ht="15.75" customHeight="1" x14ac:dyDescent="0.2">
      <c r="G379" s="40"/>
      <c r="I379" s="41"/>
    </row>
    <row r="380" spans="7:9" ht="15.75" customHeight="1" x14ac:dyDescent="0.2">
      <c r="G380" s="40"/>
      <c r="I380" s="41"/>
    </row>
    <row r="381" spans="7:9" ht="15.75" customHeight="1" x14ac:dyDescent="0.2">
      <c r="G381" s="40"/>
      <c r="I381" s="41"/>
    </row>
    <row r="382" spans="7:9" ht="15.75" customHeight="1" x14ac:dyDescent="0.2">
      <c r="G382" s="40"/>
      <c r="I382" s="41"/>
    </row>
    <row r="383" spans="7:9" ht="15.75" customHeight="1" x14ac:dyDescent="0.2">
      <c r="G383" s="40"/>
      <c r="I383" s="41"/>
    </row>
    <row r="384" spans="7:9" ht="15.75" customHeight="1" x14ac:dyDescent="0.2">
      <c r="G384" s="40"/>
      <c r="I384" s="41"/>
    </row>
    <row r="385" spans="7:9" ht="15.75" customHeight="1" x14ac:dyDescent="0.2">
      <c r="G385" s="40"/>
      <c r="I385" s="41"/>
    </row>
    <row r="386" spans="7:9" ht="15.75" customHeight="1" x14ac:dyDescent="0.2">
      <c r="G386" s="40"/>
      <c r="I386" s="41"/>
    </row>
    <row r="387" spans="7:9" ht="15.75" customHeight="1" x14ac:dyDescent="0.2">
      <c r="G387" s="40"/>
      <c r="I387" s="41"/>
    </row>
    <row r="388" spans="7:9" ht="15.75" customHeight="1" x14ac:dyDescent="0.2">
      <c r="G388" s="40"/>
      <c r="I388" s="41"/>
    </row>
    <row r="389" spans="7:9" ht="15.75" customHeight="1" x14ac:dyDescent="0.2">
      <c r="G389" s="40"/>
      <c r="I389" s="41"/>
    </row>
    <row r="390" spans="7:9" ht="15.75" customHeight="1" x14ac:dyDescent="0.2">
      <c r="G390" s="40"/>
      <c r="I390" s="41"/>
    </row>
    <row r="391" spans="7:9" ht="15.75" customHeight="1" x14ac:dyDescent="0.2">
      <c r="G391" s="40"/>
      <c r="I391" s="41"/>
    </row>
    <row r="392" spans="7:9" ht="15.75" customHeight="1" x14ac:dyDescent="0.2">
      <c r="G392" s="40"/>
      <c r="I392" s="41"/>
    </row>
    <row r="393" spans="7:9" ht="15.75" customHeight="1" x14ac:dyDescent="0.2">
      <c r="G393" s="40"/>
      <c r="I393" s="41"/>
    </row>
    <row r="394" spans="7:9" ht="15.75" customHeight="1" x14ac:dyDescent="0.2">
      <c r="G394" s="40"/>
      <c r="I394" s="41"/>
    </row>
    <row r="395" spans="7:9" ht="15.75" customHeight="1" x14ac:dyDescent="0.2">
      <c r="G395" s="40"/>
      <c r="I395" s="41"/>
    </row>
    <row r="396" spans="7:9" ht="15.75" customHeight="1" x14ac:dyDescent="0.2">
      <c r="G396" s="40"/>
      <c r="I396" s="41"/>
    </row>
    <row r="397" spans="7:9" ht="15.75" customHeight="1" x14ac:dyDescent="0.2">
      <c r="G397" s="40"/>
      <c r="I397" s="41"/>
    </row>
    <row r="398" spans="7:9" ht="15.75" customHeight="1" x14ac:dyDescent="0.2">
      <c r="G398" s="40"/>
      <c r="I398" s="41"/>
    </row>
    <row r="399" spans="7:9" ht="15.75" customHeight="1" x14ac:dyDescent="0.2">
      <c r="G399" s="40"/>
      <c r="I399" s="41"/>
    </row>
    <row r="400" spans="7:9" ht="15.75" customHeight="1" x14ac:dyDescent="0.2">
      <c r="G400" s="40"/>
      <c r="I400" s="41"/>
    </row>
    <row r="401" spans="7:9" ht="15.75" customHeight="1" x14ac:dyDescent="0.2">
      <c r="G401" s="40"/>
      <c r="I401" s="41"/>
    </row>
    <row r="402" spans="7:9" ht="15.75" customHeight="1" x14ac:dyDescent="0.2">
      <c r="G402" s="40"/>
      <c r="I402" s="41"/>
    </row>
    <row r="403" spans="7:9" ht="15.75" customHeight="1" x14ac:dyDescent="0.2">
      <c r="G403" s="40"/>
      <c r="I403" s="41"/>
    </row>
    <row r="404" spans="7:9" ht="15.75" customHeight="1" x14ac:dyDescent="0.2">
      <c r="G404" s="40"/>
      <c r="I404" s="41"/>
    </row>
    <row r="405" spans="7:9" ht="15.75" customHeight="1" x14ac:dyDescent="0.2">
      <c r="G405" s="40"/>
      <c r="I405" s="41"/>
    </row>
    <row r="406" spans="7:9" ht="15.75" customHeight="1" x14ac:dyDescent="0.2">
      <c r="G406" s="40"/>
      <c r="I406" s="41"/>
    </row>
    <row r="407" spans="7:9" ht="15.75" customHeight="1" x14ac:dyDescent="0.2">
      <c r="G407" s="40"/>
      <c r="I407" s="41"/>
    </row>
    <row r="408" spans="7:9" ht="15.75" customHeight="1" x14ac:dyDescent="0.2">
      <c r="G408" s="40"/>
      <c r="I408" s="41"/>
    </row>
    <row r="409" spans="7:9" ht="15.75" customHeight="1" x14ac:dyDescent="0.2">
      <c r="G409" s="40"/>
      <c r="I409" s="41"/>
    </row>
    <row r="410" spans="7:9" ht="15.75" customHeight="1" x14ac:dyDescent="0.2">
      <c r="G410" s="40"/>
      <c r="I410" s="41"/>
    </row>
    <row r="411" spans="7:9" ht="15.75" customHeight="1" x14ac:dyDescent="0.2">
      <c r="G411" s="40"/>
      <c r="I411" s="41"/>
    </row>
    <row r="412" spans="7:9" ht="15.75" customHeight="1" x14ac:dyDescent="0.2">
      <c r="G412" s="40"/>
      <c r="I412" s="41"/>
    </row>
    <row r="413" spans="7:9" ht="15.75" customHeight="1" x14ac:dyDescent="0.2">
      <c r="G413" s="40"/>
      <c r="I413" s="41"/>
    </row>
    <row r="414" spans="7:9" ht="15.75" customHeight="1" x14ac:dyDescent="0.2">
      <c r="G414" s="40"/>
      <c r="I414" s="41"/>
    </row>
    <row r="415" spans="7:9" ht="15.75" customHeight="1" x14ac:dyDescent="0.2">
      <c r="G415" s="40"/>
      <c r="I415" s="41"/>
    </row>
    <row r="416" spans="7:9" ht="15.75" customHeight="1" x14ac:dyDescent="0.2">
      <c r="G416" s="40"/>
      <c r="I416" s="41"/>
    </row>
    <row r="417" spans="7:9" ht="15.75" customHeight="1" x14ac:dyDescent="0.2">
      <c r="G417" s="40"/>
      <c r="I417" s="41"/>
    </row>
    <row r="418" spans="7:9" ht="15.75" customHeight="1" x14ac:dyDescent="0.2">
      <c r="G418" s="40"/>
      <c r="I418" s="41"/>
    </row>
    <row r="419" spans="7:9" ht="15.75" customHeight="1" x14ac:dyDescent="0.2">
      <c r="G419" s="40"/>
      <c r="I419" s="41"/>
    </row>
    <row r="420" spans="7:9" ht="15.75" customHeight="1" x14ac:dyDescent="0.2">
      <c r="G420" s="40"/>
      <c r="I420" s="41"/>
    </row>
    <row r="421" spans="7:9" ht="15.75" customHeight="1" x14ac:dyDescent="0.2">
      <c r="G421" s="40"/>
      <c r="I421" s="41"/>
    </row>
    <row r="422" spans="7:9" ht="15.75" customHeight="1" x14ac:dyDescent="0.2">
      <c r="G422" s="40"/>
      <c r="I422" s="41"/>
    </row>
    <row r="423" spans="7:9" ht="15.75" customHeight="1" x14ac:dyDescent="0.2">
      <c r="G423" s="40"/>
      <c r="I423" s="41"/>
    </row>
    <row r="424" spans="7:9" ht="15.75" customHeight="1" x14ac:dyDescent="0.2">
      <c r="G424" s="40"/>
      <c r="I424" s="41"/>
    </row>
    <row r="425" spans="7:9" ht="15.75" customHeight="1" x14ac:dyDescent="0.2">
      <c r="G425" s="40"/>
      <c r="I425" s="41"/>
    </row>
    <row r="426" spans="7:9" ht="15.75" customHeight="1" x14ac:dyDescent="0.2">
      <c r="G426" s="40"/>
      <c r="I426" s="41"/>
    </row>
    <row r="427" spans="7:9" ht="15.75" customHeight="1" x14ac:dyDescent="0.2">
      <c r="G427" s="40"/>
      <c r="I427" s="41"/>
    </row>
    <row r="428" spans="7:9" ht="15.75" customHeight="1" x14ac:dyDescent="0.2">
      <c r="G428" s="40"/>
      <c r="I428" s="41"/>
    </row>
    <row r="429" spans="7:9" ht="15.75" customHeight="1" x14ac:dyDescent="0.2">
      <c r="G429" s="40"/>
      <c r="I429" s="41"/>
    </row>
    <row r="430" spans="7:9" ht="15.75" customHeight="1" x14ac:dyDescent="0.2">
      <c r="G430" s="40"/>
      <c r="I430" s="41"/>
    </row>
    <row r="431" spans="7:9" ht="15.75" customHeight="1" x14ac:dyDescent="0.2">
      <c r="G431" s="40"/>
      <c r="I431" s="41"/>
    </row>
    <row r="432" spans="7:9" ht="15.75" customHeight="1" x14ac:dyDescent="0.2">
      <c r="G432" s="40"/>
      <c r="I432" s="41"/>
    </row>
    <row r="433" spans="7:9" ht="15.75" customHeight="1" x14ac:dyDescent="0.2">
      <c r="G433" s="40"/>
      <c r="I433" s="41"/>
    </row>
    <row r="434" spans="7:9" ht="15.75" customHeight="1" x14ac:dyDescent="0.2">
      <c r="G434" s="40"/>
      <c r="I434" s="41"/>
    </row>
    <row r="435" spans="7:9" ht="15.75" customHeight="1" x14ac:dyDescent="0.2">
      <c r="G435" s="40"/>
      <c r="I435" s="41"/>
    </row>
    <row r="436" spans="7:9" ht="15.75" customHeight="1" x14ac:dyDescent="0.2">
      <c r="G436" s="40"/>
      <c r="I436" s="41"/>
    </row>
    <row r="437" spans="7:9" ht="15.75" customHeight="1" x14ac:dyDescent="0.2">
      <c r="G437" s="40"/>
      <c r="I437" s="41"/>
    </row>
    <row r="438" spans="7:9" ht="15.75" customHeight="1" x14ac:dyDescent="0.2">
      <c r="G438" s="40"/>
      <c r="I438" s="41"/>
    </row>
    <row r="439" spans="7:9" ht="15.75" customHeight="1" x14ac:dyDescent="0.2">
      <c r="G439" s="40"/>
      <c r="I439" s="41"/>
    </row>
    <row r="440" spans="7:9" ht="15.75" customHeight="1" x14ac:dyDescent="0.2">
      <c r="G440" s="40"/>
      <c r="I440" s="41"/>
    </row>
    <row r="441" spans="7:9" ht="15.75" customHeight="1" x14ac:dyDescent="0.2">
      <c r="G441" s="40"/>
      <c r="I441" s="41"/>
    </row>
    <row r="442" spans="7:9" ht="15.75" customHeight="1" x14ac:dyDescent="0.2">
      <c r="G442" s="40"/>
      <c r="I442" s="41"/>
    </row>
    <row r="443" spans="7:9" ht="15.75" customHeight="1" x14ac:dyDescent="0.2">
      <c r="G443" s="40"/>
      <c r="I443" s="41"/>
    </row>
    <row r="444" spans="7:9" ht="15.75" customHeight="1" x14ac:dyDescent="0.2">
      <c r="G444" s="40"/>
      <c r="I444" s="41"/>
    </row>
    <row r="445" spans="7:9" ht="15.75" customHeight="1" x14ac:dyDescent="0.2">
      <c r="G445" s="40"/>
      <c r="I445" s="41"/>
    </row>
    <row r="446" spans="7:9" ht="15.75" customHeight="1" x14ac:dyDescent="0.2">
      <c r="G446" s="40"/>
      <c r="I446" s="41"/>
    </row>
    <row r="447" spans="7:9" ht="15.75" customHeight="1" x14ac:dyDescent="0.2">
      <c r="G447" s="40"/>
      <c r="I447" s="41"/>
    </row>
    <row r="448" spans="7:9" ht="15.75" customHeight="1" x14ac:dyDescent="0.2">
      <c r="G448" s="40"/>
      <c r="I448" s="41"/>
    </row>
    <row r="449" spans="7:9" ht="15.75" customHeight="1" x14ac:dyDescent="0.2">
      <c r="G449" s="40"/>
      <c r="I449" s="41"/>
    </row>
    <row r="450" spans="7:9" ht="15.75" customHeight="1" x14ac:dyDescent="0.2">
      <c r="G450" s="40"/>
      <c r="I450" s="41"/>
    </row>
    <row r="451" spans="7:9" ht="15.75" customHeight="1" x14ac:dyDescent="0.2">
      <c r="G451" s="40"/>
      <c r="I451" s="41"/>
    </row>
    <row r="452" spans="7:9" ht="15.75" customHeight="1" x14ac:dyDescent="0.2">
      <c r="G452" s="40"/>
      <c r="I452" s="41"/>
    </row>
    <row r="453" spans="7:9" ht="15.75" customHeight="1" x14ac:dyDescent="0.2">
      <c r="G453" s="40"/>
      <c r="I453" s="41"/>
    </row>
    <row r="454" spans="7:9" ht="15.75" customHeight="1" x14ac:dyDescent="0.2">
      <c r="G454" s="40"/>
      <c r="I454" s="41"/>
    </row>
    <row r="455" spans="7:9" ht="15.75" customHeight="1" x14ac:dyDescent="0.2">
      <c r="G455" s="40"/>
      <c r="I455" s="41"/>
    </row>
    <row r="456" spans="7:9" ht="15.75" customHeight="1" x14ac:dyDescent="0.2">
      <c r="G456" s="40"/>
      <c r="I456" s="41"/>
    </row>
    <row r="457" spans="7:9" ht="15.75" customHeight="1" x14ac:dyDescent="0.2">
      <c r="G457" s="40"/>
      <c r="I457" s="41"/>
    </row>
    <row r="458" spans="7:9" ht="15.75" customHeight="1" x14ac:dyDescent="0.2">
      <c r="G458" s="40"/>
      <c r="I458" s="41"/>
    </row>
    <row r="459" spans="7:9" ht="15.75" customHeight="1" x14ac:dyDescent="0.2">
      <c r="G459" s="40"/>
      <c r="I459" s="41"/>
    </row>
    <row r="460" spans="7:9" ht="15.75" customHeight="1" x14ac:dyDescent="0.2">
      <c r="G460" s="40"/>
      <c r="I460" s="41"/>
    </row>
    <row r="461" spans="7:9" ht="15.75" customHeight="1" x14ac:dyDescent="0.2">
      <c r="G461" s="40"/>
      <c r="I461" s="41"/>
    </row>
    <row r="462" spans="7:9" ht="15.75" customHeight="1" x14ac:dyDescent="0.2">
      <c r="G462" s="40"/>
      <c r="I462" s="41"/>
    </row>
    <row r="463" spans="7:9" ht="15.75" customHeight="1" x14ac:dyDescent="0.2">
      <c r="G463" s="40"/>
      <c r="I463" s="41"/>
    </row>
    <row r="464" spans="7:9" ht="15.75" customHeight="1" x14ac:dyDescent="0.2">
      <c r="G464" s="40"/>
      <c r="I464" s="41"/>
    </row>
    <row r="465" spans="7:9" ht="15.75" customHeight="1" x14ac:dyDescent="0.2">
      <c r="G465" s="40"/>
      <c r="I465" s="41"/>
    </row>
    <row r="466" spans="7:9" ht="15.75" customHeight="1" x14ac:dyDescent="0.2">
      <c r="G466" s="40"/>
      <c r="I466" s="41"/>
    </row>
    <row r="467" spans="7:9" ht="15.75" customHeight="1" x14ac:dyDescent="0.2">
      <c r="G467" s="40"/>
      <c r="I467" s="41"/>
    </row>
    <row r="468" spans="7:9" ht="15.75" customHeight="1" x14ac:dyDescent="0.2">
      <c r="G468" s="40"/>
      <c r="I468" s="41"/>
    </row>
    <row r="469" spans="7:9" ht="15.75" customHeight="1" x14ac:dyDescent="0.2">
      <c r="G469" s="40"/>
      <c r="I469" s="41"/>
    </row>
    <row r="470" spans="7:9" ht="15.75" customHeight="1" x14ac:dyDescent="0.2">
      <c r="G470" s="40"/>
      <c r="I470" s="41"/>
    </row>
    <row r="471" spans="7:9" ht="15.75" customHeight="1" x14ac:dyDescent="0.2">
      <c r="G471" s="40"/>
      <c r="I471" s="41"/>
    </row>
    <row r="472" spans="7:9" ht="15.75" customHeight="1" x14ac:dyDescent="0.2">
      <c r="G472" s="40"/>
      <c r="I472" s="41"/>
    </row>
    <row r="473" spans="7:9" ht="15.75" customHeight="1" x14ac:dyDescent="0.2">
      <c r="G473" s="40"/>
      <c r="I473" s="41"/>
    </row>
    <row r="474" spans="7:9" ht="15.75" customHeight="1" x14ac:dyDescent="0.2">
      <c r="G474" s="40"/>
      <c r="I474" s="41"/>
    </row>
    <row r="475" spans="7:9" ht="15.75" customHeight="1" x14ac:dyDescent="0.2">
      <c r="G475" s="40"/>
      <c r="I475" s="41"/>
    </row>
    <row r="476" spans="7:9" ht="15.75" customHeight="1" x14ac:dyDescent="0.2">
      <c r="G476" s="40"/>
      <c r="I476" s="41"/>
    </row>
    <row r="477" spans="7:9" ht="15.75" customHeight="1" x14ac:dyDescent="0.2">
      <c r="G477" s="40"/>
      <c r="I477" s="41"/>
    </row>
    <row r="478" spans="7:9" ht="15.75" customHeight="1" x14ac:dyDescent="0.2">
      <c r="G478" s="40"/>
      <c r="I478" s="41"/>
    </row>
    <row r="479" spans="7:9" ht="15.75" customHeight="1" x14ac:dyDescent="0.2">
      <c r="G479" s="40"/>
      <c r="I479" s="41"/>
    </row>
    <row r="480" spans="7:9" ht="15.75" customHeight="1" x14ac:dyDescent="0.2">
      <c r="G480" s="40"/>
      <c r="I480" s="41"/>
    </row>
    <row r="481" spans="7:9" ht="15.75" customHeight="1" x14ac:dyDescent="0.2">
      <c r="G481" s="40"/>
      <c r="I481" s="41"/>
    </row>
    <row r="482" spans="7:9" ht="15.75" customHeight="1" x14ac:dyDescent="0.2">
      <c r="G482" s="40"/>
      <c r="I482" s="41"/>
    </row>
    <row r="483" spans="7:9" ht="15.75" customHeight="1" x14ac:dyDescent="0.2">
      <c r="G483" s="40"/>
      <c r="I483" s="41"/>
    </row>
    <row r="484" spans="7:9" ht="15.75" customHeight="1" x14ac:dyDescent="0.2">
      <c r="G484" s="40"/>
      <c r="I484" s="41"/>
    </row>
    <row r="485" spans="7:9" ht="15.75" customHeight="1" x14ac:dyDescent="0.2">
      <c r="G485" s="40"/>
      <c r="I485" s="41"/>
    </row>
    <row r="486" spans="7:9" ht="15.75" customHeight="1" x14ac:dyDescent="0.2">
      <c r="G486" s="40"/>
      <c r="I486" s="41"/>
    </row>
    <row r="487" spans="7:9" ht="15.75" customHeight="1" x14ac:dyDescent="0.2">
      <c r="G487" s="40"/>
      <c r="I487" s="41"/>
    </row>
    <row r="488" spans="7:9" ht="15.75" customHeight="1" x14ac:dyDescent="0.2">
      <c r="G488" s="40"/>
      <c r="I488" s="41"/>
    </row>
    <row r="489" spans="7:9" ht="15.75" customHeight="1" x14ac:dyDescent="0.2">
      <c r="G489" s="40"/>
      <c r="I489" s="41"/>
    </row>
    <row r="490" spans="7:9" ht="15.75" customHeight="1" x14ac:dyDescent="0.2">
      <c r="G490" s="40"/>
      <c r="I490" s="41"/>
    </row>
    <row r="491" spans="7:9" ht="15.75" customHeight="1" x14ac:dyDescent="0.2">
      <c r="G491" s="40"/>
      <c r="I491" s="41"/>
    </row>
    <row r="492" spans="7:9" ht="15.75" customHeight="1" x14ac:dyDescent="0.2">
      <c r="G492" s="40"/>
      <c r="I492" s="41"/>
    </row>
    <row r="493" spans="7:9" ht="15.75" customHeight="1" x14ac:dyDescent="0.2">
      <c r="G493" s="40"/>
      <c r="I493" s="41"/>
    </row>
    <row r="494" spans="7:9" ht="15.75" customHeight="1" x14ac:dyDescent="0.2">
      <c r="G494" s="40"/>
      <c r="I494" s="41"/>
    </row>
    <row r="495" spans="7:9" ht="15.75" customHeight="1" x14ac:dyDescent="0.2">
      <c r="G495" s="40"/>
      <c r="I495" s="41"/>
    </row>
    <row r="496" spans="7:9" ht="15.75" customHeight="1" x14ac:dyDescent="0.2">
      <c r="G496" s="40"/>
      <c r="I496" s="41"/>
    </row>
    <row r="497" spans="7:9" ht="15.75" customHeight="1" x14ac:dyDescent="0.2">
      <c r="G497" s="40"/>
      <c r="I497" s="41"/>
    </row>
    <row r="498" spans="7:9" ht="15.75" customHeight="1" x14ac:dyDescent="0.2">
      <c r="G498" s="40"/>
      <c r="I498" s="41"/>
    </row>
    <row r="499" spans="7:9" ht="15.75" customHeight="1" x14ac:dyDescent="0.2">
      <c r="G499" s="40"/>
      <c r="I499" s="41"/>
    </row>
    <row r="500" spans="7:9" ht="15.75" customHeight="1" x14ac:dyDescent="0.2">
      <c r="G500" s="40"/>
      <c r="I500" s="41"/>
    </row>
    <row r="501" spans="7:9" ht="15.75" customHeight="1" x14ac:dyDescent="0.2">
      <c r="G501" s="40"/>
      <c r="I501" s="41"/>
    </row>
    <row r="502" spans="7:9" ht="15.75" customHeight="1" x14ac:dyDescent="0.2">
      <c r="G502" s="40"/>
      <c r="I502" s="41"/>
    </row>
    <row r="503" spans="7:9" ht="15.75" customHeight="1" x14ac:dyDescent="0.2">
      <c r="G503" s="40"/>
      <c r="I503" s="41"/>
    </row>
    <row r="504" spans="7:9" ht="15.75" customHeight="1" x14ac:dyDescent="0.2">
      <c r="G504" s="40"/>
      <c r="I504" s="41"/>
    </row>
    <row r="505" spans="7:9" ht="15.75" customHeight="1" x14ac:dyDescent="0.2">
      <c r="G505" s="40"/>
      <c r="I505" s="41"/>
    </row>
    <row r="506" spans="7:9" ht="15.75" customHeight="1" x14ac:dyDescent="0.2">
      <c r="G506" s="40"/>
      <c r="I506" s="41"/>
    </row>
    <row r="507" spans="7:9" ht="15.75" customHeight="1" x14ac:dyDescent="0.2">
      <c r="G507" s="40"/>
      <c r="I507" s="41"/>
    </row>
    <row r="508" spans="7:9" ht="15.75" customHeight="1" x14ac:dyDescent="0.2">
      <c r="G508" s="40"/>
      <c r="I508" s="41"/>
    </row>
    <row r="509" spans="7:9" ht="15.75" customHeight="1" x14ac:dyDescent="0.2">
      <c r="G509" s="40"/>
      <c r="I509" s="41"/>
    </row>
    <row r="510" spans="7:9" ht="15.75" customHeight="1" x14ac:dyDescent="0.2">
      <c r="G510" s="40"/>
      <c r="I510" s="41"/>
    </row>
    <row r="511" spans="7:9" ht="15.75" customHeight="1" x14ac:dyDescent="0.2">
      <c r="G511" s="40"/>
      <c r="I511" s="41"/>
    </row>
    <row r="512" spans="7:9" ht="15.75" customHeight="1" x14ac:dyDescent="0.2">
      <c r="G512" s="40"/>
      <c r="I512" s="41"/>
    </row>
    <row r="513" spans="7:9" ht="15.75" customHeight="1" x14ac:dyDescent="0.2">
      <c r="G513" s="40"/>
      <c r="I513" s="41"/>
    </row>
    <row r="514" spans="7:9" ht="15.75" customHeight="1" x14ac:dyDescent="0.2">
      <c r="G514" s="40"/>
      <c r="I514" s="41"/>
    </row>
    <row r="515" spans="7:9" ht="15.75" customHeight="1" x14ac:dyDescent="0.2">
      <c r="G515" s="40"/>
      <c r="I515" s="41"/>
    </row>
    <row r="516" spans="7:9" ht="15.75" customHeight="1" x14ac:dyDescent="0.2">
      <c r="G516" s="40"/>
      <c r="I516" s="41"/>
    </row>
    <row r="517" spans="7:9" ht="15.75" customHeight="1" x14ac:dyDescent="0.2">
      <c r="G517" s="40"/>
      <c r="I517" s="41"/>
    </row>
    <row r="518" spans="7:9" ht="15.75" customHeight="1" x14ac:dyDescent="0.2">
      <c r="G518" s="40"/>
      <c r="I518" s="41"/>
    </row>
    <row r="519" spans="7:9" ht="15.75" customHeight="1" x14ac:dyDescent="0.2">
      <c r="G519" s="40"/>
      <c r="I519" s="41"/>
    </row>
    <row r="520" spans="7:9" ht="15.75" customHeight="1" x14ac:dyDescent="0.2">
      <c r="G520" s="40"/>
      <c r="I520" s="41"/>
    </row>
    <row r="521" spans="7:9" ht="15.75" customHeight="1" x14ac:dyDescent="0.2">
      <c r="G521" s="40"/>
      <c r="I521" s="41"/>
    </row>
    <row r="522" spans="7:9" ht="15.75" customHeight="1" x14ac:dyDescent="0.2">
      <c r="G522" s="40"/>
      <c r="I522" s="41"/>
    </row>
    <row r="523" spans="7:9" ht="15.75" customHeight="1" x14ac:dyDescent="0.2">
      <c r="G523" s="40"/>
      <c r="I523" s="41"/>
    </row>
    <row r="524" spans="7:9" ht="15.75" customHeight="1" x14ac:dyDescent="0.2">
      <c r="G524" s="40"/>
      <c r="I524" s="41"/>
    </row>
    <row r="525" spans="7:9" ht="15.75" customHeight="1" x14ac:dyDescent="0.2">
      <c r="G525" s="40"/>
      <c r="I525" s="41"/>
    </row>
    <row r="526" spans="7:9" ht="15.75" customHeight="1" x14ac:dyDescent="0.2">
      <c r="G526" s="40"/>
      <c r="I526" s="41"/>
    </row>
    <row r="527" spans="7:9" ht="15.75" customHeight="1" x14ac:dyDescent="0.2">
      <c r="G527" s="40"/>
      <c r="I527" s="41"/>
    </row>
    <row r="528" spans="7:9" ht="15.75" customHeight="1" x14ac:dyDescent="0.2">
      <c r="G528" s="40"/>
      <c r="I528" s="41"/>
    </row>
    <row r="529" spans="7:9" ht="15.75" customHeight="1" x14ac:dyDescent="0.2">
      <c r="G529" s="40"/>
      <c r="I529" s="41"/>
    </row>
    <row r="530" spans="7:9" ht="15.75" customHeight="1" x14ac:dyDescent="0.2">
      <c r="G530" s="40"/>
      <c r="I530" s="41"/>
    </row>
    <row r="531" spans="7:9" ht="15.75" customHeight="1" x14ac:dyDescent="0.2">
      <c r="G531" s="40"/>
      <c r="I531" s="41"/>
    </row>
    <row r="532" spans="7:9" ht="15.75" customHeight="1" x14ac:dyDescent="0.2">
      <c r="G532" s="40"/>
      <c r="I532" s="41"/>
    </row>
    <row r="533" spans="7:9" ht="15.75" customHeight="1" x14ac:dyDescent="0.2">
      <c r="G533" s="40"/>
      <c r="I533" s="41"/>
    </row>
    <row r="534" spans="7:9" ht="15.75" customHeight="1" x14ac:dyDescent="0.2">
      <c r="G534" s="40"/>
      <c r="I534" s="41"/>
    </row>
    <row r="535" spans="7:9" ht="15.75" customHeight="1" x14ac:dyDescent="0.2">
      <c r="G535" s="40"/>
      <c r="I535" s="41"/>
    </row>
    <row r="536" spans="7:9" ht="15.75" customHeight="1" x14ac:dyDescent="0.2">
      <c r="G536" s="40"/>
      <c r="I536" s="41"/>
    </row>
    <row r="537" spans="7:9" ht="15.75" customHeight="1" x14ac:dyDescent="0.2">
      <c r="G537" s="40"/>
      <c r="I537" s="41"/>
    </row>
    <row r="538" spans="7:9" ht="15.75" customHeight="1" x14ac:dyDescent="0.2">
      <c r="G538" s="40"/>
      <c r="I538" s="41"/>
    </row>
    <row r="539" spans="7:9" ht="15.75" customHeight="1" x14ac:dyDescent="0.2">
      <c r="G539" s="40"/>
      <c r="I539" s="41"/>
    </row>
    <row r="540" spans="7:9" ht="15.75" customHeight="1" x14ac:dyDescent="0.2">
      <c r="G540" s="40"/>
      <c r="I540" s="41"/>
    </row>
    <row r="541" spans="7:9" ht="15.75" customHeight="1" x14ac:dyDescent="0.2">
      <c r="G541" s="40"/>
      <c r="I541" s="41"/>
    </row>
    <row r="542" spans="7:9" ht="15.75" customHeight="1" x14ac:dyDescent="0.2">
      <c r="G542" s="40"/>
      <c r="I542" s="41"/>
    </row>
    <row r="543" spans="7:9" ht="15.75" customHeight="1" x14ac:dyDescent="0.2">
      <c r="G543" s="40"/>
      <c r="I543" s="41"/>
    </row>
    <row r="544" spans="7:9" ht="15.75" customHeight="1" x14ac:dyDescent="0.2">
      <c r="G544" s="40"/>
      <c r="I544" s="41"/>
    </row>
    <row r="545" spans="7:9" ht="15.75" customHeight="1" x14ac:dyDescent="0.2">
      <c r="G545" s="40"/>
      <c r="I545" s="41"/>
    </row>
    <row r="546" spans="7:9" ht="15.75" customHeight="1" x14ac:dyDescent="0.2">
      <c r="G546" s="40"/>
      <c r="I546" s="41"/>
    </row>
    <row r="547" spans="7:9" ht="15.75" customHeight="1" x14ac:dyDescent="0.2">
      <c r="G547" s="40"/>
      <c r="I547" s="41"/>
    </row>
    <row r="548" spans="7:9" ht="15.75" customHeight="1" x14ac:dyDescent="0.2">
      <c r="G548" s="40"/>
      <c r="I548" s="41"/>
    </row>
    <row r="549" spans="7:9" ht="15.75" customHeight="1" x14ac:dyDescent="0.2">
      <c r="G549" s="40"/>
      <c r="I549" s="41"/>
    </row>
    <row r="550" spans="7:9" ht="15.75" customHeight="1" x14ac:dyDescent="0.2">
      <c r="G550" s="40"/>
      <c r="I550" s="41"/>
    </row>
    <row r="551" spans="7:9" ht="15.75" customHeight="1" x14ac:dyDescent="0.2">
      <c r="G551" s="40"/>
      <c r="I551" s="41"/>
    </row>
    <row r="552" spans="7:9" ht="15.75" customHeight="1" x14ac:dyDescent="0.2">
      <c r="G552" s="40"/>
      <c r="I552" s="41"/>
    </row>
    <row r="553" spans="7:9" ht="15.75" customHeight="1" x14ac:dyDescent="0.2">
      <c r="G553" s="40"/>
      <c r="I553" s="41"/>
    </row>
    <row r="554" spans="7:9" ht="15.75" customHeight="1" x14ac:dyDescent="0.2">
      <c r="G554" s="40"/>
      <c r="I554" s="41"/>
    </row>
    <row r="555" spans="7:9" ht="15.75" customHeight="1" x14ac:dyDescent="0.2">
      <c r="G555" s="40"/>
      <c r="I555" s="41"/>
    </row>
    <row r="556" spans="7:9" ht="15.75" customHeight="1" x14ac:dyDescent="0.2">
      <c r="G556" s="40"/>
      <c r="I556" s="41"/>
    </row>
    <row r="557" spans="7:9" ht="15.75" customHeight="1" x14ac:dyDescent="0.2">
      <c r="G557" s="40"/>
      <c r="I557" s="41"/>
    </row>
    <row r="558" spans="7:9" ht="15.75" customHeight="1" x14ac:dyDescent="0.2">
      <c r="G558" s="40"/>
      <c r="I558" s="41"/>
    </row>
    <row r="559" spans="7:9" ht="15.75" customHeight="1" x14ac:dyDescent="0.2">
      <c r="G559" s="40"/>
      <c r="I559" s="41"/>
    </row>
    <row r="560" spans="7:9" ht="15.75" customHeight="1" x14ac:dyDescent="0.2">
      <c r="G560" s="40"/>
      <c r="I560" s="41"/>
    </row>
    <row r="561" spans="7:9" ht="15.75" customHeight="1" x14ac:dyDescent="0.2">
      <c r="G561" s="40"/>
      <c r="I561" s="41"/>
    </row>
    <row r="562" spans="7:9" ht="15.75" customHeight="1" x14ac:dyDescent="0.2">
      <c r="G562" s="40"/>
      <c r="I562" s="41"/>
    </row>
    <row r="563" spans="7:9" ht="15.75" customHeight="1" x14ac:dyDescent="0.2">
      <c r="G563" s="40"/>
      <c r="I563" s="41"/>
    </row>
    <row r="564" spans="7:9" ht="15.75" customHeight="1" x14ac:dyDescent="0.2">
      <c r="G564" s="40"/>
      <c r="I564" s="41"/>
    </row>
    <row r="565" spans="7:9" ht="15.75" customHeight="1" x14ac:dyDescent="0.2">
      <c r="G565" s="40"/>
      <c r="I565" s="41"/>
    </row>
    <row r="566" spans="7:9" ht="15.75" customHeight="1" x14ac:dyDescent="0.2">
      <c r="G566" s="40"/>
      <c r="I566" s="41"/>
    </row>
    <row r="567" spans="7:9" ht="15.75" customHeight="1" x14ac:dyDescent="0.2">
      <c r="G567" s="40"/>
      <c r="I567" s="41"/>
    </row>
    <row r="568" spans="7:9" ht="15.75" customHeight="1" x14ac:dyDescent="0.2">
      <c r="G568" s="40"/>
      <c r="I568" s="41"/>
    </row>
    <row r="569" spans="7:9" ht="15.75" customHeight="1" x14ac:dyDescent="0.2">
      <c r="G569" s="40"/>
      <c r="I569" s="41"/>
    </row>
    <row r="570" spans="7:9" ht="15.75" customHeight="1" x14ac:dyDescent="0.2">
      <c r="G570" s="40"/>
      <c r="I570" s="41"/>
    </row>
    <row r="571" spans="7:9" ht="15.75" customHeight="1" x14ac:dyDescent="0.2">
      <c r="G571" s="40"/>
      <c r="I571" s="41"/>
    </row>
    <row r="572" spans="7:9" ht="15.75" customHeight="1" x14ac:dyDescent="0.2">
      <c r="G572" s="40"/>
      <c r="I572" s="41"/>
    </row>
    <row r="573" spans="7:9" ht="15.75" customHeight="1" x14ac:dyDescent="0.2">
      <c r="G573" s="40"/>
      <c r="I573" s="41"/>
    </row>
    <row r="574" spans="7:9" ht="15.75" customHeight="1" x14ac:dyDescent="0.2">
      <c r="G574" s="40"/>
      <c r="I574" s="41"/>
    </row>
    <row r="575" spans="7:9" ht="15.75" customHeight="1" x14ac:dyDescent="0.2">
      <c r="G575" s="40"/>
      <c r="I575" s="41"/>
    </row>
    <row r="576" spans="7:9" ht="15.75" customHeight="1" x14ac:dyDescent="0.2">
      <c r="G576" s="40"/>
      <c r="I576" s="41"/>
    </row>
    <row r="577" spans="7:9" ht="15.75" customHeight="1" x14ac:dyDescent="0.2">
      <c r="G577" s="40"/>
      <c r="I577" s="41"/>
    </row>
    <row r="578" spans="7:9" ht="15.75" customHeight="1" x14ac:dyDescent="0.2">
      <c r="G578" s="40"/>
      <c r="I578" s="41"/>
    </row>
    <row r="579" spans="7:9" ht="15.75" customHeight="1" x14ac:dyDescent="0.2">
      <c r="G579" s="40"/>
      <c r="I579" s="41"/>
    </row>
    <row r="580" spans="7:9" ht="15.75" customHeight="1" x14ac:dyDescent="0.2">
      <c r="G580" s="40"/>
      <c r="I580" s="41"/>
    </row>
    <row r="581" spans="7:9" ht="15.75" customHeight="1" x14ac:dyDescent="0.2">
      <c r="G581" s="40"/>
      <c r="I581" s="41"/>
    </row>
    <row r="582" spans="7:9" ht="15.75" customHeight="1" x14ac:dyDescent="0.2">
      <c r="G582" s="40"/>
      <c r="I582" s="41"/>
    </row>
    <row r="583" spans="7:9" ht="15.75" customHeight="1" x14ac:dyDescent="0.2">
      <c r="G583" s="40"/>
      <c r="I583" s="41"/>
    </row>
    <row r="584" spans="7:9" ht="15.75" customHeight="1" x14ac:dyDescent="0.2">
      <c r="G584" s="40"/>
      <c r="I584" s="41"/>
    </row>
    <row r="585" spans="7:9" ht="15.75" customHeight="1" x14ac:dyDescent="0.2">
      <c r="G585" s="40"/>
      <c r="I585" s="41"/>
    </row>
    <row r="586" spans="7:9" ht="15.75" customHeight="1" x14ac:dyDescent="0.2">
      <c r="G586" s="40"/>
      <c r="I586" s="41"/>
    </row>
    <row r="587" spans="7:9" ht="15.75" customHeight="1" x14ac:dyDescent="0.2">
      <c r="G587" s="40"/>
      <c r="I587" s="41"/>
    </row>
    <row r="588" spans="7:9" ht="15.75" customHeight="1" x14ac:dyDescent="0.2">
      <c r="G588" s="40"/>
      <c r="I588" s="41"/>
    </row>
    <row r="589" spans="7:9" ht="15.75" customHeight="1" x14ac:dyDescent="0.2">
      <c r="G589" s="40"/>
      <c r="I589" s="41"/>
    </row>
    <row r="590" spans="7:9" ht="15.75" customHeight="1" x14ac:dyDescent="0.2">
      <c r="G590" s="40"/>
      <c r="I590" s="41"/>
    </row>
    <row r="591" spans="7:9" ht="15.75" customHeight="1" x14ac:dyDescent="0.2">
      <c r="G591" s="40"/>
      <c r="I591" s="41"/>
    </row>
    <row r="592" spans="7:9" ht="15.75" customHeight="1" x14ac:dyDescent="0.2">
      <c r="G592" s="40"/>
      <c r="I592" s="41"/>
    </row>
    <row r="593" spans="7:9" ht="15.75" customHeight="1" x14ac:dyDescent="0.2">
      <c r="G593" s="40"/>
      <c r="I593" s="41"/>
    </row>
    <row r="594" spans="7:9" ht="15.75" customHeight="1" x14ac:dyDescent="0.2">
      <c r="G594" s="40"/>
      <c r="I594" s="41"/>
    </row>
    <row r="595" spans="7:9" ht="15.75" customHeight="1" x14ac:dyDescent="0.2">
      <c r="G595" s="40"/>
      <c r="I595" s="41"/>
    </row>
    <row r="596" spans="7:9" ht="15.75" customHeight="1" x14ac:dyDescent="0.2">
      <c r="G596" s="40"/>
      <c r="I596" s="41"/>
    </row>
    <row r="597" spans="7:9" ht="15.75" customHeight="1" x14ac:dyDescent="0.2">
      <c r="G597" s="40"/>
      <c r="I597" s="41"/>
    </row>
    <row r="598" spans="7:9" ht="15.75" customHeight="1" x14ac:dyDescent="0.2">
      <c r="G598" s="40"/>
      <c r="I598" s="41"/>
    </row>
    <row r="599" spans="7:9" ht="15.75" customHeight="1" x14ac:dyDescent="0.2">
      <c r="G599" s="40"/>
      <c r="I599" s="41"/>
    </row>
    <row r="600" spans="7:9" ht="15.75" customHeight="1" x14ac:dyDescent="0.2">
      <c r="G600" s="40"/>
      <c r="I600" s="41"/>
    </row>
    <row r="601" spans="7:9" ht="15.75" customHeight="1" x14ac:dyDescent="0.2">
      <c r="G601" s="40"/>
      <c r="I601" s="41"/>
    </row>
    <row r="602" spans="7:9" ht="15.75" customHeight="1" x14ac:dyDescent="0.2">
      <c r="G602" s="40"/>
      <c r="I602" s="41"/>
    </row>
    <row r="603" spans="7:9" ht="15.75" customHeight="1" x14ac:dyDescent="0.2">
      <c r="G603" s="40"/>
      <c r="I603" s="41"/>
    </row>
    <row r="604" spans="7:9" ht="15.75" customHeight="1" x14ac:dyDescent="0.2">
      <c r="G604" s="40"/>
      <c r="I604" s="41"/>
    </row>
    <row r="605" spans="7:9" ht="15.75" customHeight="1" x14ac:dyDescent="0.2">
      <c r="G605" s="40"/>
      <c r="I605" s="41"/>
    </row>
    <row r="606" spans="7:9" ht="15.75" customHeight="1" x14ac:dyDescent="0.2">
      <c r="G606" s="40"/>
      <c r="I606" s="41"/>
    </row>
    <row r="607" spans="7:9" ht="15.75" customHeight="1" x14ac:dyDescent="0.2">
      <c r="G607" s="40"/>
      <c r="I607" s="41"/>
    </row>
    <row r="608" spans="7:9" ht="15.75" customHeight="1" x14ac:dyDescent="0.2">
      <c r="G608" s="40"/>
      <c r="I608" s="41"/>
    </row>
    <row r="609" spans="7:9" ht="15.75" customHeight="1" x14ac:dyDescent="0.2">
      <c r="G609" s="40"/>
      <c r="I609" s="41"/>
    </row>
    <row r="610" spans="7:9" ht="15.75" customHeight="1" x14ac:dyDescent="0.2">
      <c r="G610" s="40"/>
      <c r="I610" s="41"/>
    </row>
    <row r="611" spans="7:9" ht="15.75" customHeight="1" x14ac:dyDescent="0.2">
      <c r="G611" s="40"/>
      <c r="I611" s="41"/>
    </row>
    <row r="612" spans="7:9" ht="15.75" customHeight="1" x14ac:dyDescent="0.2">
      <c r="G612" s="40"/>
      <c r="I612" s="41"/>
    </row>
    <row r="613" spans="7:9" ht="15.75" customHeight="1" x14ac:dyDescent="0.2">
      <c r="G613" s="40"/>
      <c r="I613" s="41"/>
    </row>
    <row r="614" spans="7:9" ht="15.75" customHeight="1" x14ac:dyDescent="0.2">
      <c r="G614" s="40"/>
      <c r="I614" s="41"/>
    </row>
    <row r="615" spans="7:9" ht="15.75" customHeight="1" x14ac:dyDescent="0.2">
      <c r="G615" s="40"/>
      <c r="I615" s="41"/>
    </row>
    <row r="616" spans="7:9" ht="15.75" customHeight="1" x14ac:dyDescent="0.2">
      <c r="G616" s="40"/>
      <c r="I616" s="41"/>
    </row>
    <row r="617" spans="7:9" ht="15.75" customHeight="1" x14ac:dyDescent="0.2">
      <c r="G617" s="40"/>
      <c r="I617" s="41"/>
    </row>
    <row r="618" spans="7:9" ht="15.75" customHeight="1" x14ac:dyDescent="0.2">
      <c r="G618" s="40"/>
      <c r="I618" s="41"/>
    </row>
    <row r="619" spans="7:9" ht="15.75" customHeight="1" x14ac:dyDescent="0.2">
      <c r="G619" s="40"/>
      <c r="I619" s="41"/>
    </row>
    <row r="620" spans="7:9" ht="15.75" customHeight="1" x14ac:dyDescent="0.2">
      <c r="G620" s="40"/>
      <c r="I620" s="41"/>
    </row>
    <row r="621" spans="7:9" ht="15.75" customHeight="1" x14ac:dyDescent="0.2">
      <c r="G621" s="40"/>
      <c r="I621" s="41"/>
    </row>
    <row r="622" spans="7:9" ht="15.75" customHeight="1" x14ac:dyDescent="0.2">
      <c r="G622" s="40"/>
      <c r="I622" s="41"/>
    </row>
    <row r="623" spans="7:9" ht="15.75" customHeight="1" x14ac:dyDescent="0.2">
      <c r="G623" s="40"/>
      <c r="I623" s="41"/>
    </row>
    <row r="624" spans="7:9" ht="15.75" customHeight="1" x14ac:dyDescent="0.2">
      <c r="G624" s="40"/>
      <c r="I624" s="41"/>
    </row>
    <row r="625" spans="7:9" ht="15.75" customHeight="1" x14ac:dyDescent="0.2">
      <c r="G625" s="40"/>
      <c r="I625" s="41"/>
    </row>
    <row r="626" spans="7:9" ht="15.75" customHeight="1" x14ac:dyDescent="0.2">
      <c r="G626" s="40"/>
      <c r="I626" s="41"/>
    </row>
    <row r="627" spans="7:9" ht="15.75" customHeight="1" x14ac:dyDescent="0.2">
      <c r="G627" s="40"/>
      <c r="I627" s="41"/>
    </row>
    <row r="628" spans="7:9" ht="15.75" customHeight="1" x14ac:dyDescent="0.2">
      <c r="G628" s="40"/>
      <c r="I628" s="41"/>
    </row>
    <row r="629" spans="7:9" ht="15.75" customHeight="1" x14ac:dyDescent="0.2">
      <c r="G629" s="40"/>
      <c r="I629" s="41"/>
    </row>
    <row r="630" spans="7:9" ht="15.75" customHeight="1" x14ac:dyDescent="0.2">
      <c r="G630" s="40"/>
      <c r="I630" s="41"/>
    </row>
    <row r="631" spans="7:9" ht="15.75" customHeight="1" x14ac:dyDescent="0.2">
      <c r="G631" s="40"/>
      <c r="I631" s="41"/>
    </row>
    <row r="632" spans="7:9" ht="15.75" customHeight="1" x14ac:dyDescent="0.2">
      <c r="G632" s="40"/>
      <c r="I632" s="41"/>
    </row>
    <row r="633" spans="7:9" ht="15.75" customHeight="1" x14ac:dyDescent="0.2">
      <c r="G633" s="40"/>
      <c r="I633" s="41"/>
    </row>
    <row r="634" spans="7:9" ht="15.75" customHeight="1" x14ac:dyDescent="0.2">
      <c r="G634" s="40"/>
      <c r="I634" s="41"/>
    </row>
    <row r="635" spans="7:9" ht="15.75" customHeight="1" x14ac:dyDescent="0.2">
      <c r="G635" s="40"/>
      <c r="I635" s="41"/>
    </row>
    <row r="636" spans="7:9" ht="15.75" customHeight="1" x14ac:dyDescent="0.2">
      <c r="G636" s="40"/>
      <c r="I636" s="41"/>
    </row>
    <row r="637" spans="7:9" ht="15.75" customHeight="1" x14ac:dyDescent="0.2">
      <c r="G637" s="40"/>
      <c r="I637" s="41"/>
    </row>
    <row r="638" spans="7:9" ht="15.75" customHeight="1" x14ac:dyDescent="0.2">
      <c r="G638" s="40"/>
      <c r="I638" s="41"/>
    </row>
    <row r="639" spans="7:9" ht="15.75" customHeight="1" x14ac:dyDescent="0.2">
      <c r="G639" s="40"/>
      <c r="I639" s="41"/>
    </row>
    <row r="640" spans="7:9" ht="15.75" customHeight="1" x14ac:dyDescent="0.2">
      <c r="G640" s="40"/>
      <c r="I640" s="41"/>
    </row>
    <row r="641" spans="7:9" ht="15.75" customHeight="1" x14ac:dyDescent="0.2">
      <c r="G641" s="40"/>
      <c r="I641" s="41"/>
    </row>
    <row r="642" spans="7:9" ht="15.75" customHeight="1" x14ac:dyDescent="0.2">
      <c r="G642" s="40"/>
      <c r="I642" s="41"/>
    </row>
    <row r="643" spans="7:9" ht="15.75" customHeight="1" x14ac:dyDescent="0.2">
      <c r="G643" s="40"/>
      <c r="I643" s="41"/>
    </row>
    <row r="644" spans="7:9" ht="15.75" customHeight="1" x14ac:dyDescent="0.2">
      <c r="G644" s="40"/>
      <c r="I644" s="41"/>
    </row>
    <row r="645" spans="7:9" ht="15.75" customHeight="1" x14ac:dyDescent="0.2">
      <c r="G645" s="40"/>
      <c r="I645" s="41"/>
    </row>
    <row r="646" spans="7:9" ht="15.75" customHeight="1" x14ac:dyDescent="0.2">
      <c r="G646" s="40"/>
      <c r="I646" s="41"/>
    </row>
    <row r="647" spans="7:9" ht="15.75" customHeight="1" x14ac:dyDescent="0.2">
      <c r="G647" s="40"/>
      <c r="I647" s="41"/>
    </row>
    <row r="648" spans="7:9" ht="15.75" customHeight="1" x14ac:dyDescent="0.2">
      <c r="G648" s="40"/>
      <c r="I648" s="41"/>
    </row>
    <row r="649" spans="7:9" ht="15.75" customHeight="1" x14ac:dyDescent="0.2">
      <c r="G649" s="40"/>
      <c r="I649" s="41"/>
    </row>
    <row r="650" spans="7:9" ht="15.75" customHeight="1" x14ac:dyDescent="0.2">
      <c r="G650" s="40"/>
      <c r="I650" s="41"/>
    </row>
    <row r="651" spans="7:9" ht="15.75" customHeight="1" x14ac:dyDescent="0.2">
      <c r="G651" s="40"/>
      <c r="I651" s="41"/>
    </row>
    <row r="652" spans="7:9" ht="15.75" customHeight="1" x14ac:dyDescent="0.2">
      <c r="G652" s="40"/>
      <c r="I652" s="41"/>
    </row>
    <row r="653" spans="7:9" ht="15.75" customHeight="1" x14ac:dyDescent="0.2">
      <c r="G653" s="40"/>
      <c r="I653" s="41"/>
    </row>
    <row r="654" spans="7:9" ht="15.75" customHeight="1" x14ac:dyDescent="0.2">
      <c r="G654" s="40"/>
      <c r="I654" s="41"/>
    </row>
    <row r="655" spans="7:9" ht="15.75" customHeight="1" x14ac:dyDescent="0.2">
      <c r="G655" s="40"/>
      <c r="I655" s="41"/>
    </row>
    <row r="656" spans="7:9" ht="15.75" customHeight="1" x14ac:dyDescent="0.2">
      <c r="G656" s="40"/>
      <c r="I656" s="41"/>
    </row>
    <row r="657" spans="7:9" ht="15.75" customHeight="1" x14ac:dyDescent="0.2">
      <c r="G657" s="40"/>
      <c r="I657" s="41"/>
    </row>
    <row r="658" spans="7:9" ht="15.75" customHeight="1" x14ac:dyDescent="0.2">
      <c r="G658" s="40"/>
      <c r="I658" s="41"/>
    </row>
    <row r="659" spans="7:9" ht="15.75" customHeight="1" x14ac:dyDescent="0.2">
      <c r="G659" s="40"/>
      <c r="I659" s="41"/>
    </row>
    <row r="660" spans="7:9" ht="15.75" customHeight="1" x14ac:dyDescent="0.2">
      <c r="G660" s="40"/>
      <c r="I660" s="41"/>
    </row>
    <row r="661" spans="7:9" ht="15.75" customHeight="1" x14ac:dyDescent="0.2">
      <c r="G661" s="40"/>
      <c r="I661" s="41"/>
    </row>
    <row r="662" spans="7:9" ht="15.75" customHeight="1" x14ac:dyDescent="0.2">
      <c r="G662" s="40"/>
      <c r="I662" s="41"/>
    </row>
    <row r="663" spans="7:9" ht="15.75" customHeight="1" x14ac:dyDescent="0.2">
      <c r="G663" s="40"/>
      <c r="I663" s="41"/>
    </row>
    <row r="664" spans="7:9" ht="15.75" customHeight="1" x14ac:dyDescent="0.2">
      <c r="G664" s="40"/>
      <c r="I664" s="41"/>
    </row>
    <row r="665" spans="7:9" ht="15.75" customHeight="1" x14ac:dyDescent="0.2">
      <c r="G665" s="40"/>
      <c r="I665" s="41"/>
    </row>
    <row r="666" spans="7:9" ht="15.75" customHeight="1" x14ac:dyDescent="0.2">
      <c r="G666" s="40"/>
      <c r="I666" s="41"/>
    </row>
    <row r="667" spans="7:9" ht="15.75" customHeight="1" x14ac:dyDescent="0.2">
      <c r="G667" s="40"/>
      <c r="I667" s="41"/>
    </row>
    <row r="668" spans="7:9" ht="15.75" customHeight="1" x14ac:dyDescent="0.2">
      <c r="G668" s="40"/>
      <c r="I668" s="41"/>
    </row>
    <row r="669" spans="7:9" ht="15.75" customHeight="1" x14ac:dyDescent="0.2">
      <c r="G669" s="40"/>
      <c r="I669" s="41"/>
    </row>
    <row r="670" spans="7:9" ht="15.75" customHeight="1" x14ac:dyDescent="0.2">
      <c r="G670" s="40"/>
      <c r="I670" s="41"/>
    </row>
    <row r="671" spans="7:9" ht="15.75" customHeight="1" x14ac:dyDescent="0.2">
      <c r="G671" s="40"/>
      <c r="I671" s="41"/>
    </row>
    <row r="672" spans="7:9" ht="15.75" customHeight="1" x14ac:dyDescent="0.2">
      <c r="G672" s="40"/>
      <c r="I672" s="41"/>
    </row>
    <row r="673" spans="7:9" ht="15.75" customHeight="1" x14ac:dyDescent="0.2">
      <c r="G673" s="40"/>
      <c r="I673" s="41"/>
    </row>
    <row r="674" spans="7:9" ht="15.75" customHeight="1" x14ac:dyDescent="0.2">
      <c r="G674" s="40"/>
      <c r="I674" s="41"/>
    </row>
    <row r="675" spans="7:9" ht="15.75" customHeight="1" x14ac:dyDescent="0.2">
      <c r="G675" s="40"/>
      <c r="I675" s="41"/>
    </row>
    <row r="676" spans="7:9" ht="15.75" customHeight="1" x14ac:dyDescent="0.2">
      <c r="G676" s="40"/>
      <c r="I676" s="41"/>
    </row>
    <row r="677" spans="7:9" ht="15.75" customHeight="1" x14ac:dyDescent="0.2">
      <c r="G677" s="40"/>
      <c r="I677" s="41"/>
    </row>
    <row r="678" spans="7:9" ht="15.75" customHeight="1" x14ac:dyDescent="0.2">
      <c r="G678" s="40"/>
      <c r="I678" s="41"/>
    </row>
    <row r="679" spans="7:9" ht="15.75" customHeight="1" x14ac:dyDescent="0.2">
      <c r="G679" s="40"/>
      <c r="I679" s="41"/>
    </row>
    <row r="680" spans="7:9" ht="15.75" customHeight="1" x14ac:dyDescent="0.2">
      <c r="G680" s="40"/>
      <c r="I680" s="41"/>
    </row>
    <row r="681" spans="7:9" ht="15.75" customHeight="1" x14ac:dyDescent="0.2">
      <c r="G681" s="40"/>
      <c r="I681" s="41"/>
    </row>
    <row r="682" spans="7:9" ht="15.75" customHeight="1" x14ac:dyDescent="0.2">
      <c r="G682" s="40"/>
      <c r="I682" s="41"/>
    </row>
    <row r="683" spans="7:9" ht="15.75" customHeight="1" x14ac:dyDescent="0.2">
      <c r="G683" s="40"/>
      <c r="I683" s="41"/>
    </row>
    <row r="684" spans="7:9" ht="15.75" customHeight="1" x14ac:dyDescent="0.2">
      <c r="G684" s="40"/>
      <c r="I684" s="41"/>
    </row>
    <row r="685" spans="7:9" ht="15.75" customHeight="1" x14ac:dyDescent="0.2">
      <c r="G685" s="40"/>
      <c r="I685" s="41"/>
    </row>
    <row r="686" spans="7:9" ht="15.75" customHeight="1" x14ac:dyDescent="0.2">
      <c r="G686" s="40"/>
      <c r="I686" s="41"/>
    </row>
    <row r="687" spans="7:9" ht="15.75" customHeight="1" x14ac:dyDescent="0.2">
      <c r="G687" s="40"/>
      <c r="I687" s="41"/>
    </row>
    <row r="688" spans="7:9" ht="15.75" customHeight="1" x14ac:dyDescent="0.2">
      <c r="G688" s="40"/>
      <c r="I688" s="41"/>
    </row>
    <row r="689" spans="7:9" ht="15.75" customHeight="1" x14ac:dyDescent="0.2">
      <c r="G689" s="40"/>
      <c r="I689" s="41"/>
    </row>
    <row r="690" spans="7:9" ht="15.75" customHeight="1" x14ac:dyDescent="0.2">
      <c r="G690" s="40"/>
      <c r="I690" s="41"/>
    </row>
    <row r="691" spans="7:9" ht="15.75" customHeight="1" x14ac:dyDescent="0.2">
      <c r="G691" s="40"/>
      <c r="I691" s="41"/>
    </row>
    <row r="692" spans="7:9" ht="15.75" customHeight="1" x14ac:dyDescent="0.2">
      <c r="G692" s="40"/>
      <c r="I692" s="41"/>
    </row>
    <row r="693" spans="7:9" ht="15.75" customHeight="1" x14ac:dyDescent="0.2">
      <c r="G693" s="40"/>
      <c r="I693" s="41"/>
    </row>
    <row r="694" spans="7:9" ht="15.75" customHeight="1" x14ac:dyDescent="0.2">
      <c r="G694" s="40"/>
      <c r="I694" s="41"/>
    </row>
    <row r="695" spans="7:9" ht="15.75" customHeight="1" x14ac:dyDescent="0.2">
      <c r="G695" s="40"/>
      <c r="I695" s="41"/>
    </row>
    <row r="696" spans="7:9" ht="15.75" customHeight="1" x14ac:dyDescent="0.2">
      <c r="G696" s="40"/>
      <c r="I696" s="41"/>
    </row>
    <row r="697" spans="7:9" ht="15.75" customHeight="1" x14ac:dyDescent="0.2">
      <c r="G697" s="40"/>
      <c r="I697" s="41"/>
    </row>
    <row r="698" spans="7:9" ht="15.75" customHeight="1" x14ac:dyDescent="0.2">
      <c r="G698" s="40"/>
      <c r="I698" s="41"/>
    </row>
    <row r="699" spans="7:9" ht="15.75" customHeight="1" x14ac:dyDescent="0.2">
      <c r="G699" s="40"/>
      <c r="I699" s="41"/>
    </row>
    <row r="700" spans="7:9" ht="15.75" customHeight="1" x14ac:dyDescent="0.2">
      <c r="G700" s="40"/>
      <c r="I700" s="41"/>
    </row>
    <row r="701" spans="7:9" ht="15.75" customHeight="1" x14ac:dyDescent="0.2">
      <c r="G701" s="40"/>
      <c r="I701" s="41"/>
    </row>
    <row r="702" spans="7:9" ht="15.75" customHeight="1" x14ac:dyDescent="0.2">
      <c r="G702" s="40"/>
      <c r="I702" s="41"/>
    </row>
    <row r="703" spans="7:9" ht="15.75" customHeight="1" x14ac:dyDescent="0.2">
      <c r="G703" s="40"/>
      <c r="I703" s="41"/>
    </row>
    <row r="704" spans="7:9" ht="15.75" customHeight="1" x14ac:dyDescent="0.2">
      <c r="G704" s="40"/>
      <c r="I704" s="41"/>
    </row>
    <row r="705" spans="7:9" ht="15.75" customHeight="1" x14ac:dyDescent="0.2">
      <c r="G705" s="40"/>
      <c r="I705" s="41"/>
    </row>
    <row r="706" spans="7:9" ht="15.75" customHeight="1" x14ac:dyDescent="0.2">
      <c r="G706" s="40"/>
      <c r="I706" s="41"/>
    </row>
    <row r="707" spans="7:9" ht="15.75" customHeight="1" x14ac:dyDescent="0.2">
      <c r="G707" s="40"/>
      <c r="I707" s="41"/>
    </row>
    <row r="708" spans="7:9" ht="15.75" customHeight="1" x14ac:dyDescent="0.2">
      <c r="G708" s="40"/>
      <c r="I708" s="41"/>
    </row>
    <row r="709" spans="7:9" ht="15.75" customHeight="1" x14ac:dyDescent="0.2">
      <c r="G709" s="40"/>
      <c r="I709" s="41"/>
    </row>
    <row r="710" spans="7:9" ht="15.75" customHeight="1" x14ac:dyDescent="0.2">
      <c r="G710" s="40"/>
      <c r="I710" s="41"/>
    </row>
    <row r="711" spans="7:9" ht="15.75" customHeight="1" x14ac:dyDescent="0.2">
      <c r="G711" s="40"/>
      <c r="I711" s="41"/>
    </row>
    <row r="712" spans="7:9" ht="15.75" customHeight="1" x14ac:dyDescent="0.2">
      <c r="G712" s="40"/>
      <c r="I712" s="41"/>
    </row>
    <row r="713" spans="7:9" ht="15.75" customHeight="1" x14ac:dyDescent="0.2">
      <c r="G713" s="40"/>
      <c r="I713" s="41"/>
    </row>
    <row r="714" spans="7:9" ht="15.75" customHeight="1" x14ac:dyDescent="0.2">
      <c r="G714" s="40"/>
      <c r="I714" s="41"/>
    </row>
    <row r="715" spans="7:9" ht="15.75" customHeight="1" x14ac:dyDescent="0.2">
      <c r="G715" s="40"/>
      <c r="I715" s="41"/>
    </row>
    <row r="716" spans="7:9" ht="15.75" customHeight="1" x14ac:dyDescent="0.2">
      <c r="G716" s="40"/>
      <c r="I716" s="41"/>
    </row>
    <row r="717" spans="7:9" ht="15.75" customHeight="1" x14ac:dyDescent="0.2">
      <c r="G717" s="40"/>
      <c r="I717" s="41"/>
    </row>
    <row r="718" spans="7:9" ht="15.75" customHeight="1" x14ac:dyDescent="0.2">
      <c r="G718" s="40"/>
      <c r="I718" s="41"/>
    </row>
    <row r="719" spans="7:9" ht="15.75" customHeight="1" x14ac:dyDescent="0.2">
      <c r="G719" s="40"/>
      <c r="I719" s="41"/>
    </row>
    <row r="720" spans="7:9" ht="15.75" customHeight="1" x14ac:dyDescent="0.2">
      <c r="G720" s="40"/>
      <c r="I720" s="41"/>
    </row>
    <row r="721" spans="7:9" ht="15.75" customHeight="1" x14ac:dyDescent="0.2">
      <c r="G721" s="40"/>
      <c r="I721" s="41"/>
    </row>
    <row r="722" spans="7:9" ht="15.75" customHeight="1" x14ac:dyDescent="0.2">
      <c r="G722" s="40"/>
      <c r="I722" s="41"/>
    </row>
    <row r="723" spans="7:9" ht="15.75" customHeight="1" x14ac:dyDescent="0.2">
      <c r="G723" s="40"/>
      <c r="I723" s="41"/>
    </row>
    <row r="724" spans="7:9" ht="15.75" customHeight="1" x14ac:dyDescent="0.2">
      <c r="G724" s="40"/>
      <c r="I724" s="41"/>
    </row>
    <row r="725" spans="7:9" ht="15.75" customHeight="1" x14ac:dyDescent="0.2">
      <c r="G725" s="40"/>
      <c r="I725" s="41"/>
    </row>
    <row r="726" spans="7:9" ht="15.75" customHeight="1" x14ac:dyDescent="0.2">
      <c r="G726" s="40"/>
      <c r="I726" s="41"/>
    </row>
    <row r="727" spans="7:9" ht="15.75" customHeight="1" x14ac:dyDescent="0.2">
      <c r="G727" s="40"/>
      <c r="I727" s="41"/>
    </row>
    <row r="728" spans="7:9" ht="15.75" customHeight="1" x14ac:dyDescent="0.2">
      <c r="G728" s="40"/>
      <c r="I728" s="41"/>
    </row>
    <row r="729" spans="7:9" ht="15.75" customHeight="1" x14ac:dyDescent="0.2">
      <c r="G729" s="40"/>
      <c r="I729" s="41"/>
    </row>
    <row r="730" spans="7:9" ht="15.75" customHeight="1" x14ac:dyDescent="0.2">
      <c r="G730" s="40"/>
      <c r="I730" s="41"/>
    </row>
    <row r="731" spans="7:9" ht="15.75" customHeight="1" x14ac:dyDescent="0.2">
      <c r="G731" s="40"/>
      <c r="I731" s="41"/>
    </row>
    <row r="732" spans="7:9" ht="15.75" customHeight="1" x14ac:dyDescent="0.2">
      <c r="G732" s="40"/>
      <c r="I732" s="41"/>
    </row>
    <row r="733" spans="7:9" ht="15.75" customHeight="1" x14ac:dyDescent="0.2">
      <c r="G733" s="40"/>
      <c r="I733" s="41"/>
    </row>
    <row r="734" spans="7:9" ht="15.75" customHeight="1" x14ac:dyDescent="0.2">
      <c r="G734" s="40"/>
      <c r="I734" s="41"/>
    </row>
    <row r="735" spans="7:9" ht="15.75" customHeight="1" x14ac:dyDescent="0.2">
      <c r="G735" s="40"/>
      <c r="I735" s="41"/>
    </row>
    <row r="736" spans="7:9" ht="15.75" customHeight="1" x14ac:dyDescent="0.2">
      <c r="G736" s="40"/>
      <c r="I736" s="41"/>
    </row>
    <row r="737" spans="7:9" ht="15.75" customHeight="1" x14ac:dyDescent="0.2">
      <c r="G737" s="40"/>
      <c r="I737" s="41"/>
    </row>
    <row r="738" spans="7:9" ht="15.75" customHeight="1" x14ac:dyDescent="0.2">
      <c r="G738" s="40"/>
      <c r="I738" s="41"/>
    </row>
    <row r="739" spans="7:9" ht="15.75" customHeight="1" x14ac:dyDescent="0.2">
      <c r="G739" s="40"/>
      <c r="I739" s="41"/>
    </row>
    <row r="740" spans="7:9" ht="15.75" customHeight="1" x14ac:dyDescent="0.2">
      <c r="G740" s="40"/>
      <c r="I740" s="41"/>
    </row>
    <row r="741" spans="7:9" ht="15.75" customHeight="1" x14ac:dyDescent="0.2">
      <c r="G741" s="40"/>
      <c r="I741" s="41"/>
    </row>
    <row r="742" spans="7:9" ht="15.75" customHeight="1" x14ac:dyDescent="0.2">
      <c r="G742" s="40"/>
      <c r="I742" s="41"/>
    </row>
    <row r="743" spans="7:9" ht="15.75" customHeight="1" x14ac:dyDescent="0.2">
      <c r="G743" s="40"/>
      <c r="I743" s="41"/>
    </row>
    <row r="744" spans="7:9" ht="15.75" customHeight="1" x14ac:dyDescent="0.2">
      <c r="G744" s="40"/>
      <c r="I744" s="41"/>
    </row>
    <row r="745" spans="7:9" ht="15.75" customHeight="1" x14ac:dyDescent="0.2">
      <c r="G745" s="40"/>
      <c r="I745" s="41"/>
    </row>
    <row r="746" spans="7:9" ht="15.75" customHeight="1" x14ac:dyDescent="0.2">
      <c r="G746" s="40"/>
      <c r="I746" s="41"/>
    </row>
    <row r="747" spans="7:9" ht="15.75" customHeight="1" x14ac:dyDescent="0.2">
      <c r="G747" s="40"/>
      <c r="I747" s="41"/>
    </row>
    <row r="748" spans="7:9" ht="15.75" customHeight="1" x14ac:dyDescent="0.2">
      <c r="G748" s="40"/>
      <c r="I748" s="41"/>
    </row>
    <row r="749" spans="7:9" ht="15.75" customHeight="1" x14ac:dyDescent="0.2">
      <c r="G749" s="40"/>
      <c r="I749" s="41"/>
    </row>
    <row r="750" spans="7:9" ht="15.75" customHeight="1" x14ac:dyDescent="0.2">
      <c r="G750" s="40"/>
      <c r="I750" s="41"/>
    </row>
    <row r="751" spans="7:9" ht="15.75" customHeight="1" x14ac:dyDescent="0.2">
      <c r="G751" s="40"/>
      <c r="I751" s="41"/>
    </row>
    <row r="752" spans="7:9" ht="15.75" customHeight="1" x14ac:dyDescent="0.2">
      <c r="G752" s="40"/>
      <c r="I752" s="41"/>
    </row>
    <row r="753" spans="7:9" ht="15.75" customHeight="1" x14ac:dyDescent="0.2">
      <c r="G753" s="40"/>
      <c r="I753" s="41"/>
    </row>
    <row r="754" spans="7:9" ht="15.75" customHeight="1" x14ac:dyDescent="0.2">
      <c r="G754" s="40"/>
      <c r="I754" s="41"/>
    </row>
    <row r="755" spans="7:9" ht="15.75" customHeight="1" x14ac:dyDescent="0.2">
      <c r="G755" s="40"/>
      <c r="I755" s="41"/>
    </row>
    <row r="756" spans="7:9" ht="15.75" customHeight="1" x14ac:dyDescent="0.2">
      <c r="G756" s="40"/>
      <c r="I756" s="41"/>
    </row>
    <row r="757" spans="7:9" ht="15.75" customHeight="1" x14ac:dyDescent="0.2">
      <c r="G757" s="40"/>
      <c r="I757" s="41"/>
    </row>
    <row r="758" spans="7:9" ht="15.75" customHeight="1" x14ac:dyDescent="0.2">
      <c r="G758" s="40"/>
      <c r="I758" s="41"/>
    </row>
    <row r="759" spans="7:9" ht="15.75" customHeight="1" x14ac:dyDescent="0.2">
      <c r="G759" s="40"/>
      <c r="I759" s="41"/>
    </row>
    <row r="760" spans="7:9" ht="15.75" customHeight="1" x14ac:dyDescent="0.2">
      <c r="G760" s="40"/>
      <c r="I760" s="41"/>
    </row>
    <row r="761" spans="7:9" ht="15.75" customHeight="1" x14ac:dyDescent="0.2">
      <c r="G761" s="40"/>
      <c r="I761" s="41"/>
    </row>
    <row r="762" spans="7:9" ht="15.75" customHeight="1" x14ac:dyDescent="0.2">
      <c r="G762" s="40"/>
      <c r="I762" s="41"/>
    </row>
    <row r="763" spans="7:9" ht="15.75" customHeight="1" x14ac:dyDescent="0.2">
      <c r="G763" s="40"/>
      <c r="I763" s="41"/>
    </row>
    <row r="764" spans="7:9" ht="15.75" customHeight="1" x14ac:dyDescent="0.2">
      <c r="G764" s="40"/>
      <c r="I764" s="41"/>
    </row>
    <row r="765" spans="7:9" ht="15.75" customHeight="1" x14ac:dyDescent="0.2">
      <c r="G765" s="40"/>
      <c r="I765" s="41"/>
    </row>
    <row r="766" spans="7:9" ht="15.75" customHeight="1" x14ac:dyDescent="0.2">
      <c r="G766" s="40"/>
      <c r="I766" s="41"/>
    </row>
    <row r="767" spans="7:9" ht="15.75" customHeight="1" x14ac:dyDescent="0.2">
      <c r="G767" s="40"/>
      <c r="I767" s="41"/>
    </row>
    <row r="768" spans="7:9" ht="15.75" customHeight="1" x14ac:dyDescent="0.2">
      <c r="G768" s="40"/>
      <c r="I768" s="41"/>
    </row>
    <row r="769" spans="7:9" ht="15.75" customHeight="1" x14ac:dyDescent="0.2">
      <c r="G769" s="40"/>
      <c r="I769" s="41"/>
    </row>
    <row r="770" spans="7:9" ht="15.75" customHeight="1" x14ac:dyDescent="0.2">
      <c r="G770" s="40"/>
      <c r="I770" s="41"/>
    </row>
    <row r="771" spans="7:9" ht="15.75" customHeight="1" x14ac:dyDescent="0.2">
      <c r="G771" s="40"/>
      <c r="I771" s="41"/>
    </row>
    <row r="772" spans="7:9" ht="15.75" customHeight="1" x14ac:dyDescent="0.2">
      <c r="G772" s="40"/>
      <c r="I772" s="41"/>
    </row>
    <row r="773" spans="7:9" ht="15.75" customHeight="1" x14ac:dyDescent="0.2">
      <c r="G773" s="40"/>
      <c r="I773" s="41"/>
    </row>
    <row r="774" spans="7:9" ht="15.75" customHeight="1" x14ac:dyDescent="0.2">
      <c r="G774" s="40"/>
      <c r="I774" s="41"/>
    </row>
    <row r="775" spans="7:9" ht="15.75" customHeight="1" x14ac:dyDescent="0.2">
      <c r="G775" s="40"/>
      <c r="I775" s="41"/>
    </row>
    <row r="776" spans="7:9" ht="15.75" customHeight="1" x14ac:dyDescent="0.2">
      <c r="G776" s="40"/>
      <c r="I776" s="41"/>
    </row>
    <row r="777" spans="7:9" ht="15.75" customHeight="1" x14ac:dyDescent="0.2">
      <c r="G777" s="40"/>
      <c r="I777" s="41"/>
    </row>
    <row r="778" spans="7:9" ht="15.75" customHeight="1" x14ac:dyDescent="0.2">
      <c r="G778" s="40"/>
      <c r="I778" s="41"/>
    </row>
    <row r="779" spans="7:9" ht="15.75" customHeight="1" x14ac:dyDescent="0.2">
      <c r="G779" s="40"/>
      <c r="I779" s="41"/>
    </row>
    <row r="780" spans="7:9" ht="15.75" customHeight="1" x14ac:dyDescent="0.2">
      <c r="G780" s="40"/>
      <c r="I780" s="41"/>
    </row>
    <row r="781" spans="7:9" ht="15.75" customHeight="1" x14ac:dyDescent="0.2">
      <c r="G781" s="40"/>
      <c r="I781" s="41"/>
    </row>
    <row r="782" spans="7:9" ht="15.75" customHeight="1" x14ac:dyDescent="0.2">
      <c r="G782" s="40"/>
      <c r="I782" s="41"/>
    </row>
    <row r="783" spans="7:9" ht="15.75" customHeight="1" x14ac:dyDescent="0.2">
      <c r="G783" s="40"/>
      <c r="I783" s="41"/>
    </row>
    <row r="784" spans="7:9" ht="15.75" customHeight="1" x14ac:dyDescent="0.2">
      <c r="G784" s="40"/>
      <c r="I784" s="41"/>
    </row>
    <row r="785" spans="7:9" ht="15.75" customHeight="1" x14ac:dyDescent="0.2">
      <c r="G785" s="40"/>
      <c r="I785" s="41"/>
    </row>
    <row r="786" spans="7:9" ht="15.75" customHeight="1" x14ac:dyDescent="0.2">
      <c r="G786" s="40"/>
      <c r="I786" s="41"/>
    </row>
    <row r="787" spans="7:9" ht="15.75" customHeight="1" x14ac:dyDescent="0.2">
      <c r="G787" s="40"/>
      <c r="I787" s="41"/>
    </row>
    <row r="788" spans="7:9" ht="15.75" customHeight="1" x14ac:dyDescent="0.2">
      <c r="G788" s="40"/>
      <c r="I788" s="41"/>
    </row>
    <row r="789" spans="7:9" ht="15.75" customHeight="1" x14ac:dyDescent="0.2">
      <c r="G789" s="40"/>
      <c r="I789" s="41"/>
    </row>
    <row r="790" spans="7:9" ht="15.75" customHeight="1" x14ac:dyDescent="0.2">
      <c r="G790" s="40"/>
      <c r="I790" s="41"/>
    </row>
    <row r="791" spans="7:9" ht="15.75" customHeight="1" x14ac:dyDescent="0.2">
      <c r="G791" s="40"/>
      <c r="I791" s="41"/>
    </row>
    <row r="792" spans="7:9" ht="15.75" customHeight="1" x14ac:dyDescent="0.2">
      <c r="G792" s="40"/>
      <c r="I792" s="41"/>
    </row>
    <row r="793" spans="7:9" ht="15.75" customHeight="1" x14ac:dyDescent="0.2">
      <c r="G793" s="40"/>
      <c r="I793" s="41"/>
    </row>
    <row r="794" spans="7:9" ht="15.75" customHeight="1" x14ac:dyDescent="0.2">
      <c r="G794" s="40"/>
      <c r="I794" s="41"/>
    </row>
    <row r="795" spans="7:9" ht="15.75" customHeight="1" x14ac:dyDescent="0.2">
      <c r="G795" s="40"/>
      <c r="I795" s="41"/>
    </row>
    <row r="796" spans="7:9" ht="15.75" customHeight="1" x14ac:dyDescent="0.2">
      <c r="G796" s="40"/>
      <c r="I796" s="41"/>
    </row>
    <row r="797" spans="7:9" ht="15.75" customHeight="1" x14ac:dyDescent="0.2">
      <c r="G797" s="40"/>
      <c r="I797" s="41"/>
    </row>
    <row r="798" spans="7:9" ht="15.75" customHeight="1" x14ac:dyDescent="0.2">
      <c r="G798" s="40"/>
      <c r="I798" s="41"/>
    </row>
    <row r="799" spans="7:9" ht="15.75" customHeight="1" x14ac:dyDescent="0.2">
      <c r="G799" s="40"/>
      <c r="I799" s="41"/>
    </row>
    <row r="800" spans="7:9" ht="15.75" customHeight="1" x14ac:dyDescent="0.2">
      <c r="G800" s="40"/>
      <c r="I800" s="41"/>
    </row>
    <row r="801" spans="7:9" ht="15.75" customHeight="1" x14ac:dyDescent="0.2">
      <c r="G801" s="40"/>
      <c r="I801" s="41"/>
    </row>
    <row r="802" spans="7:9" ht="15.75" customHeight="1" x14ac:dyDescent="0.2">
      <c r="G802" s="40"/>
      <c r="I802" s="41"/>
    </row>
    <row r="803" spans="7:9" ht="15.75" customHeight="1" x14ac:dyDescent="0.2">
      <c r="G803" s="40"/>
      <c r="I803" s="41"/>
    </row>
    <row r="804" spans="7:9" ht="15.75" customHeight="1" x14ac:dyDescent="0.2">
      <c r="G804" s="40"/>
      <c r="I804" s="41"/>
    </row>
    <row r="805" spans="7:9" ht="15.75" customHeight="1" x14ac:dyDescent="0.2">
      <c r="G805" s="40"/>
      <c r="I805" s="41"/>
    </row>
    <row r="806" spans="7:9" ht="15.75" customHeight="1" x14ac:dyDescent="0.2">
      <c r="G806" s="40"/>
      <c r="I806" s="41"/>
    </row>
    <row r="807" spans="7:9" ht="15.75" customHeight="1" x14ac:dyDescent="0.2">
      <c r="G807" s="40"/>
      <c r="I807" s="41"/>
    </row>
    <row r="808" spans="7:9" ht="15.75" customHeight="1" x14ac:dyDescent="0.2">
      <c r="G808" s="40"/>
      <c r="I808" s="41"/>
    </row>
    <row r="809" spans="7:9" ht="15.75" customHeight="1" x14ac:dyDescent="0.2">
      <c r="G809" s="40"/>
      <c r="I809" s="41"/>
    </row>
    <row r="810" spans="7:9" ht="15.75" customHeight="1" x14ac:dyDescent="0.2">
      <c r="G810" s="40"/>
      <c r="I810" s="41"/>
    </row>
    <row r="811" spans="7:9" ht="15.75" customHeight="1" x14ac:dyDescent="0.2">
      <c r="G811" s="40"/>
      <c r="I811" s="41"/>
    </row>
    <row r="812" spans="7:9" ht="15.75" customHeight="1" x14ac:dyDescent="0.2">
      <c r="G812" s="40"/>
      <c r="I812" s="41"/>
    </row>
    <row r="813" spans="7:9" ht="15.75" customHeight="1" x14ac:dyDescent="0.2">
      <c r="G813" s="40"/>
      <c r="I813" s="41"/>
    </row>
    <row r="814" spans="7:9" ht="15.75" customHeight="1" x14ac:dyDescent="0.2">
      <c r="G814" s="40"/>
      <c r="I814" s="41"/>
    </row>
    <row r="815" spans="7:9" ht="15.75" customHeight="1" x14ac:dyDescent="0.2">
      <c r="G815" s="40"/>
      <c r="I815" s="41"/>
    </row>
    <row r="816" spans="7:9" ht="15.75" customHeight="1" x14ac:dyDescent="0.2">
      <c r="G816" s="40"/>
      <c r="I816" s="41"/>
    </row>
    <row r="817" spans="7:9" ht="15.75" customHeight="1" x14ac:dyDescent="0.2">
      <c r="G817" s="40"/>
      <c r="I817" s="41"/>
    </row>
    <row r="818" spans="7:9" ht="15.75" customHeight="1" x14ac:dyDescent="0.2">
      <c r="G818" s="40"/>
      <c r="I818" s="41"/>
    </row>
    <row r="819" spans="7:9" ht="15.75" customHeight="1" x14ac:dyDescent="0.2">
      <c r="G819" s="40"/>
      <c r="I819" s="41"/>
    </row>
    <row r="820" spans="7:9" ht="15.75" customHeight="1" x14ac:dyDescent="0.2">
      <c r="G820" s="40"/>
      <c r="I820" s="41"/>
    </row>
    <row r="821" spans="7:9" ht="15.75" customHeight="1" x14ac:dyDescent="0.2">
      <c r="G821" s="40"/>
      <c r="I821" s="41"/>
    </row>
    <row r="822" spans="7:9" ht="15.75" customHeight="1" x14ac:dyDescent="0.2">
      <c r="G822" s="40"/>
      <c r="I822" s="41"/>
    </row>
    <row r="823" spans="7:9" ht="15.75" customHeight="1" x14ac:dyDescent="0.2">
      <c r="G823" s="40"/>
      <c r="I823" s="41"/>
    </row>
    <row r="824" spans="7:9" ht="15.75" customHeight="1" x14ac:dyDescent="0.2">
      <c r="G824" s="40"/>
      <c r="I824" s="41"/>
    </row>
    <row r="825" spans="7:9" ht="15.75" customHeight="1" x14ac:dyDescent="0.2">
      <c r="G825" s="40"/>
      <c r="I825" s="41"/>
    </row>
    <row r="826" spans="7:9" ht="15.75" customHeight="1" x14ac:dyDescent="0.2">
      <c r="G826" s="40"/>
      <c r="I826" s="41"/>
    </row>
    <row r="827" spans="7:9" ht="15.75" customHeight="1" x14ac:dyDescent="0.2">
      <c r="G827" s="40"/>
      <c r="I827" s="41"/>
    </row>
    <row r="828" spans="7:9" ht="15.75" customHeight="1" x14ac:dyDescent="0.2">
      <c r="G828" s="40"/>
      <c r="I828" s="41"/>
    </row>
    <row r="829" spans="7:9" ht="15.75" customHeight="1" x14ac:dyDescent="0.2">
      <c r="G829" s="40"/>
      <c r="I829" s="41"/>
    </row>
    <row r="830" spans="7:9" ht="15.75" customHeight="1" x14ac:dyDescent="0.2">
      <c r="G830" s="40"/>
      <c r="I830" s="41"/>
    </row>
    <row r="831" spans="7:9" ht="15.75" customHeight="1" x14ac:dyDescent="0.2">
      <c r="G831" s="40"/>
      <c r="I831" s="41"/>
    </row>
    <row r="832" spans="7:9" ht="15.75" customHeight="1" x14ac:dyDescent="0.2">
      <c r="G832" s="40"/>
      <c r="I832" s="41"/>
    </row>
    <row r="833" spans="7:9" ht="15.75" customHeight="1" x14ac:dyDescent="0.2">
      <c r="G833" s="40"/>
      <c r="I833" s="41"/>
    </row>
    <row r="834" spans="7:9" ht="15.75" customHeight="1" x14ac:dyDescent="0.2">
      <c r="G834" s="40"/>
      <c r="I834" s="41"/>
    </row>
    <row r="835" spans="7:9" ht="15.75" customHeight="1" x14ac:dyDescent="0.2">
      <c r="G835" s="40"/>
      <c r="I835" s="41"/>
    </row>
    <row r="836" spans="7:9" ht="15.75" customHeight="1" x14ac:dyDescent="0.2">
      <c r="G836" s="40"/>
      <c r="I836" s="41"/>
    </row>
    <row r="837" spans="7:9" ht="15.75" customHeight="1" x14ac:dyDescent="0.2">
      <c r="G837" s="40"/>
      <c r="I837" s="41"/>
    </row>
    <row r="838" spans="7:9" ht="15.75" customHeight="1" x14ac:dyDescent="0.2">
      <c r="G838" s="40"/>
      <c r="I838" s="41"/>
    </row>
    <row r="839" spans="7:9" ht="15.75" customHeight="1" x14ac:dyDescent="0.2">
      <c r="G839" s="40"/>
      <c r="I839" s="41"/>
    </row>
    <row r="840" spans="7:9" ht="15.75" customHeight="1" x14ac:dyDescent="0.2">
      <c r="G840" s="40"/>
      <c r="I840" s="41"/>
    </row>
    <row r="841" spans="7:9" ht="15.75" customHeight="1" x14ac:dyDescent="0.2">
      <c r="G841" s="40"/>
      <c r="I841" s="41"/>
    </row>
    <row r="842" spans="7:9" ht="15.75" customHeight="1" x14ac:dyDescent="0.2">
      <c r="G842" s="40"/>
      <c r="I842" s="41"/>
    </row>
    <row r="843" spans="7:9" ht="15.75" customHeight="1" x14ac:dyDescent="0.2">
      <c r="G843" s="40"/>
      <c r="I843" s="41"/>
    </row>
    <row r="844" spans="7:9" ht="15.75" customHeight="1" x14ac:dyDescent="0.2">
      <c r="G844" s="40"/>
      <c r="I844" s="41"/>
    </row>
    <row r="845" spans="7:9" ht="15.75" customHeight="1" x14ac:dyDescent="0.2">
      <c r="G845" s="40"/>
      <c r="I845" s="41"/>
    </row>
    <row r="846" spans="7:9" ht="15.75" customHeight="1" x14ac:dyDescent="0.2">
      <c r="G846" s="40"/>
      <c r="I846" s="41"/>
    </row>
    <row r="847" spans="7:9" ht="15.75" customHeight="1" x14ac:dyDescent="0.2">
      <c r="G847" s="40"/>
      <c r="I847" s="41"/>
    </row>
    <row r="848" spans="7:9" ht="15.75" customHeight="1" x14ac:dyDescent="0.2">
      <c r="G848" s="40"/>
      <c r="I848" s="41"/>
    </row>
    <row r="849" spans="7:9" ht="15.75" customHeight="1" x14ac:dyDescent="0.2">
      <c r="G849" s="40"/>
      <c r="I849" s="41"/>
    </row>
    <row r="850" spans="7:9" ht="15.75" customHeight="1" x14ac:dyDescent="0.2">
      <c r="G850" s="40"/>
      <c r="I850" s="41"/>
    </row>
    <row r="851" spans="7:9" ht="15.75" customHeight="1" x14ac:dyDescent="0.2">
      <c r="G851" s="40"/>
      <c r="I851" s="41"/>
    </row>
    <row r="852" spans="7:9" ht="15.75" customHeight="1" x14ac:dyDescent="0.2">
      <c r="G852" s="40"/>
      <c r="I852" s="41"/>
    </row>
    <row r="853" spans="7:9" ht="15.75" customHeight="1" x14ac:dyDescent="0.2">
      <c r="G853" s="40"/>
      <c r="I853" s="41"/>
    </row>
    <row r="854" spans="7:9" ht="15.75" customHeight="1" x14ac:dyDescent="0.2">
      <c r="G854" s="40"/>
      <c r="I854" s="41"/>
    </row>
    <row r="855" spans="7:9" ht="15.75" customHeight="1" x14ac:dyDescent="0.2">
      <c r="G855" s="40"/>
      <c r="I855" s="41"/>
    </row>
    <row r="856" spans="7:9" ht="15.75" customHeight="1" x14ac:dyDescent="0.2">
      <c r="G856" s="40"/>
      <c r="I856" s="41"/>
    </row>
    <row r="857" spans="7:9" ht="15.75" customHeight="1" x14ac:dyDescent="0.2">
      <c r="G857" s="40"/>
      <c r="I857" s="41"/>
    </row>
    <row r="858" spans="7:9" ht="15.75" customHeight="1" x14ac:dyDescent="0.2">
      <c r="G858" s="40"/>
      <c r="I858" s="41"/>
    </row>
    <row r="859" spans="7:9" ht="15.75" customHeight="1" x14ac:dyDescent="0.2">
      <c r="G859" s="40"/>
      <c r="I859" s="41"/>
    </row>
    <row r="860" spans="7:9" ht="15.75" customHeight="1" x14ac:dyDescent="0.2">
      <c r="G860" s="40"/>
      <c r="I860" s="41"/>
    </row>
    <row r="861" spans="7:9" ht="15.75" customHeight="1" x14ac:dyDescent="0.2">
      <c r="G861" s="40"/>
      <c r="I861" s="41"/>
    </row>
    <row r="862" spans="7:9" ht="15.75" customHeight="1" x14ac:dyDescent="0.2">
      <c r="G862" s="40"/>
      <c r="I862" s="41"/>
    </row>
    <row r="863" spans="7:9" ht="15.75" customHeight="1" x14ac:dyDescent="0.2">
      <c r="G863" s="40"/>
      <c r="I863" s="41"/>
    </row>
    <row r="864" spans="7:9" ht="15.75" customHeight="1" x14ac:dyDescent="0.2">
      <c r="G864" s="40"/>
      <c r="I864" s="41"/>
    </row>
    <row r="865" spans="7:9" ht="15.75" customHeight="1" x14ac:dyDescent="0.2">
      <c r="G865" s="40"/>
      <c r="I865" s="41"/>
    </row>
    <row r="866" spans="7:9" ht="15.75" customHeight="1" x14ac:dyDescent="0.2">
      <c r="G866" s="40"/>
      <c r="I866" s="41"/>
    </row>
    <row r="867" spans="7:9" ht="15.75" customHeight="1" x14ac:dyDescent="0.2">
      <c r="G867" s="40"/>
      <c r="I867" s="41"/>
    </row>
    <row r="868" spans="7:9" ht="15.75" customHeight="1" x14ac:dyDescent="0.2">
      <c r="G868" s="40"/>
      <c r="I868" s="41"/>
    </row>
    <row r="869" spans="7:9" ht="15.75" customHeight="1" x14ac:dyDescent="0.2">
      <c r="G869" s="40"/>
      <c r="I869" s="41"/>
    </row>
    <row r="870" spans="7:9" ht="15.75" customHeight="1" x14ac:dyDescent="0.2">
      <c r="G870" s="40"/>
      <c r="I870" s="41"/>
    </row>
    <row r="871" spans="7:9" ht="15.75" customHeight="1" x14ac:dyDescent="0.2">
      <c r="G871" s="40"/>
      <c r="I871" s="41"/>
    </row>
    <row r="872" spans="7:9" ht="15.75" customHeight="1" x14ac:dyDescent="0.2">
      <c r="G872" s="40"/>
      <c r="I872" s="41"/>
    </row>
    <row r="873" spans="7:9" ht="15.75" customHeight="1" x14ac:dyDescent="0.2">
      <c r="G873" s="40"/>
      <c r="I873" s="41"/>
    </row>
    <row r="874" spans="7:9" ht="15.75" customHeight="1" x14ac:dyDescent="0.2">
      <c r="G874" s="40"/>
      <c r="I874" s="41"/>
    </row>
    <row r="875" spans="7:9" ht="15.75" customHeight="1" x14ac:dyDescent="0.2">
      <c r="G875" s="40"/>
      <c r="I875" s="41"/>
    </row>
    <row r="876" spans="7:9" ht="15.75" customHeight="1" x14ac:dyDescent="0.2">
      <c r="G876" s="40"/>
      <c r="I876" s="41"/>
    </row>
    <row r="877" spans="7:9" ht="15.75" customHeight="1" x14ac:dyDescent="0.2">
      <c r="G877" s="40"/>
      <c r="I877" s="41"/>
    </row>
    <row r="878" spans="7:9" ht="15.75" customHeight="1" x14ac:dyDescent="0.2">
      <c r="G878" s="40"/>
      <c r="I878" s="41"/>
    </row>
    <row r="879" spans="7:9" ht="15.75" customHeight="1" x14ac:dyDescent="0.2">
      <c r="G879" s="40"/>
      <c r="I879" s="41"/>
    </row>
    <row r="880" spans="7:9" ht="15.75" customHeight="1" x14ac:dyDescent="0.2">
      <c r="G880" s="40"/>
      <c r="I880" s="41"/>
    </row>
    <row r="881" spans="7:9" ht="15.75" customHeight="1" x14ac:dyDescent="0.2">
      <c r="G881" s="40"/>
      <c r="I881" s="41"/>
    </row>
    <row r="882" spans="7:9" ht="15.75" customHeight="1" x14ac:dyDescent="0.2">
      <c r="G882" s="40"/>
      <c r="I882" s="41"/>
    </row>
    <row r="883" spans="7:9" ht="15.75" customHeight="1" x14ac:dyDescent="0.2">
      <c r="G883" s="40"/>
      <c r="I883" s="41"/>
    </row>
    <row r="884" spans="7:9" ht="15.75" customHeight="1" x14ac:dyDescent="0.2">
      <c r="G884" s="40"/>
      <c r="I884" s="41"/>
    </row>
    <row r="885" spans="7:9" ht="15.75" customHeight="1" x14ac:dyDescent="0.2">
      <c r="G885" s="40"/>
      <c r="I885" s="41"/>
    </row>
    <row r="886" spans="7:9" ht="15.75" customHeight="1" x14ac:dyDescent="0.2">
      <c r="G886" s="40"/>
      <c r="I886" s="41"/>
    </row>
    <row r="887" spans="7:9" ht="15.75" customHeight="1" x14ac:dyDescent="0.2">
      <c r="G887" s="40"/>
      <c r="I887" s="41"/>
    </row>
    <row r="888" spans="7:9" ht="15.75" customHeight="1" x14ac:dyDescent="0.2">
      <c r="G888" s="40"/>
      <c r="I888" s="41"/>
    </row>
    <row r="889" spans="7:9" ht="15.75" customHeight="1" x14ac:dyDescent="0.2">
      <c r="G889" s="40"/>
      <c r="I889" s="41"/>
    </row>
    <row r="890" spans="7:9" ht="15.75" customHeight="1" x14ac:dyDescent="0.2">
      <c r="G890" s="40"/>
      <c r="I890" s="41"/>
    </row>
    <row r="891" spans="7:9" ht="15.75" customHeight="1" x14ac:dyDescent="0.2">
      <c r="G891" s="40"/>
      <c r="I891" s="41"/>
    </row>
    <row r="892" spans="7:9" ht="15.75" customHeight="1" x14ac:dyDescent="0.2">
      <c r="G892" s="40"/>
      <c r="I892" s="41"/>
    </row>
    <row r="893" spans="7:9" ht="15.75" customHeight="1" x14ac:dyDescent="0.2">
      <c r="G893" s="40"/>
      <c r="I893" s="41"/>
    </row>
    <row r="894" spans="7:9" ht="15.75" customHeight="1" x14ac:dyDescent="0.2">
      <c r="G894" s="40"/>
      <c r="I894" s="41"/>
    </row>
    <row r="895" spans="7:9" ht="15.75" customHeight="1" x14ac:dyDescent="0.2">
      <c r="G895" s="40"/>
      <c r="I895" s="41"/>
    </row>
    <row r="896" spans="7:9" ht="15.75" customHeight="1" x14ac:dyDescent="0.2">
      <c r="G896" s="40"/>
      <c r="I896" s="41"/>
    </row>
    <row r="897" spans="7:9" ht="15.75" customHeight="1" x14ac:dyDescent="0.2">
      <c r="G897" s="40"/>
      <c r="I897" s="41"/>
    </row>
    <row r="898" spans="7:9" ht="15.75" customHeight="1" x14ac:dyDescent="0.2">
      <c r="G898" s="40"/>
      <c r="I898" s="41"/>
    </row>
    <row r="899" spans="7:9" ht="15.75" customHeight="1" x14ac:dyDescent="0.2">
      <c r="G899" s="40"/>
      <c r="I899" s="41"/>
    </row>
    <row r="900" spans="7:9" ht="15.75" customHeight="1" x14ac:dyDescent="0.2">
      <c r="G900" s="40"/>
      <c r="I900" s="41"/>
    </row>
    <row r="901" spans="7:9" ht="15.75" customHeight="1" x14ac:dyDescent="0.2">
      <c r="G901" s="40"/>
      <c r="I901" s="41"/>
    </row>
    <row r="902" spans="7:9" ht="15.75" customHeight="1" x14ac:dyDescent="0.2">
      <c r="G902" s="40"/>
      <c r="I902" s="41"/>
    </row>
    <row r="903" spans="7:9" ht="15.75" customHeight="1" x14ac:dyDescent="0.2">
      <c r="G903" s="40"/>
      <c r="I903" s="41"/>
    </row>
    <row r="904" spans="7:9" ht="15.75" customHeight="1" x14ac:dyDescent="0.2">
      <c r="G904" s="40"/>
      <c r="I904" s="41"/>
    </row>
    <row r="905" spans="7:9" ht="15.75" customHeight="1" x14ac:dyDescent="0.2">
      <c r="G905" s="40"/>
      <c r="I905" s="41"/>
    </row>
    <row r="906" spans="7:9" ht="15.75" customHeight="1" x14ac:dyDescent="0.2">
      <c r="G906" s="40"/>
      <c r="I906" s="41"/>
    </row>
    <row r="907" spans="7:9" ht="15.75" customHeight="1" x14ac:dyDescent="0.2">
      <c r="G907" s="40"/>
      <c r="I907" s="41"/>
    </row>
    <row r="908" spans="7:9" ht="15.75" customHeight="1" x14ac:dyDescent="0.2">
      <c r="G908" s="40"/>
      <c r="I908" s="41"/>
    </row>
    <row r="909" spans="7:9" ht="15.75" customHeight="1" x14ac:dyDescent="0.2">
      <c r="G909" s="40"/>
      <c r="I909" s="41"/>
    </row>
    <row r="910" spans="7:9" ht="15.75" customHeight="1" x14ac:dyDescent="0.2">
      <c r="G910" s="40"/>
      <c r="I910" s="41"/>
    </row>
    <row r="911" spans="7:9" ht="15.75" customHeight="1" x14ac:dyDescent="0.2">
      <c r="G911" s="40"/>
      <c r="I911" s="41"/>
    </row>
    <row r="912" spans="7:9" ht="15.75" customHeight="1" x14ac:dyDescent="0.2">
      <c r="G912" s="40"/>
      <c r="I912" s="41"/>
    </row>
    <row r="913" spans="7:9" ht="15.75" customHeight="1" x14ac:dyDescent="0.2">
      <c r="G913" s="40"/>
      <c r="I913" s="41"/>
    </row>
    <row r="914" spans="7:9" ht="15.75" customHeight="1" x14ac:dyDescent="0.2">
      <c r="G914" s="40"/>
      <c r="I914" s="41"/>
    </row>
    <row r="915" spans="7:9" ht="15.75" customHeight="1" x14ac:dyDescent="0.2">
      <c r="G915" s="40"/>
      <c r="I915" s="41"/>
    </row>
    <row r="916" spans="7:9" ht="15.75" customHeight="1" x14ac:dyDescent="0.2">
      <c r="G916" s="40"/>
      <c r="I916" s="41"/>
    </row>
    <row r="917" spans="7:9" ht="15.75" customHeight="1" x14ac:dyDescent="0.2">
      <c r="G917" s="40"/>
      <c r="I917" s="41"/>
    </row>
    <row r="918" spans="7:9" ht="15.75" customHeight="1" x14ac:dyDescent="0.2">
      <c r="G918" s="40"/>
      <c r="I918" s="41"/>
    </row>
    <row r="919" spans="7:9" ht="15.75" customHeight="1" x14ac:dyDescent="0.2">
      <c r="G919" s="40"/>
      <c r="I919" s="41"/>
    </row>
    <row r="920" spans="7:9" ht="15.75" customHeight="1" x14ac:dyDescent="0.2">
      <c r="G920" s="40"/>
      <c r="I920" s="41"/>
    </row>
    <row r="921" spans="7:9" ht="15.75" customHeight="1" x14ac:dyDescent="0.2">
      <c r="G921" s="40"/>
      <c r="I921" s="41"/>
    </row>
    <row r="922" spans="7:9" ht="15.75" customHeight="1" x14ac:dyDescent="0.2">
      <c r="G922" s="40"/>
      <c r="I922" s="41"/>
    </row>
    <row r="923" spans="7:9" ht="15.75" customHeight="1" x14ac:dyDescent="0.2">
      <c r="G923" s="40"/>
      <c r="I923" s="41"/>
    </row>
    <row r="924" spans="7:9" ht="15.75" customHeight="1" x14ac:dyDescent="0.2">
      <c r="G924" s="40"/>
      <c r="I924" s="41"/>
    </row>
    <row r="925" spans="7:9" ht="15.75" customHeight="1" x14ac:dyDescent="0.2">
      <c r="G925" s="40"/>
      <c r="I925" s="41"/>
    </row>
    <row r="926" spans="7:9" ht="15.75" customHeight="1" x14ac:dyDescent="0.2">
      <c r="G926" s="40"/>
      <c r="I926" s="41"/>
    </row>
    <row r="927" spans="7:9" ht="15.75" customHeight="1" x14ac:dyDescent="0.2">
      <c r="G927" s="40"/>
      <c r="I927" s="41"/>
    </row>
    <row r="928" spans="7:9" ht="15.75" customHeight="1" x14ac:dyDescent="0.2">
      <c r="G928" s="40"/>
      <c r="I928" s="41"/>
    </row>
    <row r="929" spans="7:9" ht="15.75" customHeight="1" x14ac:dyDescent="0.2">
      <c r="G929" s="40"/>
      <c r="I929" s="41"/>
    </row>
    <row r="930" spans="7:9" ht="15.75" customHeight="1" x14ac:dyDescent="0.2">
      <c r="G930" s="40"/>
      <c r="I930" s="41"/>
    </row>
    <row r="931" spans="7:9" ht="15.75" customHeight="1" x14ac:dyDescent="0.2">
      <c r="G931" s="40"/>
      <c r="I931" s="41"/>
    </row>
    <row r="932" spans="7:9" ht="15.75" customHeight="1" x14ac:dyDescent="0.2">
      <c r="G932" s="40"/>
      <c r="I932" s="41"/>
    </row>
    <row r="933" spans="7:9" ht="15.75" customHeight="1" x14ac:dyDescent="0.2">
      <c r="G933" s="40"/>
      <c r="I933" s="41"/>
    </row>
    <row r="934" spans="7:9" ht="15.75" customHeight="1" x14ac:dyDescent="0.2">
      <c r="G934" s="40"/>
      <c r="I934" s="41"/>
    </row>
    <row r="935" spans="7:9" ht="15.75" customHeight="1" x14ac:dyDescent="0.2">
      <c r="G935" s="40"/>
      <c r="I935" s="41"/>
    </row>
    <row r="936" spans="7:9" ht="15.75" customHeight="1" x14ac:dyDescent="0.2">
      <c r="G936" s="40"/>
      <c r="I936" s="41"/>
    </row>
    <row r="937" spans="7:9" ht="15.75" customHeight="1" x14ac:dyDescent="0.2">
      <c r="G937" s="40"/>
      <c r="I937" s="41"/>
    </row>
    <row r="938" spans="7:9" ht="15.75" customHeight="1" x14ac:dyDescent="0.2">
      <c r="G938" s="40"/>
      <c r="I938" s="41"/>
    </row>
    <row r="939" spans="7:9" ht="15.75" customHeight="1" x14ac:dyDescent="0.2">
      <c r="G939" s="40"/>
      <c r="I939" s="41"/>
    </row>
    <row r="940" spans="7:9" ht="15.75" customHeight="1" x14ac:dyDescent="0.2">
      <c r="G940" s="40"/>
      <c r="I940" s="41"/>
    </row>
    <row r="941" spans="7:9" ht="15.75" customHeight="1" x14ac:dyDescent="0.2">
      <c r="G941" s="40"/>
      <c r="I941" s="41"/>
    </row>
    <row r="942" spans="7:9" ht="15.75" customHeight="1" x14ac:dyDescent="0.2">
      <c r="G942" s="40"/>
      <c r="I942" s="41"/>
    </row>
    <row r="943" spans="7:9" ht="15.75" customHeight="1" x14ac:dyDescent="0.2">
      <c r="G943" s="40"/>
      <c r="I943" s="41"/>
    </row>
    <row r="944" spans="7:9" ht="15.75" customHeight="1" x14ac:dyDescent="0.2">
      <c r="G944" s="40"/>
      <c r="I944" s="41"/>
    </row>
    <row r="945" spans="7:9" ht="15.75" customHeight="1" x14ac:dyDescent="0.2">
      <c r="G945" s="40"/>
      <c r="I945" s="41"/>
    </row>
    <row r="946" spans="7:9" ht="15.75" customHeight="1" x14ac:dyDescent="0.2">
      <c r="G946" s="40"/>
      <c r="I946" s="41"/>
    </row>
    <row r="947" spans="7:9" ht="15.75" customHeight="1" x14ac:dyDescent="0.2">
      <c r="G947" s="40"/>
      <c r="I947" s="41"/>
    </row>
    <row r="948" spans="7:9" ht="15.75" customHeight="1" x14ac:dyDescent="0.2">
      <c r="G948" s="40"/>
      <c r="I948" s="41"/>
    </row>
    <row r="949" spans="7:9" ht="15.75" customHeight="1" x14ac:dyDescent="0.2">
      <c r="G949" s="40"/>
      <c r="I949" s="41"/>
    </row>
    <row r="950" spans="7:9" ht="15.75" customHeight="1" x14ac:dyDescent="0.2">
      <c r="G950" s="40"/>
      <c r="I950" s="41"/>
    </row>
    <row r="951" spans="7:9" ht="15.75" customHeight="1" x14ac:dyDescent="0.2">
      <c r="G951" s="40"/>
      <c r="I951" s="41"/>
    </row>
    <row r="952" spans="7:9" ht="15.75" customHeight="1" x14ac:dyDescent="0.2">
      <c r="G952" s="40"/>
      <c r="I952" s="41"/>
    </row>
    <row r="953" spans="7:9" ht="15.75" customHeight="1" x14ac:dyDescent="0.2">
      <c r="G953" s="40"/>
      <c r="I953" s="41"/>
    </row>
    <row r="954" spans="7:9" ht="15.75" customHeight="1" x14ac:dyDescent="0.2">
      <c r="G954" s="40"/>
      <c r="I954" s="41"/>
    </row>
    <row r="955" spans="7:9" ht="15.75" customHeight="1" x14ac:dyDescent="0.2">
      <c r="G955" s="40"/>
      <c r="I955" s="41"/>
    </row>
    <row r="956" spans="7:9" ht="15.75" customHeight="1" x14ac:dyDescent="0.2">
      <c r="G956" s="40"/>
      <c r="I956" s="41"/>
    </row>
    <row r="957" spans="7:9" ht="15.75" customHeight="1" x14ac:dyDescent="0.2">
      <c r="G957" s="40"/>
      <c r="I957" s="41"/>
    </row>
    <row r="958" spans="7:9" ht="15.75" customHeight="1" x14ac:dyDescent="0.2">
      <c r="G958" s="40"/>
      <c r="I958" s="41"/>
    </row>
    <row r="959" spans="7:9" ht="15.75" customHeight="1" x14ac:dyDescent="0.2">
      <c r="G959" s="40"/>
      <c r="I959" s="41"/>
    </row>
    <row r="960" spans="7:9" ht="15.75" customHeight="1" x14ac:dyDescent="0.2">
      <c r="G960" s="40"/>
      <c r="I960" s="41"/>
    </row>
    <row r="961" spans="7:9" ht="15.75" customHeight="1" x14ac:dyDescent="0.2">
      <c r="G961" s="40"/>
      <c r="I961" s="41"/>
    </row>
    <row r="962" spans="7:9" ht="15.75" customHeight="1" x14ac:dyDescent="0.2">
      <c r="G962" s="40"/>
      <c r="I962" s="41"/>
    </row>
    <row r="963" spans="7:9" ht="15.75" customHeight="1" x14ac:dyDescent="0.2">
      <c r="G963" s="40"/>
      <c r="I963" s="41"/>
    </row>
    <row r="964" spans="7:9" ht="15.75" customHeight="1" x14ac:dyDescent="0.2">
      <c r="G964" s="40"/>
      <c r="I964" s="41"/>
    </row>
    <row r="965" spans="7:9" ht="15.75" customHeight="1" x14ac:dyDescent="0.2">
      <c r="G965" s="40"/>
      <c r="I965" s="41"/>
    </row>
    <row r="966" spans="7:9" ht="15.75" customHeight="1" x14ac:dyDescent="0.2">
      <c r="G966" s="40"/>
      <c r="I966" s="41"/>
    </row>
    <row r="967" spans="7:9" ht="15.75" customHeight="1" x14ac:dyDescent="0.2">
      <c r="G967" s="40"/>
      <c r="I967" s="41"/>
    </row>
    <row r="968" spans="7:9" ht="15.75" customHeight="1" x14ac:dyDescent="0.2">
      <c r="G968" s="40"/>
      <c r="I968" s="41"/>
    </row>
    <row r="969" spans="7:9" ht="15.75" customHeight="1" x14ac:dyDescent="0.2">
      <c r="G969" s="40"/>
      <c r="I969" s="41"/>
    </row>
    <row r="970" spans="7:9" ht="15.75" customHeight="1" x14ac:dyDescent="0.2">
      <c r="G970" s="40"/>
      <c r="I970" s="41"/>
    </row>
    <row r="971" spans="7:9" ht="15.75" customHeight="1" x14ac:dyDescent="0.2">
      <c r="G971" s="40"/>
      <c r="I971" s="41"/>
    </row>
    <row r="972" spans="7:9" ht="15.75" customHeight="1" x14ac:dyDescent="0.2">
      <c r="G972" s="40"/>
      <c r="I972" s="41"/>
    </row>
    <row r="973" spans="7:9" ht="15.75" customHeight="1" x14ac:dyDescent="0.2">
      <c r="G973" s="40"/>
      <c r="I973" s="41"/>
    </row>
    <row r="974" spans="7:9" ht="15.75" customHeight="1" x14ac:dyDescent="0.2">
      <c r="G974" s="40"/>
      <c r="I974" s="41"/>
    </row>
    <row r="975" spans="7:9" ht="15.75" customHeight="1" x14ac:dyDescent="0.2">
      <c r="G975" s="40"/>
      <c r="I975" s="41"/>
    </row>
    <row r="976" spans="7:9" ht="15.75" customHeight="1" x14ac:dyDescent="0.2">
      <c r="G976" s="40"/>
      <c r="I976" s="41"/>
    </row>
    <row r="977" spans="7:9" ht="15.75" customHeight="1" x14ac:dyDescent="0.2">
      <c r="G977" s="40"/>
      <c r="I977" s="41"/>
    </row>
    <row r="978" spans="7:9" ht="15.75" customHeight="1" x14ac:dyDescent="0.2">
      <c r="G978" s="40"/>
      <c r="I978" s="41"/>
    </row>
    <row r="979" spans="7:9" ht="15.75" customHeight="1" x14ac:dyDescent="0.2">
      <c r="G979" s="40"/>
      <c r="I979" s="41"/>
    </row>
    <row r="980" spans="7:9" ht="15.75" customHeight="1" x14ac:dyDescent="0.2">
      <c r="G980" s="40"/>
      <c r="I980" s="41"/>
    </row>
    <row r="981" spans="7:9" ht="15.75" customHeight="1" x14ac:dyDescent="0.2">
      <c r="G981" s="40"/>
      <c r="I981" s="41"/>
    </row>
    <row r="982" spans="7:9" ht="15.75" customHeight="1" x14ac:dyDescent="0.2">
      <c r="G982" s="40"/>
      <c r="I982" s="41"/>
    </row>
    <row r="983" spans="7:9" ht="15.75" customHeight="1" x14ac:dyDescent="0.2">
      <c r="G983" s="40"/>
      <c r="I983" s="41"/>
    </row>
    <row r="984" spans="7:9" ht="15.75" customHeight="1" x14ac:dyDescent="0.2">
      <c r="G984" s="40"/>
      <c r="I984" s="41"/>
    </row>
    <row r="985" spans="7:9" ht="15.75" customHeight="1" x14ac:dyDescent="0.2">
      <c r="G985" s="40"/>
      <c r="I985" s="41"/>
    </row>
    <row r="986" spans="7:9" ht="15.75" customHeight="1" x14ac:dyDescent="0.2">
      <c r="G986" s="40"/>
      <c r="I986" s="41"/>
    </row>
    <row r="987" spans="7:9" ht="15.75" customHeight="1" x14ac:dyDescent="0.2">
      <c r="G987" s="40"/>
      <c r="I987" s="41"/>
    </row>
    <row r="988" spans="7:9" ht="15.75" customHeight="1" x14ac:dyDescent="0.2">
      <c r="G988" s="40"/>
      <c r="I988" s="41"/>
    </row>
    <row r="989" spans="7:9" ht="15.75" customHeight="1" x14ac:dyDescent="0.2">
      <c r="G989" s="40"/>
      <c r="I989" s="41"/>
    </row>
    <row r="990" spans="7:9" ht="15.75" customHeight="1" x14ac:dyDescent="0.2">
      <c r="G990" s="40"/>
      <c r="I990" s="41"/>
    </row>
    <row r="991" spans="7:9" ht="15.75" customHeight="1" x14ac:dyDescent="0.2">
      <c r="G991" s="40"/>
      <c r="I991" s="41"/>
    </row>
    <row r="992" spans="7:9" ht="15.75" customHeight="1" x14ac:dyDescent="0.2">
      <c r="G992" s="40"/>
      <c r="I992" s="41"/>
    </row>
    <row r="993" spans="7:9" ht="15.75" customHeight="1" x14ac:dyDescent="0.2">
      <c r="G993" s="40"/>
      <c r="I993" s="41"/>
    </row>
    <row r="994" spans="7:9" ht="15.75" customHeight="1" x14ac:dyDescent="0.2">
      <c r="G994" s="40"/>
      <c r="I994" s="41"/>
    </row>
    <row r="995" spans="7:9" ht="15.75" customHeight="1" x14ac:dyDescent="0.2">
      <c r="G995" s="40"/>
      <c r="I995" s="41"/>
    </row>
    <row r="996" spans="7:9" ht="15.75" customHeight="1" x14ac:dyDescent="0.2">
      <c r="G996" s="40"/>
      <c r="I996" s="41"/>
    </row>
    <row r="997" spans="7:9" ht="15.75" customHeight="1" x14ac:dyDescent="0.2">
      <c r="G997" s="40"/>
      <c r="I997" s="41"/>
    </row>
    <row r="998" spans="7:9" ht="15.75" customHeight="1" x14ac:dyDescent="0.2">
      <c r="G998" s="40"/>
      <c r="I998" s="41"/>
    </row>
    <row r="999" spans="7:9" ht="15.75" customHeight="1" x14ac:dyDescent="0.2">
      <c r="G999" s="40"/>
      <c r="I999" s="41"/>
    </row>
    <row r="1000" spans="7:9" ht="15.75" customHeight="1" x14ac:dyDescent="0.2">
      <c r="G1000" s="40"/>
      <c r="I100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1000"/>
  <sheetViews>
    <sheetView workbookViewId="0">
      <selection sqref="A1:A1048576"/>
    </sheetView>
  </sheetViews>
  <sheetFormatPr baseColWidth="10" defaultColWidth="8.83203125" defaultRowHeight="15" x14ac:dyDescent="0.2"/>
  <cols>
    <col min="1" max="2" width="10.6640625" bestFit="1" customWidth="1"/>
    <col min="3" max="3" width="10.6640625" style="6" bestFit="1" customWidth="1"/>
    <col min="4" max="4" width="38.5" bestFit="1" customWidth="1"/>
    <col min="5" max="9" width="12.5" style="6" bestFit="1" customWidth="1"/>
    <col min="10" max="10" width="12.5" bestFit="1" customWidth="1"/>
  </cols>
  <sheetData>
    <row r="1" spans="1:10" ht="17.25" customHeight="1" x14ac:dyDescent="0.2">
      <c r="A1" s="2" t="s">
        <v>317</v>
      </c>
      <c r="B1" s="2" t="s">
        <v>350</v>
      </c>
      <c r="C1" s="5" t="s">
        <v>657</v>
      </c>
      <c r="D1" s="2" t="s">
        <v>658</v>
      </c>
      <c r="E1" s="5" t="s">
        <v>659</v>
      </c>
      <c r="F1" s="5" t="s">
        <v>660</v>
      </c>
      <c r="G1" s="5" t="s">
        <v>661</v>
      </c>
      <c r="H1" s="5" t="s">
        <v>662</v>
      </c>
      <c r="I1" s="5" t="s">
        <v>663</v>
      </c>
      <c r="J1" s="2" t="s">
        <v>664</v>
      </c>
    </row>
    <row r="2" spans="1:10" ht="17.25" customHeight="1" x14ac:dyDescent="0.2">
      <c r="A2" s="2" t="s">
        <v>9</v>
      </c>
      <c r="B2" s="2" t="s">
        <v>665</v>
      </c>
      <c r="C2" s="12">
        <v>1</v>
      </c>
      <c r="D2" s="2" t="s">
        <v>666</v>
      </c>
      <c r="E2" s="12">
        <v>1</v>
      </c>
      <c r="F2" s="12">
        <v>6</v>
      </c>
      <c r="G2" s="12">
        <v>1</v>
      </c>
      <c r="H2" s="12">
        <v>6</v>
      </c>
      <c r="I2" s="12">
        <v>2021</v>
      </c>
      <c r="J2" s="2" t="s">
        <v>667</v>
      </c>
    </row>
    <row r="3" spans="1:10" ht="17.25" customHeight="1" x14ac:dyDescent="0.2">
      <c r="A3" s="2" t="s">
        <v>9</v>
      </c>
      <c r="B3" s="2" t="s">
        <v>665</v>
      </c>
      <c r="C3" s="12">
        <v>2</v>
      </c>
      <c r="D3" s="2" t="s">
        <v>668</v>
      </c>
      <c r="E3" s="12">
        <v>5</v>
      </c>
      <c r="F3" s="12">
        <v>1</v>
      </c>
      <c r="G3" s="12">
        <v>1</v>
      </c>
      <c r="H3" s="12">
        <v>6</v>
      </c>
      <c r="I3" s="12">
        <v>2021</v>
      </c>
    </row>
    <row r="4" spans="1:10" ht="17.25" customHeight="1" x14ac:dyDescent="0.2">
      <c r="A4" s="2" t="s">
        <v>9</v>
      </c>
      <c r="B4" s="2" t="s">
        <v>665</v>
      </c>
      <c r="C4" s="12">
        <v>3</v>
      </c>
      <c r="D4" s="2" t="s">
        <v>669</v>
      </c>
      <c r="E4" s="12">
        <v>10</v>
      </c>
      <c r="F4" s="12">
        <v>1</v>
      </c>
      <c r="G4" s="12">
        <v>2</v>
      </c>
      <c r="H4" s="12">
        <v>6</v>
      </c>
      <c r="I4" s="12">
        <v>2021</v>
      </c>
    </row>
    <row r="5" spans="1:10" ht="17.25" customHeight="1" x14ac:dyDescent="0.2">
      <c r="A5" s="2" t="s">
        <v>9</v>
      </c>
      <c r="B5" s="2" t="s">
        <v>665</v>
      </c>
      <c r="C5" s="12">
        <v>4</v>
      </c>
      <c r="D5" s="2" t="s">
        <v>670</v>
      </c>
      <c r="E5" s="11">
        <v>0.25</v>
      </c>
      <c r="F5" s="12">
        <v>6</v>
      </c>
      <c r="G5" s="12">
        <v>0</v>
      </c>
      <c r="H5" s="12">
        <v>6</v>
      </c>
      <c r="I5" s="12">
        <v>2021</v>
      </c>
      <c r="J5" s="2" t="s">
        <v>671</v>
      </c>
    </row>
    <row r="6" spans="1:10" ht="17.25" customHeight="1" x14ac:dyDescent="0.2">
      <c r="A6" s="2" t="s">
        <v>9</v>
      </c>
      <c r="B6" s="2" t="s">
        <v>665</v>
      </c>
      <c r="C6" s="12">
        <v>5</v>
      </c>
    </row>
    <row r="7" spans="1:10" ht="17.25" customHeight="1" x14ac:dyDescent="0.2">
      <c r="A7" s="2" t="s">
        <v>13</v>
      </c>
      <c r="B7" s="2" t="s">
        <v>665</v>
      </c>
      <c r="C7" s="12">
        <v>1</v>
      </c>
      <c r="D7" s="2" t="s">
        <v>669</v>
      </c>
      <c r="E7" s="12">
        <v>10</v>
      </c>
      <c r="F7" s="12">
        <v>1</v>
      </c>
      <c r="G7" s="12">
        <v>1</v>
      </c>
      <c r="H7" s="12">
        <v>6</v>
      </c>
      <c r="I7" s="12">
        <v>2021</v>
      </c>
    </row>
    <row r="8" spans="1:10" ht="17.25" customHeight="1" x14ac:dyDescent="0.2">
      <c r="A8" s="2" t="s">
        <v>13</v>
      </c>
      <c r="B8" s="2" t="s">
        <v>665</v>
      </c>
      <c r="C8" s="12">
        <v>2</v>
      </c>
      <c r="D8" s="2" t="s">
        <v>672</v>
      </c>
      <c r="E8" s="12">
        <v>30</v>
      </c>
      <c r="F8" s="12">
        <v>1</v>
      </c>
      <c r="G8" s="12">
        <v>1</v>
      </c>
      <c r="H8" s="12">
        <v>6</v>
      </c>
      <c r="I8" s="12">
        <v>2021</v>
      </c>
    </row>
    <row r="9" spans="1:10" ht="17.25" customHeight="1" x14ac:dyDescent="0.2">
      <c r="A9" s="2" t="s">
        <v>13</v>
      </c>
      <c r="B9" s="2" t="s">
        <v>665</v>
      </c>
      <c r="C9" s="12">
        <v>3</v>
      </c>
      <c r="D9" s="2" t="s">
        <v>673</v>
      </c>
      <c r="E9" s="12">
        <v>10</v>
      </c>
      <c r="F9" s="12">
        <v>1</v>
      </c>
      <c r="G9" s="12">
        <v>1</v>
      </c>
      <c r="H9" s="12">
        <v>6</v>
      </c>
      <c r="I9" s="12">
        <v>2021</v>
      </c>
    </row>
    <row r="10" spans="1:10" ht="17.25" customHeight="1" x14ac:dyDescent="0.2">
      <c r="A10" s="2" t="s">
        <v>13</v>
      </c>
      <c r="B10" s="2" t="s">
        <v>665</v>
      </c>
      <c r="C10" s="12">
        <v>4</v>
      </c>
      <c r="D10" s="2" t="s">
        <v>674</v>
      </c>
      <c r="E10" s="12">
        <v>90</v>
      </c>
      <c r="F10" s="12">
        <v>1</v>
      </c>
      <c r="G10" s="12">
        <v>1</v>
      </c>
      <c r="H10" s="12">
        <v>6</v>
      </c>
      <c r="I10" s="12">
        <v>2016</v>
      </c>
    </row>
    <row r="11" spans="1:10" ht="17.25" customHeight="1" x14ac:dyDescent="0.2">
      <c r="A11" s="2" t="s">
        <v>13</v>
      </c>
      <c r="B11" s="2" t="s">
        <v>665</v>
      </c>
      <c r="C11" s="12">
        <v>5</v>
      </c>
      <c r="D11" s="2" t="s">
        <v>675</v>
      </c>
      <c r="E11" s="12">
        <v>50</v>
      </c>
      <c r="F11" s="12">
        <v>3</v>
      </c>
      <c r="G11" s="12">
        <v>1</v>
      </c>
      <c r="H11" s="12">
        <v>6</v>
      </c>
      <c r="I11" s="12">
        <v>2020</v>
      </c>
    </row>
    <row r="12" spans="1:10" ht="17.25" customHeight="1" x14ac:dyDescent="0.2">
      <c r="A12" s="2" t="s">
        <v>13</v>
      </c>
      <c r="B12" s="2" t="s">
        <v>665</v>
      </c>
      <c r="C12" s="12">
        <v>6</v>
      </c>
      <c r="D12" s="2" t="s">
        <v>676</v>
      </c>
      <c r="E12" s="12">
        <v>300</v>
      </c>
      <c r="F12" s="12">
        <v>1</v>
      </c>
      <c r="G12" s="12">
        <v>2</v>
      </c>
      <c r="H12" s="12">
        <v>6</v>
      </c>
      <c r="I12" s="12">
        <v>2021</v>
      </c>
    </row>
    <row r="13" spans="1:10" ht="17.25" customHeight="1" x14ac:dyDescent="0.2">
      <c r="A13" s="2" t="s">
        <v>18</v>
      </c>
      <c r="B13" s="2" t="s">
        <v>665</v>
      </c>
      <c r="C13" s="12">
        <v>1</v>
      </c>
      <c r="D13" s="2" t="s">
        <v>677</v>
      </c>
      <c r="E13" s="12">
        <v>5000</v>
      </c>
      <c r="F13" s="12">
        <v>4</v>
      </c>
      <c r="G13" s="12">
        <v>1</v>
      </c>
      <c r="H13" s="12">
        <v>6</v>
      </c>
      <c r="I13" s="12">
        <v>2021</v>
      </c>
    </row>
    <row r="14" spans="1:10" ht="17.25" customHeight="1" x14ac:dyDescent="0.2">
      <c r="A14" s="2" t="s">
        <v>18</v>
      </c>
      <c r="B14" s="2" t="s">
        <v>665</v>
      </c>
      <c r="C14" s="12">
        <v>2</v>
      </c>
      <c r="D14" s="2" t="s">
        <v>678</v>
      </c>
      <c r="E14" s="12">
        <v>1</v>
      </c>
      <c r="F14" s="12">
        <v>6</v>
      </c>
      <c r="G14" s="12">
        <v>1</v>
      </c>
      <c r="H14" s="12">
        <v>6</v>
      </c>
      <c r="I14" s="12">
        <v>2021</v>
      </c>
    </row>
    <row r="15" spans="1:10" ht="17.25" customHeight="1" x14ac:dyDescent="0.2">
      <c r="A15" s="2" t="s">
        <v>18</v>
      </c>
      <c r="B15" s="2" t="s">
        <v>665</v>
      </c>
      <c r="C15" s="12">
        <v>3</v>
      </c>
      <c r="D15" s="2" t="s">
        <v>679</v>
      </c>
      <c r="E15" s="12">
        <v>1</v>
      </c>
      <c r="F15" s="12">
        <v>6</v>
      </c>
      <c r="G15" s="12">
        <v>1</v>
      </c>
      <c r="H15" s="12">
        <v>6</v>
      </c>
      <c r="I15" s="12">
        <v>2021</v>
      </c>
    </row>
    <row r="16" spans="1:10" ht="17.25" customHeight="1" x14ac:dyDescent="0.2">
      <c r="A16" s="2" t="s">
        <v>23</v>
      </c>
      <c r="B16" s="2" t="s">
        <v>665</v>
      </c>
      <c r="C16" s="12">
        <v>1</v>
      </c>
      <c r="D16" s="2" t="s">
        <v>680</v>
      </c>
      <c r="E16" s="12">
        <v>20</v>
      </c>
      <c r="F16" s="12">
        <v>1</v>
      </c>
      <c r="G16" s="12">
        <v>1</v>
      </c>
      <c r="H16" s="12">
        <v>6</v>
      </c>
      <c r="I16" s="12">
        <v>2008</v>
      </c>
    </row>
    <row r="17" spans="1:9" ht="17.25" customHeight="1" x14ac:dyDescent="0.2">
      <c r="A17" s="2" t="s">
        <v>23</v>
      </c>
      <c r="B17" s="2" t="s">
        <v>665</v>
      </c>
      <c r="C17" s="12">
        <v>2</v>
      </c>
      <c r="D17" s="2" t="s">
        <v>681</v>
      </c>
      <c r="E17" s="12">
        <v>10</v>
      </c>
      <c r="F17" s="12">
        <v>1</v>
      </c>
      <c r="G17" s="12">
        <v>1</v>
      </c>
      <c r="H17" s="12">
        <v>6</v>
      </c>
      <c r="I17" s="12">
        <v>2021</v>
      </c>
    </row>
    <row r="18" spans="1:9" ht="17.25" customHeight="1" x14ac:dyDescent="0.2">
      <c r="A18" s="2" t="s">
        <v>23</v>
      </c>
      <c r="B18" s="2" t="s">
        <v>665</v>
      </c>
      <c r="C18" s="12">
        <v>3</v>
      </c>
      <c r="D18" s="2" t="s">
        <v>682</v>
      </c>
      <c r="E18" s="11">
        <v>1.5</v>
      </c>
      <c r="F18" s="12">
        <v>1</v>
      </c>
      <c r="G18" s="12">
        <v>2</v>
      </c>
      <c r="H18" s="12">
        <v>6</v>
      </c>
      <c r="I18" s="12">
        <v>2021</v>
      </c>
    </row>
    <row r="19" spans="1:9" ht="17.25" customHeight="1" x14ac:dyDescent="0.2">
      <c r="A19" s="2" t="s">
        <v>23</v>
      </c>
      <c r="B19" s="2" t="s">
        <v>665</v>
      </c>
      <c r="C19" s="12">
        <v>4</v>
      </c>
      <c r="D19" s="2" t="s">
        <v>683</v>
      </c>
      <c r="E19" s="12">
        <v>150</v>
      </c>
      <c r="F19" s="12">
        <v>1</v>
      </c>
      <c r="G19" s="12">
        <v>1</v>
      </c>
      <c r="H19" s="12">
        <v>6</v>
      </c>
      <c r="I19" s="12">
        <v>2021</v>
      </c>
    </row>
    <row r="20" spans="1:9" ht="17.25" customHeight="1" x14ac:dyDescent="0.2">
      <c r="A20" s="2" t="s">
        <v>23</v>
      </c>
      <c r="B20" s="2" t="s">
        <v>665</v>
      </c>
      <c r="C20" s="12">
        <v>5</v>
      </c>
      <c r="D20" s="2" t="s">
        <v>683</v>
      </c>
      <c r="E20" s="12">
        <v>300</v>
      </c>
      <c r="F20" s="12">
        <v>1</v>
      </c>
      <c r="G20" s="12">
        <v>1</v>
      </c>
      <c r="H20" s="12">
        <v>6</v>
      </c>
      <c r="I20" s="12">
        <v>2021</v>
      </c>
    </row>
    <row r="21" spans="1:9" ht="15.75" customHeight="1" x14ac:dyDescent="0.2">
      <c r="A21" s="2" t="s">
        <v>23</v>
      </c>
      <c r="B21" s="2" t="s">
        <v>665</v>
      </c>
      <c r="C21" s="12">
        <v>6</v>
      </c>
      <c r="D21" s="2" t="s">
        <v>684</v>
      </c>
      <c r="E21" s="12">
        <v>400</v>
      </c>
      <c r="F21" s="12">
        <v>4</v>
      </c>
      <c r="G21" s="12">
        <v>1</v>
      </c>
      <c r="H21" s="12">
        <v>30</v>
      </c>
    </row>
    <row r="22" spans="1:9" ht="15.75" customHeight="1" x14ac:dyDescent="0.2">
      <c r="A22" s="2" t="s">
        <v>25</v>
      </c>
      <c r="B22" s="2" t="s">
        <v>665</v>
      </c>
      <c r="C22" s="12">
        <v>1</v>
      </c>
      <c r="D22" s="2" t="s">
        <v>685</v>
      </c>
      <c r="E22" s="11">
        <v>1.25</v>
      </c>
      <c r="F22" s="12">
        <v>1</v>
      </c>
      <c r="G22" s="12">
        <v>1</v>
      </c>
      <c r="H22" s="12">
        <v>6</v>
      </c>
      <c r="I22" s="12">
        <v>2017</v>
      </c>
    </row>
    <row r="23" spans="1:9" ht="15.75" customHeight="1" x14ac:dyDescent="0.2">
      <c r="A23" s="2" t="s">
        <v>25</v>
      </c>
      <c r="B23" s="2" t="s">
        <v>665</v>
      </c>
      <c r="C23" s="12">
        <v>2</v>
      </c>
      <c r="D23" s="2" t="s">
        <v>686</v>
      </c>
      <c r="E23" s="11">
        <v>0.5</v>
      </c>
      <c r="F23" s="12">
        <v>1</v>
      </c>
      <c r="G23" s="12">
        <v>1</v>
      </c>
      <c r="H23" s="12">
        <v>6</v>
      </c>
      <c r="I23" s="12">
        <v>2021</v>
      </c>
    </row>
    <row r="24" spans="1:9" ht="15.75" customHeight="1" x14ac:dyDescent="0.2">
      <c r="A24" s="2" t="s">
        <v>25</v>
      </c>
      <c r="B24" s="2" t="s">
        <v>665</v>
      </c>
      <c r="C24" s="12">
        <v>3</v>
      </c>
      <c r="D24" s="2" t="s">
        <v>687</v>
      </c>
      <c r="E24" s="12">
        <v>40</v>
      </c>
      <c r="F24" s="12">
        <v>1</v>
      </c>
      <c r="G24" s="12">
        <v>1</v>
      </c>
      <c r="H24" s="12">
        <v>6</v>
      </c>
      <c r="I24" s="12">
        <v>2010</v>
      </c>
    </row>
    <row r="25" spans="1:9" ht="15.75" customHeight="1" x14ac:dyDescent="0.2">
      <c r="A25" s="2" t="s">
        <v>25</v>
      </c>
      <c r="B25" s="2" t="s">
        <v>665</v>
      </c>
      <c r="C25" s="12">
        <v>4</v>
      </c>
      <c r="D25" s="2" t="s">
        <v>688</v>
      </c>
      <c r="E25" s="12">
        <v>40</v>
      </c>
      <c r="F25" s="12">
        <v>1</v>
      </c>
      <c r="G25" s="12">
        <v>1</v>
      </c>
      <c r="H25" s="12">
        <v>6</v>
      </c>
      <c r="I25" s="12">
        <v>2021</v>
      </c>
    </row>
    <row r="26" spans="1:9" ht="15.75" customHeight="1" x14ac:dyDescent="0.2">
      <c r="A26" s="2" t="s">
        <v>25</v>
      </c>
      <c r="B26" s="2" t="s">
        <v>665</v>
      </c>
      <c r="C26" s="12">
        <v>5</v>
      </c>
      <c r="D26" s="2" t="s">
        <v>689</v>
      </c>
      <c r="E26" s="12">
        <v>25</v>
      </c>
      <c r="F26" s="12">
        <v>1</v>
      </c>
      <c r="G26" s="12">
        <v>1</v>
      </c>
      <c r="H26" s="12">
        <v>6</v>
      </c>
      <c r="I26" s="12">
        <v>2022</v>
      </c>
    </row>
    <row r="27" spans="1:9" ht="15.75" customHeight="1" x14ac:dyDescent="0.2">
      <c r="A27" s="2" t="s">
        <v>25</v>
      </c>
      <c r="B27" s="2" t="s">
        <v>665</v>
      </c>
      <c r="C27" s="12">
        <v>6</v>
      </c>
      <c r="D27" s="2" t="s">
        <v>690</v>
      </c>
      <c r="E27" s="12">
        <v>40</v>
      </c>
      <c r="F27" s="12">
        <v>1</v>
      </c>
      <c r="G27" s="12">
        <v>1</v>
      </c>
      <c r="H27" s="12">
        <v>6</v>
      </c>
      <c r="I27" s="12">
        <v>2013</v>
      </c>
    </row>
    <row r="28" spans="1:9" ht="15.75" customHeight="1" x14ac:dyDescent="0.2">
      <c r="A28" s="2" t="s">
        <v>25</v>
      </c>
      <c r="B28" s="2" t="s">
        <v>665</v>
      </c>
      <c r="C28" s="12">
        <v>7</v>
      </c>
      <c r="D28" s="2" t="s">
        <v>691</v>
      </c>
      <c r="E28" s="12">
        <v>75</v>
      </c>
      <c r="F28" s="12">
        <v>1</v>
      </c>
      <c r="G28" s="12">
        <v>1</v>
      </c>
      <c r="H28" s="12">
        <v>6</v>
      </c>
      <c r="I28" s="12">
        <v>2010</v>
      </c>
    </row>
    <row r="29" spans="1:9" ht="15.75" customHeight="1" x14ac:dyDescent="0.2">
      <c r="A29" s="2" t="s">
        <v>25</v>
      </c>
      <c r="B29" s="2" t="s">
        <v>665</v>
      </c>
      <c r="C29" s="12">
        <v>8</v>
      </c>
      <c r="D29" s="2" t="s">
        <v>692</v>
      </c>
      <c r="E29" s="12">
        <v>10</v>
      </c>
      <c r="F29" s="12">
        <v>1</v>
      </c>
      <c r="G29" s="12">
        <v>1</v>
      </c>
      <c r="H29" s="12">
        <v>6</v>
      </c>
      <c r="I29" s="12">
        <v>2010</v>
      </c>
    </row>
    <row r="30" spans="1:9" ht="15.75" customHeight="1" x14ac:dyDescent="0.2">
      <c r="A30" s="2" t="s">
        <v>26</v>
      </c>
      <c r="B30" s="2" t="s">
        <v>665</v>
      </c>
      <c r="C30" s="12">
        <v>1</v>
      </c>
      <c r="D30" s="2" t="s">
        <v>693</v>
      </c>
      <c r="E30" s="12">
        <v>125</v>
      </c>
      <c r="F30" s="12">
        <v>1</v>
      </c>
      <c r="G30" s="12">
        <v>2</v>
      </c>
      <c r="H30" s="12">
        <v>6</v>
      </c>
      <c r="I30" s="12">
        <v>2022</v>
      </c>
    </row>
    <row r="31" spans="1:9" ht="15.75" customHeight="1" x14ac:dyDescent="0.2">
      <c r="A31" s="2" t="s">
        <v>26</v>
      </c>
      <c r="B31" s="2" t="s">
        <v>665</v>
      </c>
      <c r="C31" s="12">
        <v>2</v>
      </c>
      <c r="D31" s="2" t="s">
        <v>668</v>
      </c>
      <c r="E31" s="12">
        <v>10</v>
      </c>
      <c r="F31" s="12">
        <v>1</v>
      </c>
      <c r="G31" s="12">
        <v>1</v>
      </c>
      <c r="H31" s="12">
        <v>6</v>
      </c>
      <c r="I31" s="12">
        <v>2021</v>
      </c>
    </row>
    <row r="32" spans="1:9" ht="15.75" customHeight="1" x14ac:dyDescent="0.2">
      <c r="A32" s="2" t="s">
        <v>26</v>
      </c>
      <c r="B32" s="2" t="s">
        <v>665</v>
      </c>
      <c r="C32" s="12">
        <v>3</v>
      </c>
      <c r="D32" s="2" t="s">
        <v>694</v>
      </c>
      <c r="E32" s="12">
        <v>75</v>
      </c>
      <c r="F32" s="12">
        <v>1</v>
      </c>
      <c r="G32" s="12">
        <v>1</v>
      </c>
      <c r="H32" s="12">
        <v>6</v>
      </c>
      <c r="I32" s="12">
        <v>2021</v>
      </c>
    </row>
    <row r="33" spans="1:9" ht="15.75" customHeight="1" x14ac:dyDescent="0.2">
      <c r="A33" s="2" t="s">
        <v>26</v>
      </c>
      <c r="B33" s="2" t="s">
        <v>665</v>
      </c>
      <c r="C33" s="12">
        <v>4</v>
      </c>
      <c r="D33" s="2" t="s">
        <v>695</v>
      </c>
      <c r="E33" s="11">
        <v>12.5</v>
      </c>
      <c r="F33" s="12">
        <v>1</v>
      </c>
      <c r="G33" s="12">
        <v>1</v>
      </c>
      <c r="H33" s="12">
        <v>6</v>
      </c>
      <c r="I33" s="12">
        <v>2021</v>
      </c>
    </row>
    <row r="34" spans="1:9" ht="15.75" customHeight="1" x14ac:dyDescent="0.2">
      <c r="A34" s="2" t="s">
        <v>26</v>
      </c>
      <c r="B34" s="2" t="s">
        <v>665</v>
      </c>
      <c r="C34" s="12">
        <v>5</v>
      </c>
      <c r="D34" s="2" t="s">
        <v>696</v>
      </c>
      <c r="E34" s="12">
        <v>80</v>
      </c>
      <c r="F34" s="12">
        <v>1</v>
      </c>
      <c r="G34" s="12">
        <v>1</v>
      </c>
      <c r="H34" s="12">
        <v>6</v>
      </c>
      <c r="I34" s="12">
        <v>2021</v>
      </c>
    </row>
    <row r="35" spans="1:9" ht="15.75" customHeight="1" x14ac:dyDescent="0.2">
      <c r="A35" s="2" t="s">
        <v>26</v>
      </c>
      <c r="B35" s="2" t="s">
        <v>665</v>
      </c>
      <c r="C35" s="12">
        <v>6</v>
      </c>
      <c r="D35" s="2" t="s">
        <v>697</v>
      </c>
      <c r="E35" s="12">
        <v>80</v>
      </c>
      <c r="F35" s="12">
        <v>1</v>
      </c>
      <c r="G35" s="12">
        <v>1</v>
      </c>
      <c r="H35" s="12">
        <v>6</v>
      </c>
      <c r="I35" s="12">
        <v>2021</v>
      </c>
    </row>
    <row r="36" spans="1:9" ht="15.75" customHeight="1" x14ac:dyDescent="0.2">
      <c r="A36" s="2" t="s">
        <v>26</v>
      </c>
      <c r="B36" s="2" t="s">
        <v>665</v>
      </c>
      <c r="C36" s="12">
        <v>7</v>
      </c>
    </row>
    <row r="37" spans="1:9" ht="15.75" customHeight="1" x14ac:dyDescent="0.2">
      <c r="A37" s="2" t="s">
        <v>26</v>
      </c>
      <c r="B37" s="2" t="s">
        <v>665</v>
      </c>
      <c r="C37" s="12">
        <v>8</v>
      </c>
    </row>
    <row r="38" spans="1:9" ht="15.75" customHeight="1" x14ac:dyDescent="0.2">
      <c r="A38" s="2" t="s">
        <v>26</v>
      </c>
      <c r="B38" s="2" t="s">
        <v>665</v>
      </c>
      <c r="C38" s="12">
        <v>9</v>
      </c>
    </row>
    <row r="39" spans="1:9" ht="15.75" customHeight="1" x14ac:dyDescent="0.2">
      <c r="A39" s="2" t="s">
        <v>29</v>
      </c>
      <c r="B39" s="2" t="s">
        <v>665</v>
      </c>
      <c r="C39" s="12">
        <v>1</v>
      </c>
      <c r="D39" s="2" t="s">
        <v>698</v>
      </c>
      <c r="E39" s="11">
        <v>2.5</v>
      </c>
      <c r="F39" s="12">
        <v>1</v>
      </c>
      <c r="G39" s="12">
        <v>1</v>
      </c>
      <c r="H39" s="12">
        <v>6</v>
      </c>
      <c r="I39" s="12">
        <v>2021</v>
      </c>
    </row>
    <row r="40" spans="1:9" ht="15.75" customHeight="1" x14ac:dyDescent="0.2">
      <c r="A40" s="2" t="s">
        <v>29</v>
      </c>
      <c r="B40" s="2" t="s">
        <v>665</v>
      </c>
      <c r="C40" s="12">
        <v>2</v>
      </c>
      <c r="D40" s="2" t="s">
        <v>699</v>
      </c>
      <c r="E40" s="12">
        <v>1</v>
      </c>
      <c r="F40" s="12">
        <v>6</v>
      </c>
      <c r="G40" s="12">
        <v>1</v>
      </c>
      <c r="H40" s="12">
        <v>6</v>
      </c>
      <c r="I40" s="12">
        <v>2021</v>
      </c>
    </row>
    <row r="41" spans="1:9" ht="15.75" customHeight="1" x14ac:dyDescent="0.2">
      <c r="A41" s="2" t="s">
        <v>29</v>
      </c>
      <c r="B41" s="2" t="s">
        <v>665</v>
      </c>
      <c r="C41" s="12">
        <v>3</v>
      </c>
      <c r="D41" s="2" t="s">
        <v>700</v>
      </c>
      <c r="E41" s="12">
        <v>10</v>
      </c>
      <c r="F41" s="12">
        <v>1</v>
      </c>
      <c r="G41" s="12">
        <v>1</v>
      </c>
      <c r="H41" s="12">
        <v>6</v>
      </c>
      <c r="I41" s="12">
        <v>2021</v>
      </c>
    </row>
    <row r="42" spans="1:9" ht="15.75" customHeight="1" x14ac:dyDescent="0.2">
      <c r="A42" s="2" t="s">
        <v>31</v>
      </c>
      <c r="B42" s="2" t="s">
        <v>665</v>
      </c>
      <c r="C42" s="12">
        <v>1</v>
      </c>
      <c r="D42" s="2" t="s">
        <v>701</v>
      </c>
      <c r="E42" s="12">
        <v>10</v>
      </c>
      <c r="F42" s="12">
        <v>1</v>
      </c>
      <c r="G42" s="12">
        <v>1</v>
      </c>
      <c r="H42" s="12">
        <v>6</v>
      </c>
      <c r="I42" s="12">
        <v>2006</v>
      </c>
    </row>
    <row r="43" spans="1:9" ht="15.75" customHeight="1" x14ac:dyDescent="0.2">
      <c r="A43" s="2" t="s">
        <v>31</v>
      </c>
      <c r="B43" s="2" t="s">
        <v>665</v>
      </c>
      <c r="C43" s="12">
        <v>2</v>
      </c>
      <c r="D43" s="2" t="s">
        <v>702</v>
      </c>
      <c r="E43" s="12">
        <v>100</v>
      </c>
      <c r="F43" s="12">
        <v>1</v>
      </c>
      <c r="G43" s="12">
        <v>1</v>
      </c>
      <c r="H43" s="12">
        <v>6</v>
      </c>
      <c r="I43" s="12">
        <v>2006</v>
      </c>
    </row>
    <row r="44" spans="1:9" ht="15.75" customHeight="1" x14ac:dyDescent="0.2">
      <c r="A44" s="2" t="s">
        <v>34</v>
      </c>
      <c r="B44" s="2" t="s">
        <v>665</v>
      </c>
      <c r="C44" s="12">
        <v>1</v>
      </c>
      <c r="D44" s="2" t="s">
        <v>703</v>
      </c>
      <c r="E44" s="12">
        <v>850</v>
      </c>
      <c r="F44" s="12">
        <v>1</v>
      </c>
      <c r="G44" s="12">
        <v>1</v>
      </c>
      <c r="H44" s="12">
        <v>6</v>
      </c>
      <c r="I44" s="12">
        <v>2019</v>
      </c>
    </row>
    <row r="45" spans="1:9" ht="15.75" customHeight="1" x14ac:dyDescent="0.2">
      <c r="A45" s="2" t="s">
        <v>34</v>
      </c>
      <c r="B45" s="2" t="s">
        <v>665</v>
      </c>
      <c r="C45" s="12">
        <v>2</v>
      </c>
      <c r="D45" s="2" t="s">
        <v>704</v>
      </c>
      <c r="E45" s="12">
        <v>10</v>
      </c>
      <c r="F45" s="12">
        <v>1</v>
      </c>
      <c r="G45" s="12">
        <v>1</v>
      </c>
      <c r="H45" s="12">
        <v>6</v>
      </c>
      <c r="I45" s="12">
        <v>2018</v>
      </c>
    </row>
    <row r="46" spans="1:9" ht="15.75" customHeight="1" x14ac:dyDescent="0.2">
      <c r="A46" s="2" t="s">
        <v>34</v>
      </c>
      <c r="B46" s="2" t="s">
        <v>665</v>
      </c>
      <c r="C46" s="12">
        <v>3</v>
      </c>
      <c r="D46" s="2" t="s">
        <v>705</v>
      </c>
      <c r="E46" s="12">
        <v>10</v>
      </c>
      <c r="F46" s="12">
        <v>1</v>
      </c>
      <c r="G46" s="12">
        <v>1</v>
      </c>
      <c r="H46" s="12">
        <v>6</v>
      </c>
      <c r="I46" s="12">
        <v>2018</v>
      </c>
    </row>
    <row r="47" spans="1:9" ht="15.75" customHeight="1" x14ac:dyDescent="0.2">
      <c r="A47" s="2" t="s">
        <v>34</v>
      </c>
      <c r="B47" s="2" t="s">
        <v>665</v>
      </c>
      <c r="C47" s="12">
        <v>4</v>
      </c>
      <c r="D47" s="2" t="s">
        <v>706</v>
      </c>
      <c r="E47" s="12">
        <v>60</v>
      </c>
      <c r="F47" s="12">
        <v>1</v>
      </c>
      <c r="G47" s="12">
        <v>1</v>
      </c>
      <c r="H47" s="12">
        <v>6</v>
      </c>
      <c r="I47" s="12">
        <v>2017</v>
      </c>
    </row>
    <row r="48" spans="1:9" ht="15.75" customHeight="1" x14ac:dyDescent="0.2">
      <c r="A48" s="2" t="s">
        <v>34</v>
      </c>
      <c r="B48" s="2" t="s">
        <v>665</v>
      </c>
      <c r="C48" s="12">
        <v>5</v>
      </c>
      <c r="D48" s="2" t="s">
        <v>707</v>
      </c>
      <c r="E48" s="12">
        <v>20</v>
      </c>
      <c r="F48" s="12">
        <v>1</v>
      </c>
      <c r="G48" s="12">
        <v>1</v>
      </c>
      <c r="H48" s="12">
        <v>6</v>
      </c>
      <c r="I48" s="12">
        <v>2017</v>
      </c>
    </row>
    <row r="49" spans="1:10" ht="15.75" customHeight="1" x14ac:dyDescent="0.2">
      <c r="A49" s="2" t="s">
        <v>34</v>
      </c>
      <c r="B49" s="2" t="s">
        <v>665</v>
      </c>
      <c r="C49" s="12">
        <v>6</v>
      </c>
      <c r="D49" s="2" t="s">
        <v>696</v>
      </c>
      <c r="E49" s="12">
        <v>20</v>
      </c>
      <c r="F49" s="12">
        <v>1</v>
      </c>
      <c r="G49" s="12">
        <v>1</v>
      </c>
      <c r="H49" s="12">
        <v>6</v>
      </c>
      <c r="I49" s="12">
        <v>2017</v>
      </c>
    </row>
    <row r="50" spans="1:10" ht="15.75" customHeight="1" x14ac:dyDescent="0.2">
      <c r="A50" s="2" t="s">
        <v>34</v>
      </c>
      <c r="B50" s="2" t="s">
        <v>665</v>
      </c>
      <c r="C50" s="12">
        <v>7</v>
      </c>
      <c r="D50" s="2" t="s">
        <v>708</v>
      </c>
      <c r="E50" s="12">
        <v>1</v>
      </c>
      <c r="F50" s="12">
        <v>6</v>
      </c>
      <c r="G50" s="12">
        <v>1</v>
      </c>
      <c r="H50" s="12">
        <v>6</v>
      </c>
      <c r="I50" s="12">
        <v>2016</v>
      </c>
    </row>
    <row r="51" spans="1:10" ht="15.75" customHeight="1" x14ac:dyDescent="0.2">
      <c r="A51" s="2" t="s">
        <v>34</v>
      </c>
      <c r="B51" s="2" t="s">
        <v>665</v>
      </c>
      <c r="C51" s="12">
        <v>8</v>
      </c>
      <c r="D51" s="2" t="s">
        <v>709</v>
      </c>
      <c r="E51" s="12">
        <v>2</v>
      </c>
      <c r="F51" s="12">
        <v>8</v>
      </c>
      <c r="G51" s="12">
        <v>2</v>
      </c>
      <c r="H51" s="12">
        <v>24</v>
      </c>
      <c r="I51" s="12">
        <v>2017</v>
      </c>
    </row>
    <row r="52" spans="1:10" ht="15.75" customHeight="1" x14ac:dyDescent="0.2">
      <c r="A52" s="2" t="s">
        <v>34</v>
      </c>
      <c r="B52" s="2" t="s">
        <v>665</v>
      </c>
      <c r="C52" s="12">
        <v>9</v>
      </c>
      <c r="D52" s="2" t="s">
        <v>710</v>
      </c>
      <c r="F52" s="12">
        <v>67</v>
      </c>
      <c r="G52" s="12">
        <v>0</v>
      </c>
      <c r="H52" s="12">
        <v>6</v>
      </c>
      <c r="J52" s="2" t="s">
        <v>711</v>
      </c>
    </row>
    <row r="53" spans="1:10" ht="15.75" customHeight="1" x14ac:dyDescent="0.2">
      <c r="A53" s="2" t="s">
        <v>36</v>
      </c>
      <c r="B53" s="2" t="s">
        <v>665</v>
      </c>
      <c r="C53" s="12">
        <v>1</v>
      </c>
      <c r="D53" s="2" t="s">
        <v>675</v>
      </c>
      <c r="E53" s="12">
        <v>100</v>
      </c>
      <c r="F53" s="12">
        <v>3</v>
      </c>
      <c r="G53" s="12">
        <v>1</v>
      </c>
      <c r="H53" s="12">
        <v>6</v>
      </c>
      <c r="J53" s="2" t="s">
        <v>712</v>
      </c>
    </row>
    <row r="54" spans="1:10" ht="15.75" customHeight="1" x14ac:dyDescent="0.2">
      <c r="A54" s="2" t="s">
        <v>36</v>
      </c>
      <c r="B54" s="2" t="s">
        <v>665</v>
      </c>
      <c r="C54" s="12">
        <v>2</v>
      </c>
      <c r="D54" s="2" t="s">
        <v>713</v>
      </c>
      <c r="E54" s="12">
        <v>80</v>
      </c>
      <c r="F54" s="12">
        <v>1</v>
      </c>
      <c r="G54" s="12">
        <v>1</v>
      </c>
      <c r="H54" s="12">
        <v>6</v>
      </c>
      <c r="J54" s="2" t="s">
        <v>712</v>
      </c>
    </row>
    <row r="55" spans="1:10" ht="15.75" customHeight="1" x14ac:dyDescent="0.2">
      <c r="A55" s="2" t="s">
        <v>38</v>
      </c>
      <c r="B55" s="2" t="s">
        <v>665</v>
      </c>
      <c r="C55" s="12">
        <v>1</v>
      </c>
      <c r="D55" s="2" t="s">
        <v>714</v>
      </c>
      <c r="E55" s="12">
        <v>200</v>
      </c>
      <c r="F55" s="12">
        <v>4</v>
      </c>
      <c r="G55" s="12">
        <v>1</v>
      </c>
      <c r="H55" s="12">
        <v>30</v>
      </c>
      <c r="I55" s="12">
        <v>2022</v>
      </c>
    </row>
    <row r="56" spans="1:10" ht="15.75" customHeight="1" x14ac:dyDescent="0.2">
      <c r="A56" s="2" t="s">
        <v>38</v>
      </c>
      <c r="B56" s="2" t="s">
        <v>665</v>
      </c>
      <c r="C56" s="12">
        <v>2</v>
      </c>
      <c r="D56" s="2" t="s">
        <v>715</v>
      </c>
      <c r="E56" s="12">
        <v>40</v>
      </c>
      <c r="F56" s="12">
        <v>1</v>
      </c>
      <c r="G56" s="12">
        <v>1</v>
      </c>
      <c r="H56" s="12">
        <v>6</v>
      </c>
      <c r="I56" s="12">
        <v>2020</v>
      </c>
    </row>
    <row r="57" spans="1:10" ht="15.75" customHeight="1" x14ac:dyDescent="0.2">
      <c r="A57" s="2" t="s">
        <v>38</v>
      </c>
      <c r="B57" s="2" t="s">
        <v>665</v>
      </c>
      <c r="C57" s="12">
        <v>3</v>
      </c>
      <c r="D57" s="2" t="s">
        <v>716</v>
      </c>
      <c r="E57" s="12">
        <v>1</v>
      </c>
      <c r="F57" s="12">
        <v>6</v>
      </c>
      <c r="H57" s="12">
        <v>6</v>
      </c>
      <c r="I57" s="12">
        <v>2021</v>
      </c>
    </row>
    <row r="58" spans="1:10" ht="15.75" customHeight="1" x14ac:dyDescent="0.2">
      <c r="A58" s="2" t="s">
        <v>38</v>
      </c>
      <c r="B58" s="2" t="s">
        <v>665</v>
      </c>
      <c r="C58" s="12">
        <v>4</v>
      </c>
      <c r="D58" s="2" t="s">
        <v>717</v>
      </c>
      <c r="E58" s="12">
        <v>1</v>
      </c>
      <c r="F58" s="12">
        <v>6</v>
      </c>
      <c r="G58" s="12">
        <v>1</v>
      </c>
      <c r="H58" s="12">
        <v>6</v>
      </c>
      <c r="I58" s="12">
        <v>2020</v>
      </c>
    </row>
    <row r="59" spans="1:10" ht="15.75" customHeight="1" x14ac:dyDescent="0.2">
      <c r="A59" s="2" t="s">
        <v>38</v>
      </c>
      <c r="B59" s="2" t="s">
        <v>665</v>
      </c>
      <c r="C59" s="12">
        <v>5</v>
      </c>
      <c r="D59" s="2" t="s">
        <v>718</v>
      </c>
      <c r="E59" s="12">
        <v>20</v>
      </c>
      <c r="F59" s="12">
        <v>1</v>
      </c>
      <c r="G59" s="12">
        <v>1</v>
      </c>
      <c r="H59" s="12">
        <v>6</v>
      </c>
      <c r="I59" s="12">
        <v>2020</v>
      </c>
    </row>
    <row r="60" spans="1:10" ht="15.75" customHeight="1" x14ac:dyDescent="0.2">
      <c r="A60" s="2" t="s">
        <v>38</v>
      </c>
      <c r="B60" s="2" t="s">
        <v>665</v>
      </c>
      <c r="C60" s="12">
        <v>6</v>
      </c>
      <c r="D60" s="2" t="s">
        <v>719</v>
      </c>
      <c r="E60" s="12">
        <v>75</v>
      </c>
      <c r="F60" s="12">
        <v>1</v>
      </c>
      <c r="G60" s="12">
        <v>1</v>
      </c>
      <c r="H60" s="12">
        <v>6</v>
      </c>
      <c r="I60" s="12">
        <v>2020</v>
      </c>
    </row>
    <row r="61" spans="1:10" ht="15.75" customHeight="1" x14ac:dyDescent="0.2">
      <c r="A61" s="2" t="s">
        <v>40</v>
      </c>
      <c r="B61" s="2" t="s">
        <v>665</v>
      </c>
      <c r="C61" s="12">
        <v>1</v>
      </c>
      <c r="D61" s="2" t="s">
        <v>720</v>
      </c>
      <c r="E61" s="12">
        <v>2500</v>
      </c>
      <c r="F61" s="12">
        <v>1</v>
      </c>
      <c r="G61" s="12">
        <v>1</v>
      </c>
      <c r="H61" s="12">
        <v>6</v>
      </c>
      <c r="I61" s="12">
        <v>2015</v>
      </c>
    </row>
    <row r="62" spans="1:10" ht="15.75" customHeight="1" x14ac:dyDescent="0.2">
      <c r="A62" s="2" t="s">
        <v>40</v>
      </c>
      <c r="B62" s="2" t="s">
        <v>665</v>
      </c>
      <c r="C62" s="12">
        <v>2</v>
      </c>
      <c r="D62" s="2" t="s">
        <v>720</v>
      </c>
      <c r="E62" s="12">
        <v>1000</v>
      </c>
      <c r="F62" s="12">
        <v>1</v>
      </c>
      <c r="G62" s="12">
        <v>1</v>
      </c>
      <c r="H62" s="12">
        <v>6</v>
      </c>
      <c r="I62" s="12">
        <v>2015</v>
      </c>
    </row>
    <row r="63" spans="1:10" ht="15.75" customHeight="1" x14ac:dyDescent="0.2">
      <c r="A63" s="2" t="s">
        <v>40</v>
      </c>
      <c r="B63" s="2" t="s">
        <v>665</v>
      </c>
      <c r="C63" s="12">
        <v>3</v>
      </c>
      <c r="D63" s="2" t="s">
        <v>720</v>
      </c>
      <c r="E63" s="12">
        <v>1500</v>
      </c>
      <c r="F63" s="12">
        <v>1</v>
      </c>
      <c r="G63" s="12">
        <v>1</v>
      </c>
      <c r="H63" s="12">
        <v>6</v>
      </c>
      <c r="I63" s="12">
        <v>2015</v>
      </c>
    </row>
    <row r="64" spans="1:10" ht="15.75" customHeight="1" x14ac:dyDescent="0.2">
      <c r="A64" s="2" t="s">
        <v>40</v>
      </c>
      <c r="B64" s="2" t="s">
        <v>665</v>
      </c>
      <c r="C64" s="12">
        <v>4</v>
      </c>
      <c r="D64" s="2" t="s">
        <v>721</v>
      </c>
      <c r="F64" s="12">
        <v>67</v>
      </c>
      <c r="H64" s="12">
        <v>29</v>
      </c>
      <c r="I64" s="12">
        <v>1977</v>
      </c>
      <c r="J64" s="2" t="s">
        <v>711</v>
      </c>
    </row>
    <row r="65" spans="1:10" ht="15.75" customHeight="1" x14ac:dyDescent="0.2">
      <c r="A65" s="2" t="s">
        <v>44</v>
      </c>
      <c r="B65" s="2" t="s">
        <v>665</v>
      </c>
      <c r="C65" s="12">
        <v>1</v>
      </c>
      <c r="D65" s="2" t="s">
        <v>722</v>
      </c>
      <c r="E65" s="12">
        <v>1</v>
      </c>
      <c r="F65" s="12">
        <v>6</v>
      </c>
      <c r="G65" s="12">
        <v>1</v>
      </c>
      <c r="H65" s="12">
        <v>6</v>
      </c>
      <c r="I65" s="12">
        <v>2018</v>
      </c>
    </row>
    <row r="66" spans="1:10" ht="15.75" customHeight="1" x14ac:dyDescent="0.2">
      <c r="A66" s="2" t="s">
        <v>44</v>
      </c>
      <c r="B66" s="2" t="s">
        <v>665</v>
      </c>
      <c r="C66" s="12">
        <v>2</v>
      </c>
      <c r="D66" s="2" t="s">
        <v>723</v>
      </c>
      <c r="E66" s="12">
        <v>80</v>
      </c>
      <c r="F66" s="12">
        <v>1</v>
      </c>
      <c r="G66" s="12">
        <v>1</v>
      </c>
      <c r="H66" s="12">
        <v>6</v>
      </c>
      <c r="J66" s="2" t="s">
        <v>724</v>
      </c>
    </row>
    <row r="67" spans="1:10" ht="15.75" customHeight="1" x14ac:dyDescent="0.2">
      <c r="A67" s="2" t="s">
        <v>44</v>
      </c>
      <c r="B67" s="2" t="s">
        <v>665</v>
      </c>
      <c r="C67" s="12">
        <v>3</v>
      </c>
      <c r="D67" s="2" t="s">
        <v>675</v>
      </c>
      <c r="E67" s="12">
        <v>100</v>
      </c>
      <c r="F67" s="12">
        <v>3</v>
      </c>
      <c r="G67" s="12">
        <v>1</v>
      </c>
      <c r="H67" s="12">
        <v>6</v>
      </c>
      <c r="I67" s="12">
        <v>2012</v>
      </c>
    </row>
    <row r="68" spans="1:10" ht="15.75" customHeight="1" x14ac:dyDescent="0.2">
      <c r="A68" s="2" t="s">
        <v>44</v>
      </c>
      <c r="B68" s="2" t="s">
        <v>665</v>
      </c>
      <c r="C68" s="12">
        <v>4</v>
      </c>
      <c r="D68" s="2" t="s">
        <v>725</v>
      </c>
      <c r="E68" s="12">
        <v>850</v>
      </c>
      <c r="F68" s="12">
        <v>1</v>
      </c>
      <c r="G68" s="12">
        <v>1</v>
      </c>
      <c r="H68" s="12">
        <v>6</v>
      </c>
      <c r="J68" s="2" t="s">
        <v>724</v>
      </c>
    </row>
    <row r="69" spans="1:10" ht="15.75" customHeight="1" x14ac:dyDescent="0.2">
      <c r="A69" s="2" t="s">
        <v>44</v>
      </c>
      <c r="B69" s="2" t="s">
        <v>665</v>
      </c>
      <c r="C69" s="12">
        <v>5</v>
      </c>
      <c r="D69" s="2" t="s">
        <v>726</v>
      </c>
      <c r="E69" s="12">
        <v>1</v>
      </c>
      <c r="F69" s="12">
        <v>1</v>
      </c>
      <c r="G69" s="12">
        <v>0</v>
      </c>
      <c r="H69" s="12">
        <v>29</v>
      </c>
      <c r="I69" s="12">
        <v>2021</v>
      </c>
    </row>
    <row r="70" spans="1:10" ht="15.75" customHeight="1" x14ac:dyDescent="0.2">
      <c r="A70" s="2" t="s">
        <v>44</v>
      </c>
      <c r="B70" s="2" t="s">
        <v>665</v>
      </c>
      <c r="C70" s="12">
        <v>6</v>
      </c>
      <c r="D70" s="2" t="s">
        <v>727</v>
      </c>
      <c r="E70" s="12">
        <v>100</v>
      </c>
      <c r="F70" s="12">
        <v>1</v>
      </c>
      <c r="G70" s="12">
        <v>1</v>
      </c>
      <c r="H70" s="12">
        <v>6</v>
      </c>
      <c r="J70" s="2" t="s">
        <v>724</v>
      </c>
    </row>
    <row r="71" spans="1:10" ht="15.75" customHeight="1" x14ac:dyDescent="0.2">
      <c r="A71" s="2" t="s">
        <v>44</v>
      </c>
      <c r="B71" s="2" t="s">
        <v>665</v>
      </c>
      <c r="C71" s="12">
        <v>7</v>
      </c>
      <c r="D71" s="2" t="s">
        <v>719</v>
      </c>
      <c r="E71" s="12">
        <v>100</v>
      </c>
      <c r="F71" s="12">
        <v>1</v>
      </c>
      <c r="G71" s="12">
        <v>1</v>
      </c>
      <c r="H71" s="12">
        <v>6</v>
      </c>
      <c r="I71" s="12">
        <v>2021</v>
      </c>
    </row>
    <row r="72" spans="1:10" ht="15.75" customHeight="1" x14ac:dyDescent="0.2">
      <c r="A72" s="2" t="s">
        <v>44</v>
      </c>
      <c r="B72" s="2" t="s">
        <v>665</v>
      </c>
      <c r="C72" s="12">
        <v>8</v>
      </c>
      <c r="D72" s="2" t="s">
        <v>728</v>
      </c>
      <c r="E72" s="12">
        <v>20</v>
      </c>
      <c r="F72" s="12">
        <v>1</v>
      </c>
      <c r="G72" s="12">
        <v>1</v>
      </c>
      <c r="H72" s="12">
        <v>6</v>
      </c>
      <c r="J72" s="2" t="s">
        <v>724</v>
      </c>
    </row>
    <row r="73" spans="1:10" ht="15.75" customHeight="1" x14ac:dyDescent="0.2">
      <c r="A73" s="2" t="s">
        <v>46</v>
      </c>
      <c r="B73" s="2" t="s">
        <v>665</v>
      </c>
      <c r="C73" s="12">
        <v>1</v>
      </c>
      <c r="D73" s="2" t="s">
        <v>668</v>
      </c>
      <c r="E73" s="12">
        <v>10</v>
      </c>
      <c r="F73" s="12">
        <v>1</v>
      </c>
      <c r="G73" s="12">
        <v>2</v>
      </c>
      <c r="H73" s="12">
        <v>6</v>
      </c>
      <c r="I73" s="12">
        <v>2020</v>
      </c>
    </row>
    <row r="74" spans="1:10" ht="15.75" customHeight="1" x14ac:dyDescent="0.2">
      <c r="A74" s="2" t="s">
        <v>46</v>
      </c>
      <c r="B74" s="2" t="s">
        <v>665</v>
      </c>
      <c r="C74" s="12">
        <v>2</v>
      </c>
      <c r="D74" s="2" t="s">
        <v>729</v>
      </c>
      <c r="E74" s="12">
        <v>10</v>
      </c>
      <c r="F74" s="12">
        <v>1</v>
      </c>
      <c r="G74" s="12">
        <v>2</v>
      </c>
      <c r="H74" s="12">
        <v>6</v>
      </c>
      <c r="I74" s="12">
        <v>2020</v>
      </c>
    </row>
    <row r="75" spans="1:10" ht="15.75" customHeight="1" x14ac:dyDescent="0.2">
      <c r="A75" s="2" t="s">
        <v>46</v>
      </c>
      <c r="B75" s="2" t="s">
        <v>665</v>
      </c>
      <c r="C75" s="12">
        <v>3</v>
      </c>
      <c r="D75" s="2" t="s">
        <v>730</v>
      </c>
      <c r="E75" s="12">
        <v>25</v>
      </c>
      <c r="F75" s="12">
        <v>1</v>
      </c>
      <c r="G75" s="12">
        <v>1</v>
      </c>
      <c r="H75" s="12">
        <v>6</v>
      </c>
      <c r="I75" s="12">
        <v>2017</v>
      </c>
    </row>
    <row r="76" spans="1:10" ht="15.75" customHeight="1" x14ac:dyDescent="0.2">
      <c r="A76" s="2" t="s">
        <v>47</v>
      </c>
      <c r="B76" s="2" t="s">
        <v>665</v>
      </c>
      <c r="C76" s="12">
        <v>1</v>
      </c>
      <c r="D76" s="2" t="s">
        <v>668</v>
      </c>
      <c r="E76" s="12">
        <v>5</v>
      </c>
      <c r="F76" s="12">
        <v>1</v>
      </c>
      <c r="G76" s="12">
        <v>1</v>
      </c>
      <c r="H76" s="12">
        <v>6</v>
      </c>
      <c r="I76" s="12">
        <v>2022</v>
      </c>
    </row>
    <row r="77" spans="1:10" ht="15.75" customHeight="1" x14ac:dyDescent="0.2">
      <c r="A77" s="2" t="s">
        <v>47</v>
      </c>
      <c r="B77" s="2" t="s">
        <v>665</v>
      </c>
      <c r="C77" s="12">
        <v>2</v>
      </c>
      <c r="D77" s="2" t="s">
        <v>731</v>
      </c>
      <c r="E77" s="12">
        <v>120</v>
      </c>
      <c r="F77" s="12">
        <v>1</v>
      </c>
      <c r="G77" s="12">
        <v>1</v>
      </c>
      <c r="H77" s="12">
        <v>6</v>
      </c>
      <c r="I77" s="12">
        <v>2022</v>
      </c>
    </row>
    <row r="78" spans="1:10" ht="15.75" customHeight="1" x14ac:dyDescent="0.2">
      <c r="A78" s="2" t="s">
        <v>322</v>
      </c>
      <c r="B78" s="2" t="s">
        <v>665</v>
      </c>
      <c r="C78" s="12">
        <v>1</v>
      </c>
      <c r="D78" s="2" t="s">
        <v>687</v>
      </c>
      <c r="E78" s="12">
        <v>20</v>
      </c>
      <c r="F78" s="12">
        <v>1</v>
      </c>
      <c r="G78" s="12">
        <v>1</v>
      </c>
      <c r="H78" s="12">
        <v>6</v>
      </c>
      <c r="J78" s="2" t="s">
        <v>732</v>
      </c>
    </row>
    <row r="79" spans="1:10" ht="15.75" customHeight="1" x14ac:dyDescent="0.2">
      <c r="A79" s="2" t="s">
        <v>322</v>
      </c>
      <c r="B79" s="2" t="s">
        <v>665</v>
      </c>
      <c r="C79" s="12">
        <v>2</v>
      </c>
      <c r="D79" s="2" t="s">
        <v>733</v>
      </c>
      <c r="E79" s="12">
        <v>5</v>
      </c>
      <c r="F79" s="12">
        <v>1</v>
      </c>
      <c r="G79" s="12">
        <v>1</v>
      </c>
      <c r="H79" s="12">
        <v>6</v>
      </c>
      <c r="J79" s="2" t="s">
        <v>732</v>
      </c>
    </row>
    <row r="80" spans="1:10" ht="15.75" customHeight="1" x14ac:dyDescent="0.2">
      <c r="A80" s="2" t="s">
        <v>322</v>
      </c>
      <c r="B80" s="2" t="s">
        <v>665</v>
      </c>
      <c r="C80" s="12">
        <v>3</v>
      </c>
      <c r="D80" s="2" t="s">
        <v>734</v>
      </c>
      <c r="E80" s="12">
        <v>30</v>
      </c>
      <c r="F80" s="12">
        <v>1</v>
      </c>
      <c r="G80" s="12">
        <v>1</v>
      </c>
      <c r="H80" s="12">
        <v>6</v>
      </c>
      <c r="J80" s="2" t="s">
        <v>732</v>
      </c>
    </row>
    <row r="81" spans="1:10" ht="15.75" customHeight="1" x14ac:dyDescent="0.2">
      <c r="A81" s="2" t="s">
        <v>322</v>
      </c>
      <c r="B81" s="2" t="s">
        <v>665</v>
      </c>
      <c r="C81" s="12">
        <v>4</v>
      </c>
      <c r="D81" s="2" t="s">
        <v>735</v>
      </c>
      <c r="E81" s="12">
        <v>10</v>
      </c>
      <c r="F81" s="12">
        <v>1</v>
      </c>
      <c r="G81" s="12">
        <v>1</v>
      </c>
      <c r="H81" s="12">
        <v>6</v>
      </c>
      <c r="J81" s="2" t="s">
        <v>732</v>
      </c>
    </row>
    <row r="82" spans="1:10" ht="15.75" customHeight="1" x14ac:dyDescent="0.2">
      <c r="A82" s="2" t="s">
        <v>322</v>
      </c>
      <c r="B82" s="2" t="s">
        <v>665</v>
      </c>
      <c r="C82" s="12">
        <v>5</v>
      </c>
      <c r="D82" s="2" t="s">
        <v>686</v>
      </c>
      <c r="E82" s="11">
        <v>0.5</v>
      </c>
      <c r="F82" s="12">
        <v>1</v>
      </c>
      <c r="G82" s="12">
        <v>1</v>
      </c>
      <c r="H82" s="12">
        <v>6</v>
      </c>
      <c r="J82" s="2" t="s">
        <v>732</v>
      </c>
    </row>
    <row r="83" spans="1:10" ht="15.75" customHeight="1" x14ac:dyDescent="0.2">
      <c r="A83" s="2" t="s">
        <v>49</v>
      </c>
      <c r="B83" s="2" t="s">
        <v>665</v>
      </c>
      <c r="C83" s="12">
        <v>1</v>
      </c>
    </row>
    <row r="84" spans="1:10" ht="15.75" customHeight="1" x14ac:dyDescent="0.2">
      <c r="A84" s="2" t="s">
        <v>51</v>
      </c>
      <c r="B84" s="2" t="s">
        <v>665</v>
      </c>
      <c r="C84" s="12">
        <v>1</v>
      </c>
      <c r="D84" s="2" t="s">
        <v>736</v>
      </c>
      <c r="E84" s="11">
        <v>12.5</v>
      </c>
      <c r="F84" s="12">
        <v>1</v>
      </c>
      <c r="G84" s="12">
        <v>1</v>
      </c>
      <c r="H84" s="12">
        <v>6</v>
      </c>
      <c r="I84" s="12">
        <v>2017</v>
      </c>
    </row>
    <row r="85" spans="1:10" ht="15.75" customHeight="1" x14ac:dyDescent="0.2">
      <c r="A85" s="2" t="s">
        <v>51</v>
      </c>
      <c r="B85" s="2" t="s">
        <v>665</v>
      </c>
      <c r="C85" s="12">
        <v>2</v>
      </c>
      <c r="D85" s="2" t="s">
        <v>737</v>
      </c>
      <c r="E85" s="12">
        <v>5</v>
      </c>
      <c r="F85" s="12">
        <v>1</v>
      </c>
      <c r="G85" s="12">
        <v>1</v>
      </c>
      <c r="H85" s="12">
        <v>6</v>
      </c>
      <c r="I85" s="12">
        <v>2017</v>
      </c>
    </row>
    <row r="86" spans="1:10" ht="15.75" customHeight="1" x14ac:dyDescent="0.2">
      <c r="A86" s="2" t="s">
        <v>51</v>
      </c>
      <c r="B86" s="2" t="s">
        <v>665</v>
      </c>
      <c r="C86" s="12">
        <v>3</v>
      </c>
      <c r="D86" s="2" t="s">
        <v>738</v>
      </c>
      <c r="E86" s="12">
        <v>2</v>
      </c>
      <c r="F86" s="12">
        <v>1</v>
      </c>
      <c r="G86" s="12">
        <v>1</v>
      </c>
      <c r="H86" s="12">
        <v>6</v>
      </c>
      <c r="I86" s="12">
        <v>2022</v>
      </c>
    </row>
    <row r="87" spans="1:10" ht="15.75" customHeight="1" x14ac:dyDescent="0.2">
      <c r="A87" s="2" t="s">
        <v>53</v>
      </c>
      <c r="B87" s="2" t="s">
        <v>665</v>
      </c>
      <c r="C87" s="12">
        <v>1</v>
      </c>
      <c r="D87" s="2" t="s">
        <v>739</v>
      </c>
      <c r="E87" s="12">
        <v>10</v>
      </c>
      <c r="F87" s="12">
        <v>1</v>
      </c>
      <c r="G87" s="12">
        <v>1</v>
      </c>
      <c r="H87" s="12">
        <v>6</v>
      </c>
      <c r="I87" s="12">
        <v>2021</v>
      </c>
    </row>
    <row r="88" spans="1:10" ht="15.75" customHeight="1" x14ac:dyDescent="0.2">
      <c r="A88" s="2" t="s">
        <v>54</v>
      </c>
      <c r="B88" s="2" t="s">
        <v>665</v>
      </c>
      <c r="C88" s="12">
        <v>1</v>
      </c>
      <c r="D88" s="2" t="s">
        <v>740</v>
      </c>
      <c r="E88" s="12">
        <v>1</v>
      </c>
      <c r="F88" s="12">
        <v>6</v>
      </c>
      <c r="G88" s="12">
        <v>1</v>
      </c>
      <c r="H88" s="12">
        <v>6</v>
      </c>
      <c r="J88" s="2" t="s">
        <v>741</v>
      </c>
    </row>
    <row r="89" spans="1:10" ht="15.75" customHeight="1" x14ac:dyDescent="0.2">
      <c r="A89" s="2" t="s">
        <v>54</v>
      </c>
      <c r="B89" s="2" t="s">
        <v>665</v>
      </c>
      <c r="C89" s="12">
        <v>2</v>
      </c>
      <c r="D89" s="2" t="s">
        <v>742</v>
      </c>
      <c r="E89" s="12">
        <v>20</v>
      </c>
      <c r="F89" s="12">
        <v>1</v>
      </c>
      <c r="G89" s="12">
        <v>1</v>
      </c>
      <c r="H89" s="12">
        <v>6</v>
      </c>
      <c r="J89" s="2" t="s">
        <v>741</v>
      </c>
    </row>
    <row r="90" spans="1:10" ht="15.75" customHeight="1" x14ac:dyDescent="0.2">
      <c r="A90" s="2" t="s">
        <v>54</v>
      </c>
      <c r="B90" s="2" t="s">
        <v>665</v>
      </c>
      <c r="C90" s="12">
        <v>3</v>
      </c>
      <c r="D90" s="2" t="s">
        <v>668</v>
      </c>
      <c r="E90" s="12">
        <v>10</v>
      </c>
      <c r="F90" s="12">
        <v>1</v>
      </c>
      <c r="G90" s="12">
        <v>1</v>
      </c>
      <c r="H90" s="12">
        <v>6</v>
      </c>
      <c r="J90" s="2" t="s">
        <v>741</v>
      </c>
    </row>
    <row r="91" spans="1:10" ht="15.75" customHeight="1" x14ac:dyDescent="0.2">
      <c r="A91" s="2" t="s">
        <v>54</v>
      </c>
      <c r="B91" s="2" t="s">
        <v>665</v>
      </c>
      <c r="C91" s="12">
        <v>4</v>
      </c>
      <c r="D91" s="2" t="s">
        <v>743</v>
      </c>
      <c r="E91" s="12">
        <v>10</v>
      </c>
      <c r="F91" s="12">
        <v>1</v>
      </c>
      <c r="G91" s="12">
        <v>1</v>
      </c>
      <c r="H91" s="12">
        <v>6</v>
      </c>
      <c r="J91" s="2" t="s">
        <v>741</v>
      </c>
    </row>
    <row r="92" spans="1:10" ht="15.75" customHeight="1" x14ac:dyDescent="0.2">
      <c r="A92" s="2" t="s">
        <v>54</v>
      </c>
      <c r="B92" s="2" t="s">
        <v>665</v>
      </c>
      <c r="C92" s="12">
        <v>5</v>
      </c>
      <c r="D92" s="2" t="s">
        <v>744</v>
      </c>
      <c r="E92" s="12">
        <v>1</v>
      </c>
      <c r="F92" s="12">
        <v>8</v>
      </c>
      <c r="G92" s="12">
        <v>0</v>
      </c>
      <c r="H92" s="5" t="s">
        <v>745</v>
      </c>
      <c r="J92" s="2" t="s">
        <v>746</v>
      </c>
    </row>
    <row r="93" spans="1:10" ht="15.75" customHeight="1" x14ac:dyDescent="0.2">
      <c r="A93" s="2" t="s">
        <v>54</v>
      </c>
      <c r="B93" s="2" t="s">
        <v>665</v>
      </c>
      <c r="C93" s="12">
        <v>6</v>
      </c>
      <c r="D93" s="2" t="s">
        <v>747</v>
      </c>
      <c r="E93" s="12">
        <v>1</v>
      </c>
      <c r="F93" s="12">
        <v>58</v>
      </c>
      <c r="G93" s="12">
        <v>0</v>
      </c>
      <c r="H93" s="12">
        <v>29</v>
      </c>
      <c r="J93" s="2" t="s">
        <v>741</v>
      </c>
    </row>
    <row r="94" spans="1:10" ht="15.75" customHeight="1" x14ac:dyDescent="0.2">
      <c r="A94" s="2" t="s">
        <v>54</v>
      </c>
      <c r="B94" s="2" t="s">
        <v>665</v>
      </c>
      <c r="C94" s="12">
        <v>7</v>
      </c>
      <c r="D94" s="2" t="s">
        <v>748</v>
      </c>
      <c r="E94" s="12">
        <v>375</v>
      </c>
      <c r="F94" s="12">
        <v>1</v>
      </c>
      <c r="G94" s="12">
        <v>3</v>
      </c>
      <c r="H94" s="12">
        <v>6</v>
      </c>
      <c r="J94" s="2" t="s">
        <v>741</v>
      </c>
    </row>
    <row r="95" spans="1:10" ht="15.75" customHeight="1" x14ac:dyDescent="0.2">
      <c r="A95" s="2" t="s">
        <v>54</v>
      </c>
      <c r="B95" s="2" t="s">
        <v>665</v>
      </c>
      <c r="C95" s="12">
        <v>8</v>
      </c>
      <c r="D95" s="2" t="s">
        <v>749</v>
      </c>
      <c r="E95" s="12">
        <v>20</v>
      </c>
      <c r="F95" s="12">
        <v>1</v>
      </c>
      <c r="G95" s="12">
        <v>1</v>
      </c>
      <c r="H95" s="12">
        <v>6</v>
      </c>
      <c r="J95" s="2" t="s">
        <v>741</v>
      </c>
    </row>
    <row r="96" spans="1:10" ht="15.75" customHeight="1" x14ac:dyDescent="0.2">
      <c r="A96" s="2" t="s">
        <v>54</v>
      </c>
      <c r="B96" s="2" t="s">
        <v>665</v>
      </c>
      <c r="C96" s="12">
        <v>9</v>
      </c>
      <c r="D96" s="2" t="s">
        <v>750</v>
      </c>
      <c r="E96" s="11">
        <v>2.5</v>
      </c>
      <c r="F96" s="12">
        <v>2</v>
      </c>
      <c r="G96" s="12">
        <v>1</v>
      </c>
      <c r="H96" s="12">
        <v>6</v>
      </c>
      <c r="J96" s="2" t="s">
        <v>741</v>
      </c>
    </row>
    <row r="97" spans="1:10" ht="15.75" customHeight="1" x14ac:dyDescent="0.2">
      <c r="A97" s="2" t="s">
        <v>54</v>
      </c>
      <c r="B97" s="2" t="s">
        <v>665</v>
      </c>
      <c r="C97" s="12">
        <v>10</v>
      </c>
      <c r="D97" s="2" t="s">
        <v>696</v>
      </c>
      <c r="E97" s="12">
        <v>10</v>
      </c>
      <c r="F97" s="12">
        <v>2</v>
      </c>
      <c r="G97" s="12">
        <v>1</v>
      </c>
      <c r="H97" s="12">
        <v>6</v>
      </c>
      <c r="J97" s="2" t="s">
        <v>741</v>
      </c>
    </row>
    <row r="98" spans="1:10" ht="15.75" customHeight="1" x14ac:dyDescent="0.2">
      <c r="A98" s="2" t="s">
        <v>54</v>
      </c>
      <c r="B98" s="2" t="s">
        <v>665</v>
      </c>
      <c r="C98" s="12">
        <v>11</v>
      </c>
      <c r="D98" s="2" t="s">
        <v>751</v>
      </c>
      <c r="E98" s="12">
        <v>30</v>
      </c>
      <c r="F98" s="12">
        <v>1</v>
      </c>
      <c r="G98" s="12">
        <v>1</v>
      </c>
      <c r="H98" s="12">
        <v>6</v>
      </c>
      <c r="J98" s="2" t="s">
        <v>741</v>
      </c>
    </row>
    <row r="99" spans="1:10" ht="15.75" customHeight="1" x14ac:dyDescent="0.2">
      <c r="A99" s="2" t="s">
        <v>54</v>
      </c>
      <c r="B99" s="2" t="s">
        <v>665</v>
      </c>
      <c r="C99" s="12">
        <v>12</v>
      </c>
      <c r="D99" s="2" t="s">
        <v>752</v>
      </c>
      <c r="E99" s="12">
        <v>1</v>
      </c>
      <c r="F99" s="12">
        <v>6</v>
      </c>
      <c r="G99" s="12">
        <v>0</v>
      </c>
      <c r="H99" s="12">
        <v>6</v>
      </c>
      <c r="J99" s="2" t="s">
        <v>711</v>
      </c>
    </row>
    <row r="100" spans="1:10" ht="15.75" customHeight="1" x14ac:dyDescent="0.2">
      <c r="A100" s="2" t="s">
        <v>54</v>
      </c>
      <c r="B100" s="2" t="s">
        <v>665</v>
      </c>
      <c r="C100" s="12">
        <v>13</v>
      </c>
      <c r="D100" s="2" t="s">
        <v>753</v>
      </c>
      <c r="E100" s="12">
        <v>2</v>
      </c>
      <c r="F100" s="12">
        <v>8</v>
      </c>
      <c r="G100" s="12">
        <v>0</v>
      </c>
      <c r="H100" s="12">
        <v>24</v>
      </c>
      <c r="J100" s="2" t="s">
        <v>746</v>
      </c>
    </row>
    <row r="101" spans="1:10" ht="15.75" customHeight="1" x14ac:dyDescent="0.2">
      <c r="A101" s="2" t="s">
        <v>56</v>
      </c>
      <c r="B101" s="2" t="s">
        <v>665</v>
      </c>
      <c r="C101" s="12">
        <v>1</v>
      </c>
      <c r="D101" s="2" t="s">
        <v>754</v>
      </c>
      <c r="E101" s="12">
        <v>500</v>
      </c>
      <c r="F101" s="12">
        <v>2</v>
      </c>
      <c r="G101" s="12">
        <v>2</v>
      </c>
      <c r="H101" s="12">
        <v>6</v>
      </c>
      <c r="I101" s="12">
        <v>2022</v>
      </c>
    </row>
    <row r="102" spans="1:10" ht="15.75" customHeight="1" x14ac:dyDescent="0.2">
      <c r="A102" s="2" t="s">
        <v>56</v>
      </c>
      <c r="B102" s="2" t="s">
        <v>665</v>
      </c>
      <c r="C102" s="12">
        <v>2</v>
      </c>
      <c r="D102" s="2" t="s">
        <v>755</v>
      </c>
      <c r="E102" s="12">
        <v>1</v>
      </c>
      <c r="F102" s="12">
        <v>6</v>
      </c>
      <c r="G102" s="12">
        <v>1</v>
      </c>
      <c r="H102" s="12">
        <v>6</v>
      </c>
      <c r="I102" s="12">
        <v>2012</v>
      </c>
    </row>
    <row r="103" spans="1:10" ht="15.75" customHeight="1" x14ac:dyDescent="0.2">
      <c r="A103" s="2" t="s">
        <v>56</v>
      </c>
      <c r="B103" s="2" t="s">
        <v>665</v>
      </c>
      <c r="C103" s="12">
        <v>3</v>
      </c>
      <c r="D103" s="2" t="s">
        <v>756</v>
      </c>
      <c r="E103" s="12">
        <v>1</v>
      </c>
      <c r="F103" s="12">
        <v>6</v>
      </c>
      <c r="G103" s="12">
        <v>1</v>
      </c>
      <c r="H103" s="12">
        <v>6</v>
      </c>
      <c r="I103" s="12">
        <v>2007</v>
      </c>
    </row>
    <row r="104" spans="1:10" ht="15.75" customHeight="1" x14ac:dyDescent="0.2">
      <c r="A104" s="2" t="s">
        <v>56</v>
      </c>
      <c r="B104" s="2" t="s">
        <v>665</v>
      </c>
      <c r="C104" s="12">
        <v>4</v>
      </c>
      <c r="D104" s="2" t="s">
        <v>757</v>
      </c>
      <c r="E104" s="12">
        <v>1</v>
      </c>
      <c r="F104" s="12">
        <v>6</v>
      </c>
      <c r="G104" s="12">
        <v>1</v>
      </c>
      <c r="H104" s="12">
        <v>6</v>
      </c>
      <c r="I104" s="12">
        <v>2017</v>
      </c>
    </row>
    <row r="105" spans="1:10" ht="15.75" customHeight="1" x14ac:dyDescent="0.2">
      <c r="A105" s="2" t="s">
        <v>56</v>
      </c>
      <c r="B105" s="2" t="s">
        <v>665</v>
      </c>
      <c r="C105" s="12">
        <v>5</v>
      </c>
      <c r="D105" s="2" t="s">
        <v>696</v>
      </c>
      <c r="E105" s="12">
        <v>1</v>
      </c>
      <c r="F105" s="12">
        <v>6</v>
      </c>
      <c r="G105" s="12">
        <v>1</v>
      </c>
      <c r="H105" s="12">
        <v>6</v>
      </c>
      <c r="I105" s="12">
        <v>2020</v>
      </c>
    </row>
    <row r="106" spans="1:10" ht="15.75" customHeight="1" x14ac:dyDescent="0.2">
      <c r="A106" s="2" t="s">
        <v>59</v>
      </c>
      <c r="B106" s="2" t="s">
        <v>665</v>
      </c>
      <c r="C106" s="12">
        <v>1</v>
      </c>
      <c r="D106" s="2" t="s">
        <v>756</v>
      </c>
      <c r="E106" s="12">
        <v>100</v>
      </c>
      <c r="F106" s="12">
        <v>1</v>
      </c>
      <c r="G106" s="12">
        <v>1</v>
      </c>
      <c r="H106" s="12">
        <v>6</v>
      </c>
      <c r="I106" s="12">
        <v>2022</v>
      </c>
    </row>
    <row r="107" spans="1:10" ht="15.75" customHeight="1" x14ac:dyDescent="0.2">
      <c r="A107" s="2" t="s">
        <v>59</v>
      </c>
      <c r="B107" s="2" t="s">
        <v>665</v>
      </c>
      <c r="C107" s="12">
        <v>2</v>
      </c>
      <c r="D107" s="2" t="s">
        <v>758</v>
      </c>
      <c r="E107" s="12">
        <v>10</v>
      </c>
      <c r="F107" s="12">
        <v>1</v>
      </c>
      <c r="G107" s="12">
        <v>1</v>
      </c>
      <c r="H107" s="12">
        <v>6</v>
      </c>
      <c r="I107" s="12">
        <v>2022</v>
      </c>
    </row>
    <row r="108" spans="1:10" ht="15.75" customHeight="1" x14ac:dyDescent="0.2">
      <c r="A108" s="2" t="s">
        <v>59</v>
      </c>
      <c r="B108" s="2" t="s">
        <v>665</v>
      </c>
      <c r="C108" s="12">
        <v>3</v>
      </c>
      <c r="D108" s="2" t="s">
        <v>759</v>
      </c>
      <c r="E108" s="12">
        <v>100</v>
      </c>
      <c r="F108" s="12">
        <v>1</v>
      </c>
      <c r="G108" s="12">
        <v>1</v>
      </c>
      <c r="H108" s="12">
        <v>6</v>
      </c>
      <c r="I108" s="12">
        <v>2022</v>
      </c>
    </row>
    <row r="109" spans="1:10" ht="15.75" customHeight="1" x14ac:dyDescent="0.2">
      <c r="A109" s="2" t="s">
        <v>59</v>
      </c>
      <c r="B109" s="2" t="s">
        <v>665</v>
      </c>
      <c r="C109" s="12">
        <v>4</v>
      </c>
      <c r="D109" s="2" t="s">
        <v>760</v>
      </c>
      <c r="E109" s="12">
        <v>10</v>
      </c>
      <c r="F109" s="12">
        <v>1</v>
      </c>
      <c r="G109" s="12">
        <v>1</v>
      </c>
      <c r="H109" s="12">
        <v>6</v>
      </c>
      <c r="J109" s="2" t="s">
        <v>741</v>
      </c>
    </row>
    <row r="110" spans="1:10" ht="15.75" customHeight="1" x14ac:dyDescent="0.2">
      <c r="A110" s="2" t="s">
        <v>59</v>
      </c>
      <c r="B110" s="2" t="s">
        <v>665</v>
      </c>
      <c r="C110" s="12">
        <v>5</v>
      </c>
      <c r="D110" s="2" t="s">
        <v>761</v>
      </c>
      <c r="E110" s="12">
        <v>225</v>
      </c>
      <c r="F110" s="12">
        <v>1</v>
      </c>
      <c r="G110" s="12">
        <v>1</v>
      </c>
      <c r="H110" s="12">
        <v>6</v>
      </c>
      <c r="I110" s="12">
        <v>2021</v>
      </c>
    </row>
    <row r="111" spans="1:10" ht="15.75" customHeight="1" x14ac:dyDescent="0.2">
      <c r="A111" s="2" t="s">
        <v>61</v>
      </c>
      <c r="B111" s="2" t="s">
        <v>665</v>
      </c>
      <c r="C111" s="12">
        <v>1</v>
      </c>
      <c r="D111" s="2" t="s">
        <v>762</v>
      </c>
      <c r="E111" s="12">
        <v>10</v>
      </c>
      <c r="F111" s="12">
        <v>1</v>
      </c>
      <c r="G111" s="12">
        <v>1</v>
      </c>
      <c r="H111" s="12">
        <v>6</v>
      </c>
      <c r="J111" s="2" t="s">
        <v>741</v>
      </c>
    </row>
    <row r="112" spans="1:10" ht="15.75" customHeight="1" x14ac:dyDescent="0.2">
      <c r="A112" s="2" t="s">
        <v>61</v>
      </c>
      <c r="B112" s="2" t="s">
        <v>665</v>
      </c>
      <c r="C112" s="12">
        <v>2</v>
      </c>
      <c r="D112" s="2" t="s">
        <v>687</v>
      </c>
      <c r="E112" s="12">
        <v>20</v>
      </c>
      <c r="F112" s="12">
        <v>1</v>
      </c>
      <c r="G112" s="12">
        <v>1</v>
      </c>
      <c r="H112" s="12">
        <v>6</v>
      </c>
      <c r="I112" s="12">
        <v>2022</v>
      </c>
    </row>
    <row r="113" spans="1:9" ht="15.75" customHeight="1" x14ac:dyDescent="0.2">
      <c r="A113" s="2" t="s">
        <v>61</v>
      </c>
      <c r="B113" s="2" t="s">
        <v>665</v>
      </c>
      <c r="C113" s="12">
        <v>3</v>
      </c>
      <c r="D113" s="2" t="s">
        <v>763</v>
      </c>
      <c r="E113" s="11">
        <v>0.5</v>
      </c>
      <c r="F113" s="12">
        <v>6</v>
      </c>
      <c r="G113" s="12">
        <v>1</v>
      </c>
      <c r="H113" s="12">
        <v>6</v>
      </c>
      <c r="I113" s="12">
        <v>2019</v>
      </c>
    </row>
    <row r="114" spans="1:9" ht="15.75" customHeight="1" x14ac:dyDescent="0.2">
      <c r="A114" s="2" t="s">
        <v>61</v>
      </c>
      <c r="B114" s="2" t="s">
        <v>665</v>
      </c>
      <c r="C114" s="12">
        <v>4</v>
      </c>
      <c r="D114" s="2" t="s">
        <v>764</v>
      </c>
      <c r="E114" s="12">
        <v>10</v>
      </c>
      <c r="F114" s="12">
        <v>1</v>
      </c>
      <c r="G114" s="12">
        <v>1</v>
      </c>
      <c r="H114" s="12">
        <v>6</v>
      </c>
      <c r="I114" s="12">
        <v>2021</v>
      </c>
    </row>
    <row r="115" spans="1:9" ht="15.75" customHeight="1" x14ac:dyDescent="0.2">
      <c r="A115" s="2" t="s">
        <v>61</v>
      </c>
      <c r="B115" s="2" t="s">
        <v>665</v>
      </c>
      <c r="C115" s="12">
        <v>5</v>
      </c>
      <c r="D115" s="2" t="s">
        <v>703</v>
      </c>
      <c r="E115" s="12">
        <v>850</v>
      </c>
      <c r="F115" s="12">
        <v>2</v>
      </c>
      <c r="G115" s="12">
        <v>1</v>
      </c>
      <c r="H115" s="12">
        <v>6</v>
      </c>
      <c r="I115" s="12">
        <v>2021</v>
      </c>
    </row>
    <row r="116" spans="1:9" ht="15.75" customHeight="1" x14ac:dyDescent="0.2">
      <c r="A116" s="2" t="s">
        <v>61</v>
      </c>
      <c r="B116" s="2" t="s">
        <v>665</v>
      </c>
      <c r="C116" s="12">
        <v>6</v>
      </c>
      <c r="D116" s="2" t="s">
        <v>756</v>
      </c>
      <c r="E116" s="12">
        <v>100</v>
      </c>
      <c r="F116" s="12">
        <v>2</v>
      </c>
      <c r="G116" s="12">
        <v>1</v>
      </c>
      <c r="H116" s="12">
        <v>6</v>
      </c>
      <c r="I116" s="12">
        <v>2012</v>
      </c>
    </row>
    <row r="117" spans="1:9" ht="15.75" customHeight="1" x14ac:dyDescent="0.2">
      <c r="A117" s="2" t="s">
        <v>63</v>
      </c>
      <c r="B117" s="2" t="s">
        <v>665</v>
      </c>
      <c r="C117" s="12">
        <v>1</v>
      </c>
      <c r="D117" s="2" t="s">
        <v>765</v>
      </c>
      <c r="E117" s="12">
        <v>250</v>
      </c>
      <c r="F117" s="12">
        <v>3</v>
      </c>
      <c r="G117" s="12">
        <v>1</v>
      </c>
      <c r="H117" s="12">
        <v>29</v>
      </c>
      <c r="I117" s="12">
        <v>2022</v>
      </c>
    </row>
    <row r="118" spans="1:9" ht="15.75" customHeight="1" x14ac:dyDescent="0.2">
      <c r="A118" s="2" t="s">
        <v>63</v>
      </c>
      <c r="B118" s="2" t="s">
        <v>665</v>
      </c>
      <c r="C118" s="12">
        <v>2</v>
      </c>
      <c r="D118" s="2" t="s">
        <v>766</v>
      </c>
      <c r="E118" s="11">
        <v>12.5</v>
      </c>
      <c r="F118" s="12">
        <v>1</v>
      </c>
      <c r="G118" s="12">
        <v>1</v>
      </c>
      <c r="H118" s="12">
        <v>6</v>
      </c>
      <c r="I118" s="12">
        <v>2020</v>
      </c>
    </row>
    <row r="119" spans="1:9" ht="15.75" customHeight="1" x14ac:dyDescent="0.2">
      <c r="A119" s="2" t="s">
        <v>63</v>
      </c>
      <c r="B119" s="2" t="s">
        <v>665</v>
      </c>
      <c r="C119" s="12">
        <v>3</v>
      </c>
      <c r="D119" s="2" t="s">
        <v>685</v>
      </c>
      <c r="E119" s="11">
        <v>1.25</v>
      </c>
      <c r="F119" s="12">
        <v>1</v>
      </c>
      <c r="G119" s="12">
        <v>1</v>
      </c>
      <c r="H119" s="12">
        <v>6</v>
      </c>
      <c r="I119" s="12">
        <v>2018</v>
      </c>
    </row>
    <row r="120" spans="1:9" ht="15.75" customHeight="1" x14ac:dyDescent="0.2">
      <c r="A120" s="2" t="s">
        <v>63</v>
      </c>
      <c r="B120" s="2" t="s">
        <v>665</v>
      </c>
      <c r="C120" s="12">
        <v>4</v>
      </c>
      <c r="D120" s="2" t="s">
        <v>715</v>
      </c>
      <c r="E120" s="12">
        <v>20</v>
      </c>
      <c r="F120" s="12">
        <v>1</v>
      </c>
      <c r="G120" s="12">
        <v>1</v>
      </c>
      <c r="H120" s="12">
        <v>6</v>
      </c>
      <c r="I120" s="12">
        <v>1997</v>
      </c>
    </row>
    <row r="121" spans="1:9" ht="15.75" customHeight="1" x14ac:dyDescent="0.2">
      <c r="A121" s="2" t="s">
        <v>63</v>
      </c>
      <c r="B121" s="2" t="s">
        <v>665</v>
      </c>
      <c r="C121" s="12">
        <v>5</v>
      </c>
      <c r="D121" s="2" t="s">
        <v>767</v>
      </c>
      <c r="E121" s="12">
        <v>10</v>
      </c>
      <c r="F121" s="12">
        <v>1</v>
      </c>
      <c r="G121" s="12">
        <v>1</v>
      </c>
      <c r="H121" s="12">
        <v>6</v>
      </c>
      <c r="I121" s="12">
        <v>2020</v>
      </c>
    </row>
    <row r="122" spans="1:9" ht="15.75" customHeight="1" x14ac:dyDescent="0.2">
      <c r="A122" s="2" t="s">
        <v>63</v>
      </c>
      <c r="B122" s="2" t="s">
        <v>665</v>
      </c>
      <c r="C122" s="12">
        <v>6</v>
      </c>
      <c r="D122" s="2" t="s">
        <v>768</v>
      </c>
      <c r="E122" s="12">
        <v>1</v>
      </c>
      <c r="F122" s="12">
        <v>6</v>
      </c>
      <c r="G122" s="12">
        <v>2</v>
      </c>
      <c r="H122" s="12">
        <v>6</v>
      </c>
      <c r="I122" s="12">
        <v>2020</v>
      </c>
    </row>
    <row r="123" spans="1:9" ht="15.75" customHeight="1" x14ac:dyDescent="0.2">
      <c r="A123" s="2" t="s">
        <v>65</v>
      </c>
      <c r="B123" s="2" t="s">
        <v>665</v>
      </c>
      <c r="C123" s="12">
        <v>1</v>
      </c>
      <c r="D123" s="2" t="s">
        <v>756</v>
      </c>
      <c r="E123" s="12">
        <v>100</v>
      </c>
      <c r="F123" s="12">
        <v>1</v>
      </c>
      <c r="G123" s="12">
        <v>1</v>
      </c>
      <c r="H123" s="12">
        <v>6</v>
      </c>
      <c r="I123" s="12">
        <v>2012</v>
      </c>
    </row>
    <row r="124" spans="1:9" ht="15.75" customHeight="1" x14ac:dyDescent="0.2">
      <c r="A124" s="2" t="s">
        <v>65</v>
      </c>
      <c r="B124" s="2" t="s">
        <v>665</v>
      </c>
      <c r="C124" s="12">
        <v>2</v>
      </c>
      <c r="D124" s="2" t="s">
        <v>767</v>
      </c>
      <c r="E124" s="12">
        <v>20</v>
      </c>
      <c r="F124" s="12">
        <v>1</v>
      </c>
      <c r="G124" s="12">
        <v>1</v>
      </c>
      <c r="H124" s="12">
        <v>6</v>
      </c>
      <c r="I124" s="12">
        <v>2022</v>
      </c>
    </row>
    <row r="125" spans="1:9" ht="15.75" customHeight="1" x14ac:dyDescent="0.2">
      <c r="A125" s="2" t="s">
        <v>323</v>
      </c>
      <c r="B125" s="2" t="s">
        <v>665</v>
      </c>
      <c r="C125" s="12">
        <v>1</v>
      </c>
      <c r="D125" s="2" t="s">
        <v>719</v>
      </c>
      <c r="E125" s="12">
        <v>75</v>
      </c>
      <c r="F125" s="12">
        <v>1</v>
      </c>
      <c r="G125" s="12">
        <v>1</v>
      </c>
      <c r="H125" s="12">
        <v>6</v>
      </c>
      <c r="I125" s="12">
        <v>2022</v>
      </c>
    </row>
    <row r="126" spans="1:9" ht="15.75" customHeight="1" x14ac:dyDescent="0.2">
      <c r="A126" s="2" t="s">
        <v>323</v>
      </c>
      <c r="B126" s="2" t="s">
        <v>665</v>
      </c>
      <c r="C126" s="12">
        <v>2</v>
      </c>
      <c r="D126" s="2" t="s">
        <v>743</v>
      </c>
      <c r="E126" s="12">
        <v>1000</v>
      </c>
      <c r="F126" s="12">
        <v>1</v>
      </c>
      <c r="G126" s="12">
        <v>1</v>
      </c>
      <c r="H126" s="12">
        <v>6</v>
      </c>
      <c r="I126" s="12">
        <v>2021</v>
      </c>
    </row>
    <row r="127" spans="1:9" ht="15.75" customHeight="1" x14ac:dyDescent="0.2">
      <c r="A127" s="2" t="s">
        <v>323</v>
      </c>
      <c r="B127" s="2" t="s">
        <v>665</v>
      </c>
      <c r="C127" s="12">
        <v>3</v>
      </c>
      <c r="D127" s="2" t="s">
        <v>769</v>
      </c>
      <c r="E127" s="12">
        <v>1</v>
      </c>
      <c r="F127" s="12">
        <v>6</v>
      </c>
      <c r="G127" s="12">
        <v>1</v>
      </c>
      <c r="H127" s="12">
        <v>6</v>
      </c>
      <c r="I127" s="12">
        <v>2019</v>
      </c>
    </row>
    <row r="128" spans="1:9" ht="15.75" customHeight="1" x14ac:dyDescent="0.2">
      <c r="A128" s="2" t="s">
        <v>323</v>
      </c>
      <c r="B128" s="2" t="s">
        <v>665</v>
      </c>
      <c r="C128" s="12">
        <v>4</v>
      </c>
      <c r="D128" s="2" t="s">
        <v>770</v>
      </c>
      <c r="E128" s="12">
        <v>1</v>
      </c>
      <c r="F128" s="12">
        <v>8</v>
      </c>
      <c r="G128" s="12">
        <v>1</v>
      </c>
      <c r="H128" s="5" t="s">
        <v>745</v>
      </c>
      <c r="I128" s="12">
        <v>2002</v>
      </c>
    </row>
    <row r="129" spans="1:10" ht="15.75" customHeight="1" x14ac:dyDescent="0.2">
      <c r="A129" s="2" t="s">
        <v>323</v>
      </c>
      <c r="B129" s="2" t="s">
        <v>665</v>
      </c>
      <c r="C129" s="12">
        <v>5</v>
      </c>
      <c r="D129" s="2" t="s">
        <v>771</v>
      </c>
      <c r="E129" s="12">
        <v>1</v>
      </c>
      <c r="F129" s="12">
        <v>8</v>
      </c>
      <c r="G129" s="12">
        <v>1</v>
      </c>
      <c r="H129" s="5" t="s">
        <v>745</v>
      </c>
      <c r="I129" s="12">
        <v>2019</v>
      </c>
    </row>
    <row r="130" spans="1:10" ht="15.75" customHeight="1" x14ac:dyDescent="0.2">
      <c r="A130" s="2" t="s">
        <v>67</v>
      </c>
      <c r="B130" s="2" t="s">
        <v>665</v>
      </c>
      <c r="C130" s="12">
        <v>1</v>
      </c>
      <c r="D130" s="2" t="s">
        <v>668</v>
      </c>
      <c r="E130" s="12">
        <v>10</v>
      </c>
      <c r="F130" s="12">
        <v>1</v>
      </c>
      <c r="G130" s="12">
        <v>1</v>
      </c>
      <c r="H130" s="12">
        <v>6</v>
      </c>
      <c r="I130" s="12">
        <v>2021</v>
      </c>
    </row>
    <row r="131" spans="1:10" ht="15.75" customHeight="1" x14ac:dyDescent="0.2">
      <c r="A131" s="2" t="s">
        <v>67</v>
      </c>
      <c r="B131" s="2" t="s">
        <v>665</v>
      </c>
      <c r="C131" s="12">
        <v>2</v>
      </c>
      <c r="D131" s="2" t="s">
        <v>749</v>
      </c>
      <c r="E131" s="12">
        <v>1</v>
      </c>
      <c r="F131" s="12">
        <v>6</v>
      </c>
      <c r="G131" s="12">
        <v>1</v>
      </c>
      <c r="H131" s="12">
        <v>6</v>
      </c>
      <c r="I131" s="12">
        <v>2022</v>
      </c>
    </row>
    <row r="132" spans="1:10" ht="15.75" customHeight="1" x14ac:dyDescent="0.2">
      <c r="A132" s="2" t="s">
        <v>67</v>
      </c>
      <c r="B132" s="2" t="s">
        <v>665</v>
      </c>
      <c r="C132" s="12">
        <v>3</v>
      </c>
      <c r="D132" s="2" t="s">
        <v>772</v>
      </c>
      <c r="E132" s="12">
        <v>50</v>
      </c>
      <c r="F132" s="12">
        <v>1</v>
      </c>
      <c r="G132" s="12">
        <v>1</v>
      </c>
      <c r="H132" s="12">
        <v>6</v>
      </c>
      <c r="I132" s="12">
        <v>2022</v>
      </c>
    </row>
    <row r="133" spans="1:10" ht="15.75" customHeight="1" x14ac:dyDescent="0.2">
      <c r="A133" s="2" t="s">
        <v>67</v>
      </c>
      <c r="B133" s="2" t="s">
        <v>665</v>
      </c>
      <c r="C133" s="12">
        <v>4</v>
      </c>
      <c r="D133" s="2" t="s">
        <v>773</v>
      </c>
      <c r="E133" s="12">
        <v>1</v>
      </c>
      <c r="F133" s="12">
        <v>6</v>
      </c>
      <c r="G133" s="12">
        <v>1</v>
      </c>
      <c r="H133" s="12">
        <v>6</v>
      </c>
      <c r="I133" s="12">
        <v>2022</v>
      </c>
    </row>
    <row r="134" spans="1:10" ht="15.75" customHeight="1" x14ac:dyDescent="0.2">
      <c r="A134" s="2" t="s">
        <v>67</v>
      </c>
      <c r="B134" s="2" t="s">
        <v>665</v>
      </c>
      <c r="C134" s="12">
        <v>5</v>
      </c>
      <c r="D134" s="2" t="s">
        <v>774</v>
      </c>
      <c r="E134" s="12">
        <v>20</v>
      </c>
      <c r="F134" s="12">
        <v>1</v>
      </c>
      <c r="G134" s="12">
        <v>1</v>
      </c>
      <c r="H134" s="12">
        <v>6</v>
      </c>
      <c r="I134" s="12">
        <v>2022</v>
      </c>
    </row>
    <row r="135" spans="1:10" ht="15.75" customHeight="1" x14ac:dyDescent="0.2">
      <c r="A135" s="2" t="s">
        <v>70</v>
      </c>
      <c r="B135" s="2" t="s">
        <v>665</v>
      </c>
      <c r="C135" s="12">
        <v>1</v>
      </c>
      <c r="D135" s="2" t="s">
        <v>775</v>
      </c>
      <c r="E135" s="11">
        <v>0.5</v>
      </c>
      <c r="F135" s="12">
        <v>6</v>
      </c>
      <c r="G135" s="12">
        <v>0</v>
      </c>
      <c r="H135" s="12">
        <v>6</v>
      </c>
      <c r="I135" s="12">
        <v>2022</v>
      </c>
      <c r="J135" s="2" t="s">
        <v>711</v>
      </c>
    </row>
    <row r="136" spans="1:10" ht="15.75" customHeight="1" x14ac:dyDescent="0.2">
      <c r="A136" s="2" t="s">
        <v>70</v>
      </c>
      <c r="B136" s="2" t="s">
        <v>665</v>
      </c>
      <c r="C136" s="12">
        <v>2</v>
      </c>
      <c r="D136" s="2" t="s">
        <v>776</v>
      </c>
      <c r="E136" s="12">
        <v>80</v>
      </c>
      <c r="F136" s="12">
        <v>1</v>
      </c>
      <c r="G136" s="12">
        <v>1</v>
      </c>
      <c r="H136" s="12">
        <v>6</v>
      </c>
      <c r="I136" s="12">
        <v>2022</v>
      </c>
    </row>
    <row r="137" spans="1:10" ht="15.75" customHeight="1" x14ac:dyDescent="0.2">
      <c r="A137" s="2" t="s">
        <v>71</v>
      </c>
      <c r="B137" s="2" t="s">
        <v>665</v>
      </c>
      <c r="C137" s="12">
        <v>1</v>
      </c>
      <c r="D137" s="2" t="s">
        <v>683</v>
      </c>
      <c r="E137" s="12">
        <v>150</v>
      </c>
      <c r="F137" s="12">
        <v>1</v>
      </c>
      <c r="G137" s="12">
        <v>1</v>
      </c>
      <c r="H137" s="12">
        <v>6</v>
      </c>
      <c r="I137" s="12">
        <v>2022</v>
      </c>
    </row>
    <row r="138" spans="1:10" ht="15.75" customHeight="1" x14ac:dyDescent="0.2">
      <c r="A138" s="2" t="s">
        <v>71</v>
      </c>
      <c r="B138" s="2" t="s">
        <v>665</v>
      </c>
      <c r="C138" s="12">
        <v>2</v>
      </c>
      <c r="D138" s="2" t="s">
        <v>777</v>
      </c>
      <c r="E138" s="12">
        <v>60</v>
      </c>
      <c r="F138" s="12">
        <v>1</v>
      </c>
      <c r="G138" s="12">
        <v>1</v>
      </c>
      <c r="H138" s="12">
        <v>6</v>
      </c>
      <c r="I138" s="12">
        <v>2021</v>
      </c>
    </row>
    <row r="139" spans="1:10" ht="15.75" customHeight="1" x14ac:dyDescent="0.2">
      <c r="A139" s="2" t="s">
        <v>71</v>
      </c>
      <c r="B139" s="2" t="s">
        <v>665</v>
      </c>
      <c r="C139" s="12">
        <v>3</v>
      </c>
      <c r="D139" s="2" t="s">
        <v>778</v>
      </c>
      <c r="E139" s="12">
        <v>1</v>
      </c>
      <c r="F139" s="12">
        <v>1</v>
      </c>
      <c r="G139" s="12">
        <v>1</v>
      </c>
      <c r="H139" s="12">
        <v>6</v>
      </c>
      <c r="I139" s="12">
        <v>2020</v>
      </c>
    </row>
    <row r="140" spans="1:10" ht="15.75" customHeight="1" x14ac:dyDescent="0.2">
      <c r="A140" s="2" t="s">
        <v>71</v>
      </c>
      <c r="B140" s="2" t="s">
        <v>665</v>
      </c>
      <c r="C140" s="12">
        <v>4</v>
      </c>
      <c r="D140" s="2" t="s">
        <v>743</v>
      </c>
      <c r="E140" s="12">
        <v>25</v>
      </c>
      <c r="F140" s="12">
        <v>1</v>
      </c>
      <c r="G140" s="12">
        <v>1</v>
      </c>
      <c r="H140" s="12">
        <v>6</v>
      </c>
      <c r="I140" s="12">
        <v>2020</v>
      </c>
    </row>
    <row r="141" spans="1:10" ht="15.75" customHeight="1" x14ac:dyDescent="0.2">
      <c r="A141" s="2" t="s">
        <v>71</v>
      </c>
      <c r="B141" s="2" t="s">
        <v>665</v>
      </c>
      <c r="C141" s="12">
        <v>5</v>
      </c>
      <c r="D141" s="2" t="s">
        <v>779</v>
      </c>
      <c r="E141" s="12">
        <v>70</v>
      </c>
      <c r="F141" s="12">
        <v>1</v>
      </c>
      <c r="G141" s="12">
        <v>1</v>
      </c>
      <c r="H141" s="12">
        <v>6</v>
      </c>
      <c r="I141" s="12">
        <v>2018</v>
      </c>
    </row>
    <row r="142" spans="1:10" ht="15.75" customHeight="1" x14ac:dyDescent="0.2">
      <c r="A142" s="2" t="s">
        <v>71</v>
      </c>
      <c r="B142" s="2" t="s">
        <v>665</v>
      </c>
      <c r="C142" s="12">
        <v>6</v>
      </c>
      <c r="D142" s="2" t="s">
        <v>767</v>
      </c>
      <c r="E142" s="12">
        <v>1</v>
      </c>
      <c r="F142" s="12">
        <v>6</v>
      </c>
      <c r="G142" s="12">
        <v>1</v>
      </c>
      <c r="H142" s="12">
        <v>6</v>
      </c>
      <c r="I142" s="12">
        <v>2019</v>
      </c>
    </row>
    <row r="143" spans="1:10" ht="15.75" customHeight="1" x14ac:dyDescent="0.2">
      <c r="A143" s="2" t="s">
        <v>71</v>
      </c>
      <c r="B143" s="2" t="s">
        <v>665</v>
      </c>
      <c r="C143" s="12">
        <v>7</v>
      </c>
      <c r="D143" s="2" t="s">
        <v>714</v>
      </c>
      <c r="E143" s="12">
        <v>10</v>
      </c>
      <c r="F143" s="12">
        <v>5</v>
      </c>
      <c r="G143" s="12">
        <v>1</v>
      </c>
      <c r="H143" s="12">
        <v>6</v>
      </c>
      <c r="I143" s="12">
        <v>2012</v>
      </c>
    </row>
    <row r="144" spans="1:10" ht="15.75" customHeight="1" x14ac:dyDescent="0.2">
      <c r="A144" s="2" t="s">
        <v>71</v>
      </c>
      <c r="B144" s="2" t="s">
        <v>665</v>
      </c>
      <c r="C144" s="12">
        <v>8</v>
      </c>
      <c r="D144" s="2" t="s">
        <v>780</v>
      </c>
      <c r="E144" s="12">
        <v>1</v>
      </c>
      <c r="F144" s="12">
        <v>6</v>
      </c>
      <c r="G144" s="12">
        <v>1</v>
      </c>
      <c r="H144" s="12">
        <v>6</v>
      </c>
      <c r="I144" s="12">
        <v>2002</v>
      </c>
    </row>
    <row r="145" spans="1:9" ht="15.75" customHeight="1" x14ac:dyDescent="0.2">
      <c r="A145" s="2" t="s">
        <v>71</v>
      </c>
      <c r="B145" s="2" t="s">
        <v>665</v>
      </c>
      <c r="C145" s="12">
        <v>9</v>
      </c>
      <c r="D145" s="2" t="s">
        <v>781</v>
      </c>
      <c r="E145" s="12">
        <v>3</v>
      </c>
      <c r="F145" s="12">
        <v>1</v>
      </c>
      <c r="G145" s="12">
        <v>1</v>
      </c>
      <c r="H145" s="12">
        <v>6</v>
      </c>
      <c r="I145" s="12">
        <v>2022</v>
      </c>
    </row>
    <row r="146" spans="1:9" ht="15.75" customHeight="1" x14ac:dyDescent="0.2">
      <c r="A146" s="2" t="s">
        <v>73</v>
      </c>
      <c r="B146" s="2" t="s">
        <v>665</v>
      </c>
      <c r="C146" s="12">
        <v>1</v>
      </c>
      <c r="D146" s="2" t="s">
        <v>720</v>
      </c>
      <c r="E146" s="12">
        <v>500</v>
      </c>
      <c r="F146" s="12">
        <v>1</v>
      </c>
      <c r="G146" s="12">
        <v>2</v>
      </c>
      <c r="H146" s="12">
        <v>6</v>
      </c>
      <c r="I146" s="12">
        <v>2022</v>
      </c>
    </row>
    <row r="147" spans="1:9" ht="15.75" customHeight="1" x14ac:dyDescent="0.2">
      <c r="A147" s="2" t="s">
        <v>73</v>
      </c>
      <c r="B147" s="2" t="s">
        <v>665</v>
      </c>
      <c r="C147" s="12">
        <v>2</v>
      </c>
      <c r="D147" s="2" t="s">
        <v>756</v>
      </c>
      <c r="E147" s="12">
        <v>100</v>
      </c>
      <c r="F147" s="12">
        <v>1</v>
      </c>
      <c r="G147" s="12">
        <v>1</v>
      </c>
      <c r="H147" s="12">
        <v>6</v>
      </c>
      <c r="I147" s="12">
        <v>2004</v>
      </c>
    </row>
    <row r="148" spans="1:9" ht="15.75" customHeight="1" x14ac:dyDescent="0.2">
      <c r="A148" s="2" t="s">
        <v>76</v>
      </c>
      <c r="B148" s="2" t="s">
        <v>665</v>
      </c>
      <c r="C148" s="12">
        <v>1</v>
      </c>
      <c r="D148" s="2" t="s">
        <v>782</v>
      </c>
      <c r="E148" s="12">
        <v>29342</v>
      </c>
      <c r="F148" s="12">
        <v>1</v>
      </c>
      <c r="G148" s="12">
        <v>1</v>
      </c>
      <c r="H148" s="12">
        <v>6</v>
      </c>
      <c r="I148" s="12">
        <v>2021</v>
      </c>
    </row>
    <row r="149" spans="1:9" ht="15.75" customHeight="1" x14ac:dyDescent="0.2">
      <c r="A149" s="2" t="s">
        <v>78</v>
      </c>
      <c r="B149" s="2" t="s">
        <v>665</v>
      </c>
      <c r="C149" s="12">
        <v>1</v>
      </c>
      <c r="D149" s="2" t="s">
        <v>756</v>
      </c>
      <c r="E149" s="12">
        <v>100</v>
      </c>
      <c r="F149" s="12">
        <v>1</v>
      </c>
      <c r="G149" s="12">
        <v>1</v>
      </c>
      <c r="H149" s="12">
        <v>6</v>
      </c>
      <c r="I149" s="12">
        <v>2022</v>
      </c>
    </row>
    <row r="150" spans="1:9" ht="15.75" customHeight="1" x14ac:dyDescent="0.2">
      <c r="A150" s="2" t="s">
        <v>80</v>
      </c>
      <c r="B150" s="2" t="s">
        <v>665</v>
      </c>
      <c r="C150" s="12">
        <v>1</v>
      </c>
      <c r="D150" s="2" t="s">
        <v>756</v>
      </c>
      <c r="E150" s="12">
        <v>100</v>
      </c>
      <c r="F150" s="12">
        <v>1</v>
      </c>
      <c r="G150" s="12">
        <v>1</v>
      </c>
      <c r="H150" s="12">
        <v>6</v>
      </c>
      <c r="I150" s="12">
        <v>2007</v>
      </c>
    </row>
    <row r="151" spans="1:9" ht="15.75" customHeight="1" x14ac:dyDescent="0.2">
      <c r="A151" s="2" t="s">
        <v>80</v>
      </c>
      <c r="B151" s="2" t="s">
        <v>665</v>
      </c>
      <c r="C151" s="12">
        <v>2</v>
      </c>
      <c r="D151" s="2" t="s">
        <v>696</v>
      </c>
      <c r="E151" s="12">
        <v>20</v>
      </c>
      <c r="F151" s="12">
        <v>1</v>
      </c>
      <c r="G151" s="12">
        <v>1</v>
      </c>
      <c r="H151" s="12">
        <v>6</v>
      </c>
      <c r="I151" s="12">
        <v>2012</v>
      </c>
    </row>
    <row r="152" spans="1:9" ht="15.75" customHeight="1" x14ac:dyDescent="0.2">
      <c r="A152" s="2" t="s">
        <v>80</v>
      </c>
      <c r="B152" s="2" t="s">
        <v>665</v>
      </c>
      <c r="C152" s="12">
        <v>3</v>
      </c>
      <c r="D152" s="2" t="s">
        <v>783</v>
      </c>
      <c r="E152" s="12">
        <v>1000</v>
      </c>
      <c r="F152" s="12">
        <v>3</v>
      </c>
      <c r="G152" s="12">
        <v>1</v>
      </c>
      <c r="H152" s="12">
        <v>30</v>
      </c>
      <c r="I152" s="12">
        <v>2020</v>
      </c>
    </row>
    <row r="153" spans="1:9" ht="15.75" customHeight="1" x14ac:dyDescent="0.2">
      <c r="A153" s="2" t="s">
        <v>80</v>
      </c>
      <c r="B153" s="2" t="s">
        <v>665</v>
      </c>
      <c r="C153" s="12">
        <v>4</v>
      </c>
      <c r="D153" s="2" t="s">
        <v>784</v>
      </c>
      <c r="E153" s="12">
        <v>16</v>
      </c>
      <c r="F153" s="12">
        <v>1</v>
      </c>
      <c r="G153" s="12">
        <v>1</v>
      </c>
      <c r="H153" s="12">
        <v>6</v>
      </c>
      <c r="I153" s="12">
        <v>2012</v>
      </c>
    </row>
    <row r="154" spans="1:9" ht="15.75" customHeight="1" x14ac:dyDescent="0.2">
      <c r="A154" s="2" t="s">
        <v>80</v>
      </c>
      <c r="B154" s="2" t="s">
        <v>665</v>
      </c>
      <c r="C154" s="12">
        <v>5</v>
      </c>
      <c r="D154" s="2" t="s">
        <v>685</v>
      </c>
      <c r="E154" s="11">
        <v>2.5</v>
      </c>
      <c r="F154" s="12">
        <v>1</v>
      </c>
      <c r="G154" s="12">
        <v>1</v>
      </c>
      <c r="H154" s="12">
        <v>6</v>
      </c>
      <c r="I154" s="12">
        <v>2012</v>
      </c>
    </row>
    <row r="155" spans="1:9" ht="15.75" customHeight="1" x14ac:dyDescent="0.2">
      <c r="A155" s="2" t="s">
        <v>80</v>
      </c>
      <c r="B155" s="2" t="s">
        <v>665</v>
      </c>
      <c r="C155" s="12">
        <v>6</v>
      </c>
      <c r="D155" s="2" t="s">
        <v>785</v>
      </c>
      <c r="E155" s="12">
        <v>10</v>
      </c>
      <c r="F155" s="12">
        <v>1</v>
      </c>
      <c r="G155" s="12">
        <v>1</v>
      </c>
      <c r="H155" s="12">
        <v>6</v>
      </c>
      <c r="I155" s="12">
        <v>2012</v>
      </c>
    </row>
    <row r="156" spans="1:9" ht="15.75" customHeight="1" x14ac:dyDescent="0.2">
      <c r="A156" s="2" t="s">
        <v>80</v>
      </c>
      <c r="B156" s="2" t="s">
        <v>665</v>
      </c>
      <c r="C156" s="12">
        <v>7</v>
      </c>
      <c r="D156" s="2" t="s">
        <v>786</v>
      </c>
      <c r="E156" s="12">
        <v>1</v>
      </c>
      <c r="F156" s="12">
        <v>6</v>
      </c>
      <c r="G156" s="12">
        <v>2</v>
      </c>
      <c r="H156" s="12">
        <v>6</v>
      </c>
      <c r="I156" s="12">
        <v>2012</v>
      </c>
    </row>
    <row r="157" spans="1:9" ht="15.75" customHeight="1" x14ac:dyDescent="0.2">
      <c r="A157" s="2" t="s">
        <v>80</v>
      </c>
      <c r="B157" s="2" t="s">
        <v>665</v>
      </c>
      <c r="C157" s="12">
        <v>8</v>
      </c>
      <c r="D157" s="2" t="s">
        <v>787</v>
      </c>
      <c r="E157" s="12">
        <v>1000</v>
      </c>
      <c r="F157" s="12">
        <v>4</v>
      </c>
      <c r="G157" s="12">
        <v>1</v>
      </c>
      <c r="H157" s="12">
        <v>6</v>
      </c>
      <c r="I157" s="12">
        <v>2012</v>
      </c>
    </row>
    <row r="158" spans="1:9" ht="15.75" customHeight="1" x14ac:dyDescent="0.2">
      <c r="A158" s="2" t="s">
        <v>83</v>
      </c>
      <c r="B158" s="2" t="s">
        <v>665</v>
      </c>
      <c r="C158" s="12">
        <v>1</v>
      </c>
      <c r="D158" s="2" t="s">
        <v>683</v>
      </c>
      <c r="E158" s="12">
        <v>300</v>
      </c>
      <c r="F158" s="12">
        <v>1</v>
      </c>
      <c r="G158" s="12">
        <v>1</v>
      </c>
      <c r="H158" s="12">
        <v>6</v>
      </c>
      <c r="I158" s="12">
        <v>2020</v>
      </c>
    </row>
    <row r="159" spans="1:9" ht="15.75" customHeight="1" x14ac:dyDescent="0.2">
      <c r="A159" s="2" t="s">
        <v>84</v>
      </c>
      <c r="B159" s="2" t="s">
        <v>665</v>
      </c>
      <c r="C159" s="12">
        <v>1</v>
      </c>
    </row>
    <row r="160" spans="1:9" ht="15.75" customHeight="1" x14ac:dyDescent="0.2">
      <c r="A160" s="2" t="s">
        <v>85</v>
      </c>
      <c r="B160" s="2" t="s">
        <v>665</v>
      </c>
      <c r="C160" s="12">
        <v>1</v>
      </c>
      <c r="D160" s="2" t="s">
        <v>756</v>
      </c>
      <c r="E160" s="12">
        <v>100</v>
      </c>
      <c r="F160" s="12">
        <v>1</v>
      </c>
      <c r="G160" s="12">
        <v>1</v>
      </c>
      <c r="H160" s="12">
        <v>6</v>
      </c>
      <c r="I160" s="12">
        <v>2022</v>
      </c>
    </row>
    <row r="161" spans="1:10" ht="15.75" customHeight="1" x14ac:dyDescent="0.2">
      <c r="A161" s="2" t="s">
        <v>85</v>
      </c>
      <c r="B161" s="2" t="s">
        <v>665</v>
      </c>
      <c r="C161" s="12">
        <v>2</v>
      </c>
      <c r="D161" s="2" t="s">
        <v>788</v>
      </c>
      <c r="E161" s="12">
        <v>20</v>
      </c>
      <c r="F161" s="12">
        <v>1</v>
      </c>
      <c r="G161" s="12">
        <v>1</v>
      </c>
      <c r="H161" s="12">
        <v>6</v>
      </c>
      <c r="I161" s="12">
        <v>2022</v>
      </c>
    </row>
    <row r="162" spans="1:10" ht="15.75" customHeight="1" x14ac:dyDescent="0.2">
      <c r="A162" s="2" t="s">
        <v>87</v>
      </c>
      <c r="B162" s="2" t="s">
        <v>665</v>
      </c>
      <c r="C162" s="12">
        <v>1</v>
      </c>
      <c r="D162" s="2" t="s">
        <v>675</v>
      </c>
      <c r="E162" s="12">
        <v>150</v>
      </c>
      <c r="F162" s="12">
        <v>3</v>
      </c>
      <c r="G162" s="12">
        <v>1</v>
      </c>
      <c r="H162" s="12">
        <v>6</v>
      </c>
      <c r="I162" s="12">
        <v>2010</v>
      </c>
    </row>
    <row r="163" spans="1:10" ht="15.75" customHeight="1" x14ac:dyDescent="0.2">
      <c r="A163" s="2" t="s">
        <v>87</v>
      </c>
      <c r="B163" s="2" t="s">
        <v>665</v>
      </c>
      <c r="C163" s="12">
        <v>2</v>
      </c>
      <c r="D163" s="2" t="s">
        <v>789</v>
      </c>
      <c r="E163" s="12">
        <v>1</v>
      </c>
      <c r="F163" s="12">
        <v>6</v>
      </c>
      <c r="H163" s="12">
        <v>6</v>
      </c>
      <c r="I163" s="12">
        <v>2010</v>
      </c>
    </row>
    <row r="164" spans="1:10" ht="15.75" customHeight="1" x14ac:dyDescent="0.2">
      <c r="A164" s="2" t="s">
        <v>87</v>
      </c>
      <c r="B164" s="2" t="s">
        <v>665</v>
      </c>
      <c r="C164" s="12">
        <v>3</v>
      </c>
      <c r="D164" s="2" t="s">
        <v>790</v>
      </c>
      <c r="E164" s="12">
        <v>5</v>
      </c>
      <c r="F164" s="12">
        <v>1</v>
      </c>
      <c r="G164" s="12">
        <v>1</v>
      </c>
      <c r="H164" s="12">
        <v>6</v>
      </c>
      <c r="I164" s="12">
        <v>2010</v>
      </c>
    </row>
    <row r="165" spans="1:10" ht="15.75" customHeight="1" x14ac:dyDescent="0.2">
      <c r="A165" s="2" t="s">
        <v>87</v>
      </c>
      <c r="B165" s="2" t="s">
        <v>665</v>
      </c>
      <c r="C165" s="12">
        <v>4</v>
      </c>
      <c r="D165" s="2" t="s">
        <v>677</v>
      </c>
      <c r="E165" s="12">
        <v>200</v>
      </c>
      <c r="F165" s="12">
        <v>4</v>
      </c>
      <c r="G165" s="12">
        <v>1</v>
      </c>
      <c r="H165" s="12">
        <v>6</v>
      </c>
      <c r="I165" s="12">
        <v>2010</v>
      </c>
    </row>
    <row r="166" spans="1:10" ht="15.75" customHeight="1" x14ac:dyDescent="0.2">
      <c r="A166" s="2" t="s">
        <v>87</v>
      </c>
      <c r="B166" s="2" t="s">
        <v>665</v>
      </c>
      <c r="C166" s="12">
        <v>5</v>
      </c>
      <c r="D166" s="2" t="s">
        <v>791</v>
      </c>
      <c r="E166" s="12">
        <v>600</v>
      </c>
      <c r="F166" s="12">
        <v>1</v>
      </c>
      <c r="G166" s="12">
        <v>1</v>
      </c>
      <c r="H166" s="12">
        <v>6</v>
      </c>
      <c r="I166" s="12">
        <v>2010</v>
      </c>
    </row>
    <row r="167" spans="1:10" ht="15.75" customHeight="1" x14ac:dyDescent="0.2">
      <c r="A167" s="2" t="s">
        <v>87</v>
      </c>
      <c r="B167" s="2" t="s">
        <v>665</v>
      </c>
      <c r="C167" s="12">
        <v>6</v>
      </c>
      <c r="D167" s="2" t="s">
        <v>792</v>
      </c>
      <c r="E167" s="12">
        <v>1000</v>
      </c>
      <c r="F167" s="12">
        <v>3</v>
      </c>
      <c r="G167" s="12">
        <v>1</v>
      </c>
      <c r="H167" s="12">
        <v>6</v>
      </c>
      <c r="I167" s="12">
        <v>2010</v>
      </c>
    </row>
    <row r="168" spans="1:10" ht="15.75" customHeight="1" x14ac:dyDescent="0.2">
      <c r="A168" s="2" t="s">
        <v>89</v>
      </c>
      <c r="B168" s="2" t="s">
        <v>665</v>
      </c>
      <c r="C168" s="12">
        <v>1</v>
      </c>
      <c r="D168" s="2" t="s">
        <v>675</v>
      </c>
      <c r="E168" s="12">
        <v>100</v>
      </c>
      <c r="F168" s="12">
        <v>1</v>
      </c>
      <c r="G168" s="12">
        <v>0</v>
      </c>
      <c r="H168" s="12">
        <v>6</v>
      </c>
      <c r="I168" s="12">
        <v>2002</v>
      </c>
      <c r="J168" s="2" t="s">
        <v>793</v>
      </c>
    </row>
    <row r="169" spans="1:10" ht="15.75" customHeight="1" x14ac:dyDescent="0.2">
      <c r="A169" s="2" t="s">
        <v>89</v>
      </c>
      <c r="B169" s="2" t="s">
        <v>665</v>
      </c>
      <c r="C169" s="12">
        <v>2</v>
      </c>
      <c r="D169" s="2" t="s">
        <v>792</v>
      </c>
      <c r="E169" s="12">
        <v>1</v>
      </c>
      <c r="F169" s="12">
        <v>67</v>
      </c>
      <c r="G169" s="12">
        <v>0</v>
      </c>
      <c r="H169" s="12">
        <v>14</v>
      </c>
      <c r="J169" s="2" t="s">
        <v>794</v>
      </c>
    </row>
    <row r="170" spans="1:10" ht="15.75" customHeight="1" x14ac:dyDescent="0.2">
      <c r="A170" s="2" t="s">
        <v>89</v>
      </c>
      <c r="B170" s="2" t="s">
        <v>665</v>
      </c>
      <c r="C170" s="12">
        <v>3</v>
      </c>
      <c r="D170" s="2" t="s">
        <v>687</v>
      </c>
      <c r="E170" s="12">
        <v>10</v>
      </c>
      <c r="F170" s="12">
        <v>1</v>
      </c>
      <c r="G170" s="12">
        <v>1</v>
      </c>
      <c r="H170" s="12">
        <v>6</v>
      </c>
      <c r="J170" s="2" t="s">
        <v>795</v>
      </c>
    </row>
    <row r="171" spans="1:10" ht="15.75" customHeight="1" x14ac:dyDescent="0.2">
      <c r="A171" s="2" t="s">
        <v>89</v>
      </c>
      <c r="B171" s="2" t="s">
        <v>665</v>
      </c>
      <c r="C171" s="12">
        <v>4</v>
      </c>
      <c r="D171" s="2" t="s">
        <v>677</v>
      </c>
      <c r="E171" s="12">
        <v>1000</v>
      </c>
      <c r="F171" s="12">
        <v>4</v>
      </c>
      <c r="G171" s="12">
        <v>1</v>
      </c>
      <c r="H171" s="12">
        <v>6</v>
      </c>
      <c r="J171" s="2" t="s">
        <v>795</v>
      </c>
    </row>
    <row r="172" spans="1:10" ht="15.75" customHeight="1" x14ac:dyDescent="0.2">
      <c r="A172" s="2" t="s">
        <v>89</v>
      </c>
      <c r="B172" s="2" t="s">
        <v>665</v>
      </c>
      <c r="C172" s="12">
        <v>5</v>
      </c>
      <c r="D172" s="2" t="s">
        <v>791</v>
      </c>
      <c r="E172" s="12">
        <v>600</v>
      </c>
      <c r="F172" s="12">
        <v>1</v>
      </c>
      <c r="G172" s="12">
        <v>1</v>
      </c>
      <c r="H172" s="12">
        <v>6</v>
      </c>
      <c r="J172" s="2" t="s">
        <v>795</v>
      </c>
    </row>
    <row r="173" spans="1:10" ht="15.75" customHeight="1" x14ac:dyDescent="0.2">
      <c r="A173" s="2" t="s">
        <v>90</v>
      </c>
      <c r="B173" s="2" t="s">
        <v>665</v>
      </c>
      <c r="C173" s="12">
        <v>1</v>
      </c>
      <c r="D173" s="2" t="s">
        <v>756</v>
      </c>
      <c r="E173" s="12">
        <v>100</v>
      </c>
      <c r="F173" s="12">
        <v>1</v>
      </c>
      <c r="G173" s="12">
        <v>1</v>
      </c>
      <c r="H173" s="12">
        <v>6</v>
      </c>
      <c r="I173" s="12">
        <v>2020</v>
      </c>
    </row>
    <row r="174" spans="1:10" ht="15.75" customHeight="1" x14ac:dyDescent="0.2">
      <c r="A174" s="2" t="s">
        <v>90</v>
      </c>
      <c r="B174" s="2" t="s">
        <v>665</v>
      </c>
      <c r="C174" s="12">
        <v>2</v>
      </c>
      <c r="D174" s="2" t="s">
        <v>796</v>
      </c>
      <c r="E174" s="12">
        <v>750</v>
      </c>
      <c r="F174" s="12">
        <v>1</v>
      </c>
      <c r="G174" s="12">
        <v>2</v>
      </c>
      <c r="H174" s="12">
        <v>6</v>
      </c>
      <c r="I174" s="12">
        <v>2021</v>
      </c>
    </row>
    <row r="175" spans="1:10" ht="15.75" customHeight="1" x14ac:dyDescent="0.2">
      <c r="A175" s="2" t="s">
        <v>90</v>
      </c>
      <c r="B175" s="2" t="s">
        <v>665</v>
      </c>
      <c r="C175" s="12">
        <v>3</v>
      </c>
      <c r="D175" s="2" t="s">
        <v>797</v>
      </c>
      <c r="E175" s="12">
        <v>1</v>
      </c>
      <c r="F175" s="12">
        <v>6</v>
      </c>
      <c r="G175" s="12">
        <v>1</v>
      </c>
      <c r="H175" s="12">
        <v>6</v>
      </c>
      <c r="I175" s="12">
        <v>2022</v>
      </c>
    </row>
    <row r="176" spans="1:10" ht="15.75" customHeight="1" x14ac:dyDescent="0.2">
      <c r="A176" s="2" t="s">
        <v>93</v>
      </c>
      <c r="B176" s="2" t="s">
        <v>665</v>
      </c>
      <c r="C176" s="12">
        <v>1</v>
      </c>
      <c r="D176" s="2" t="s">
        <v>798</v>
      </c>
      <c r="E176" s="12">
        <v>10</v>
      </c>
      <c r="F176" s="12">
        <v>1</v>
      </c>
      <c r="G176" s="12">
        <v>1</v>
      </c>
      <c r="H176" s="12">
        <v>6</v>
      </c>
      <c r="I176" s="12">
        <v>2022</v>
      </c>
    </row>
    <row r="177" spans="1:10" ht="15.75" customHeight="1" x14ac:dyDescent="0.2">
      <c r="A177" s="2" t="s">
        <v>93</v>
      </c>
      <c r="B177" s="2" t="s">
        <v>665</v>
      </c>
      <c r="C177" s="12">
        <v>2</v>
      </c>
      <c r="D177" s="2" t="s">
        <v>696</v>
      </c>
      <c r="E177" s="12">
        <v>10</v>
      </c>
      <c r="F177" s="12">
        <v>1</v>
      </c>
      <c r="G177" s="12">
        <v>1</v>
      </c>
      <c r="H177" s="12">
        <v>6</v>
      </c>
      <c r="I177" s="12">
        <v>2020</v>
      </c>
    </row>
    <row r="178" spans="1:10" ht="15.75" customHeight="1" x14ac:dyDescent="0.2">
      <c r="A178" s="2" t="s">
        <v>93</v>
      </c>
      <c r="B178" s="2" t="s">
        <v>665</v>
      </c>
      <c r="C178" s="12">
        <v>3</v>
      </c>
      <c r="D178" s="2" t="s">
        <v>756</v>
      </c>
      <c r="E178" s="12">
        <v>100</v>
      </c>
      <c r="F178" s="12">
        <v>1</v>
      </c>
      <c r="G178" s="12">
        <v>1</v>
      </c>
      <c r="H178" s="12">
        <v>6</v>
      </c>
      <c r="I178" s="12">
        <v>2022</v>
      </c>
    </row>
    <row r="179" spans="1:10" ht="15.75" customHeight="1" x14ac:dyDescent="0.2">
      <c r="A179" s="2" t="s">
        <v>93</v>
      </c>
      <c r="B179" s="2" t="s">
        <v>665</v>
      </c>
      <c r="C179" s="12">
        <v>4</v>
      </c>
      <c r="D179" s="2" t="s">
        <v>731</v>
      </c>
      <c r="E179" s="12">
        <v>120</v>
      </c>
      <c r="F179" s="12">
        <v>1</v>
      </c>
      <c r="G179" s="12">
        <v>1</v>
      </c>
      <c r="H179" s="12">
        <v>6</v>
      </c>
      <c r="I179" s="12">
        <v>2022</v>
      </c>
    </row>
    <row r="180" spans="1:10" ht="15.75" customHeight="1" x14ac:dyDescent="0.2">
      <c r="A180" s="2" t="s">
        <v>96</v>
      </c>
      <c r="B180" s="2" t="s">
        <v>665</v>
      </c>
      <c r="C180" s="12">
        <v>1</v>
      </c>
      <c r="D180" s="2" t="s">
        <v>731</v>
      </c>
      <c r="E180" s="12">
        <v>120</v>
      </c>
      <c r="F180" s="12">
        <v>1</v>
      </c>
      <c r="G180" s="12">
        <v>2</v>
      </c>
      <c r="H180" s="12">
        <v>6</v>
      </c>
      <c r="I180" s="12">
        <v>2022</v>
      </c>
    </row>
    <row r="181" spans="1:10" ht="15.75" customHeight="1" x14ac:dyDescent="0.2">
      <c r="A181" s="2" t="s">
        <v>96</v>
      </c>
      <c r="B181" s="2" t="s">
        <v>665</v>
      </c>
      <c r="C181" s="12">
        <v>2</v>
      </c>
      <c r="D181" s="2" t="s">
        <v>799</v>
      </c>
      <c r="E181" s="12">
        <v>1</v>
      </c>
      <c r="F181" s="12">
        <v>6</v>
      </c>
      <c r="G181" s="12">
        <v>1</v>
      </c>
      <c r="H181" s="12">
        <v>6</v>
      </c>
      <c r="I181" s="12">
        <v>2019</v>
      </c>
      <c r="J181" s="2" t="s">
        <v>800</v>
      </c>
    </row>
    <row r="182" spans="1:10" ht="15.75" customHeight="1" x14ac:dyDescent="0.2">
      <c r="A182" s="2" t="s">
        <v>96</v>
      </c>
      <c r="B182" s="2" t="s">
        <v>665</v>
      </c>
      <c r="C182" s="12">
        <v>3</v>
      </c>
      <c r="D182" s="2" t="s">
        <v>801</v>
      </c>
      <c r="E182" s="12">
        <v>180</v>
      </c>
      <c r="F182" s="12">
        <v>1</v>
      </c>
      <c r="G182" s="12">
        <v>1</v>
      </c>
      <c r="H182" s="12">
        <v>6</v>
      </c>
      <c r="I182" s="12">
        <v>2022</v>
      </c>
    </row>
    <row r="183" spans="1:10" ht="15.75" customHeight="1" x14ac:dyDescent="0.2">
      <c r="A183" s="2" t="s">
        <v>96</v>
      </c>
      <c r="B183" s="2" t="s">
        <v>665</v>
      </c>
      <c r="C183" s="12">
        <v>4</v>
      </c>
      <c r="D183" s="2" t="s">
        <v>687</v>
      </c>
      <c r="E183" s="12">
        <v>10</v>
      </c>
      <c r="F183" s="12">
        <v>1</v>
      </c>
      <c r="G183" s="12">
        <v>1</v>
      </c>
      <c r="H183" s="12">
        <v>6</v>
      </c>
      <c r="I183" s="12">
        <v>2022</v>
      </c>
    </row>
    <row r="184" spans="1:10" ht="15.75" customHeight="1" x14ac:dyDescent="0.2">
      <c r="A184" s="2" t="s">
        <v>96</v>
      </c>
      <c r="B184" s="2" t="s">
        <v>665</v>
      </c>
      <c r="C184" s="12">
        <v>5</v>
      </c>
      <c r="D184" s="2" t="s">
        <v>787</v>
      </c>
      <c r="E184" s="12">
        <v>1000</v>
      </c>
      <c r="F184" s="12">
        <v>4</v>
      </c>
      <c r="G184" s="12">
        <v>1</v>
      </c>
      <c r="H184" s="12">
        <v>6</v>
      </c>
      <c r="I184" s="12">
        <v>2019</v>
      </c>
      <c r="J184" s="2" t="s">
        <v>800</v>
      </c>
    </row>
    <row r="185" spans="1:10" ht="15.75" customHeight="1" x14ac:dyDescent="0.2">
      <c r="A185" s="2" t="s">
        <v>97</v>
      </c>
      <c r="B185" s="2" t="s">
        <v>665</v>
      </c>
      <c r="C185" s="12">
        <v>1</v>
      </c>
      <c r="D185" s="2" t="s">
        <v>675</v>
      </c>
      <c r="E185" s="12">
        <v>75</v>
      </c>
      <c r="F185" s="12">
        <v>1</v>
      </c>
      <c r="G185" s="12">
        <v>1</v>
      </c>
      <c r="H185" s="12">
        <v>6</v>
      </c>
      <c r="I185" s="12">
        <v>2016</v>
      </c>
    </row>
    <row r="186" spans="1:10" ht="15.75" customHeight="1" x14ac:dyDescent="0.2">
      <c r="A186" s="2" t="s">
        <v>98</v>
      </c>
      <c r="B186" s="2" t="s">
        <v>665</v>
      </c>
      <c r="C186" s="12">
        <v>1</v>
      </c>
      <c r="D186" s="2" t="s">
        <v>802</v>
      </c>
      <c r="E186" s="12">
        <v>1</v>
      </c>
      <c r="F186" s="12">
        <v>6</v>
      </c>
      <c r="G186" s="12">
        <v>1</v>
      </c>
      <c r="H186" s="12">
        <v>6</v>
      </c>
      <c r="I186" s="12">
        <v>2017</v>
      </c>
    </row>
    <row r="187" spans="1:10" ht="15.75" customHeight="1" x14ac:dyDescent="0.2">
      <c r="A187" s="2" t="s">
        <v>98</v>
      </c>
      <c r="B187" s="2" t="s">
        <v>665</v>
      </c>
      <c r="C187" s="12">
        <v>2</v>
      </c>
      <c r="D187" s="2" t="s">
        <v>703</v>
      </c>
      <c r="E187" s="12">
        <v>850</v>
      </c>
      <c r="F187" s="12">
        <v>1</v>
      </c>
      <c r="G187" s="12">
        <v>1</v>
      </c>
      <c r="H187" s="12">
        <v>6</v>
      </c>
      <c r="I187" s="12">
        <v>2017</v>
      </c>
    </row>
    <row r="188" spans="1:10" ht="15.75" customHeight="1" x14ac:dyDescent="0.2">
      <c r="A188" s="2" t="s">
        <v>98</v>
      </c>
      <c r="B188" s="2" t="s">
        <v>665</v>
      </c>
      <c r="C188" s="12">
        <v>3</v>
      </c>
      <c r="D188" s="2" t="s">
        <v>743</v>
      </c>
      <c r="E188" s="12">
        <v>1</v>
      </c>
      <c r="F188" s="12">
        <v>6</v>
      </c>
      <c r="G188" s="12">
        <v>1</v>
      </c>
      <c r="H188" s="12">
        <v>6</v>
      </c>
      <c r="I188" s="12">
        <v>2017</v>
      </c>
    </row>
    <row r="189" spans="1:10" ht="15.75" customHeight="1" x14ac:dyDescent="0.2">
      <c r="A189" s="2" t="s">
        <v>98</v>
      </c>
      <c r="B189" s="2" t="s">
        <v>665</v>
      </c>
      <c r="C189" s="12">
        <v>4</v>
      </c>
      <c r="D189" s="2" t="s">
        <v>677</v>
      </c>
      <c r="E189" s="12">
        <v>2000</v>
      </c>
      <c r="F189" s="12">
        <v>4</v>
      </c>
      <c r="G189" s="12">
        <v>1</v>
      </c>
      <c r="H189" s="12">
        <v>6</v>
      </c>
      <c r="I189" s="12">
        <v>2000</v>
      </c>
    </row>
    <row r="190" spans="1:10" ht="15.75" customHeight="1" x14ac:dyDescent="0.2">
      <c r="A190" s="2" t="s">
        <v>98</v>
      </c>
      <c r="B190" s="2" t="s">
        <v>665</v>
      </c>
      <c r="C190" s="12">
        <v>5</v>
      </c>
      <c r="D190" s="2" t="s">
        <v>803</v>
      </c>
      <c r="E190" s="12">
        <v>75</v>
      </c>
      <c r="F190" s="12">
        <v>1</v>
      </c>
      <c r="G190" s="12">
        <v>1</v>
      </c>
      <c r="H190" s="12">
        <v>6</v>
      </c>
      <c r="I190" s="12">
        <v>2022</v>
      </c>
    </row>
    <row r="191" spans="1:10" ht="15.75" customHeight="1" x14ac:dyDescent="0.2">
      <c r="A191" s="2" t="s">
        <v>98</v>
      </c>
      <c r="B191" s="2" t="s">
        <v>665</v>
      </c>
      <c r="C191" s="12">
        <v>6</v>
      </c>
      <c r="D191" s="2" t="s">
        <v>788</v>
      </c>
      <c r="E191" s="12">
        <v>20</v>
      </c>
      <c r="F191" s="12">
        <v>1</v>
      </c>
      <c r="G191" s="12">
        <v>1</v>
      </c>
      <c r="H191" s="12">
        <v>6</v>
      </c>
      <c r="I191" s="12">
        <v>2022</v>
      </c>
    </row>
    <row r="192" spans="1:10" ht="15.75" customHeight="1" x14ac:dyDescent="0.2">
      <c r="A192" s="2" t="s">
        <v>98</v>
      </c>
      <c r="B192" s="2" t="s">
        <v>665</v>
      </c>
      <c r="C192" s="12">
        <v>7</v>
      </c>
      <c r="D192" s="2" t="s">
        <v>747</v>
      </c>
      <c r="E192" s="11">
        <v>1.5</v>
      </c>
      <c r="F192" s="12">
        <v>6</v>
      </c>
      <c r="G192" s="12">
        <v>1</v>
      </c>
      <c r="H192" s="12">
        <v>6</v>
      </c>
      <c r="I192" s="12">
        <v>2022</v>
      </c>
    </row>
    <row r="193" spans="1:10" ht="15.75" customHeight="1" x14ac:dyDescent="0.2">
      <c r="A193" s="2" t="s">
        <v>101</v>
      </c>
      <c r="B193" s="2" t="s">
        <v>665</v>
      </c>
      <c r="C193" s="12">
        <v>1</v>
      </c>
      <c r="D193" s="2" t="s">
        <v>804</v>
      </c>
      <c r="E193" s="12">
        <v>225</v>
      </c>
      <c r="F193" s="12">
        <v>1</v>
      </c>
      <c r="G193" s="12">
        <v>2</v>
      </c>
      <c r="H193" s="12">
        <v>6</v>
      </c>
      <c r="I193" s="12">
        <v>2022</v>
      </c>
    </row>
    <row r="194" spans="1:10" ht="15.75" customHeight="1" x14ac:dyDescent="0.2">
      <c r="A194" s="2" t="s">
        <v>101</v>
      </c>
      <c r="B194" s="2" t="s">
        <v>665</v>
      </c>
      <c r="C194" s="12">
        <v>2</v>
      </c>
      <c r="D194" s="2" t="s">
        <v>805</v>
      </c>
      <c r="E194" s="12">
        <v>40</v>
      </c>
      <c r="F194" s="12">
        <v>1</v>
      </c>
      <c r="G194" s="12">
        <v>1</v>
      </c>
      <c r="H194" s="12">
        <v>6</v>
      </c>
      <c r="I194" s="12">
        <v>2022</v>
      </c>
    </row>
    <row r="195" spans="1:10" ht="15.75" customHeight="1" x14ac:dyDescent="0.2">
      <c r="A195" s="2" t="s">
        <v>101</v>
      </c>
      <c r="B195" s="2" t="s">
        <v>665</v>
      </c>
      <c r="C195" s="12">
        <v>3</v>
      </c>
      <c r="D195" s="2" t="s">
        <v>731</v>
      </c>
      <c r="E195" s="12">
        <v>240</v>
      </c>
      <c r="F195" s="12">
        <v>1</v>
      </c>
      <c r="G195" s="12">
        <v>1</v>
      </c>
      <c r="H195" s="12">
        <v>6</v>
      </c>
      <c r="I195" s="12">
        <v>2021</v>
      </c>
    </row>
    <row r="196" spans="1:10" ht="15.75" customHeight="1" x14ac:dyDescent="0.2">
      <c r="A196" s="2" t="s">
        <v>101</v>
      </c>
      <c r="B196" s="2" t="s">
        <v>665</v>
      </c>
      <c r="C196" s="12">
        <v>4</v>
      </c>
      <c r="D196" s="2" t="s">
        <v>730</v>
      </c>
      <c r="E196" s="12">
        <v>100</v>
      </c>
      <c r="F196" s="12">
        <v>1</v>
      </c>
      <c r="G196" s="12">
        <v>1</v>
      </c>
      <c r="H196" s="12">
        <v>6</v>
      </c>
      <c r="I196" s="12">
        <v>2022</v>
      </c>
    </row>
    <row r="197" spans="1:10" ht="15.75" customHeight="1" x14ac:dyDescent="0.2">
      <c r="A197" s="2" t="s">
        <v>102</v>
      </c>
      <c r="B197" s="2" t="s">
        <v>665</v>
      </c>
      <c r="C197" s="12">
        <v>1</v>
      </c>
      <c r="D197" s="2" t="s">
        <v>806</v>
      </c>
      <c r="E197" s="12">
        <v>1</v>
      </c>
      <c r="F197" s="12">
        <v>6</v>
      </c>
      <c r="G197" s="12">
        <v>1</v>
      </c>
      <c r="H197" s="12">
        <v>6</v>
      </c>
      <c r="I197" s="12">
        <v>2017</v>
      </c>
    </row>
    <row r="198" spans="1:10" ht="15.75" customHeight="1" x14ac:dyDescent="0.2">
      <c r="A198" s="2" t="s">
        <v>102</v>
      </c>
      <c r="B198" s="2" t="s">
        <v>665</v>
      </c>
      <c r="C198" s="12">
        <v>2</v>
      </c>
      <c r="D198" s="2" t="s">
        <v>703</v>
      </c>
      <c r="E198" s="12">
        <v>1</v>
      </c>
      <c r="F198" s="12">
        <v>6</v>
      </c>
      <c r="G198" s="12">
        <v>1</v>
      </c>
      <c r="H198" s="12">
        <v>6</v>
      </c>
      <c r="I198" s="12">
        <v>2022</v>
      </c>
    </row>
    <row r="199" spans="1:10" ht="15.75" customHeight="1" x14ac:dyDescent="0.2">
      <c r="A199" s="2" t="s">
        <v>102</v>
      </c>
      <c r="B199" s="2" t="s">
        <v>665</v>
      </c>
      <c r="C199" s="12">
        <v>3</v>
      </c>
      <c r="D199" s="2" t="s">
        <v>680</v>
      </c>
      <c r="E199" s="12">
        <v>1</v>
      </c>
      <c r="F199" s="12">
        <v>6</v>
      </c>
      <c r="G199" s="12">
        <v>1</v>
      </c>
      <c r="H199" s="12">
        <v>6</v>
      </c>
      <c r="I199" s="12">
        <v>2017</v>
      </c>
    </row>
    <row r="200" spans="1:10" ht="15.75" customHeight="1" x14ac:dyDescent="0.2">
      <c r="A200" s="2" t="s">
        <v>102</v>
      </c>
      <c r="B200" s="2" t="s">
        <v>665</v>
      </c>
      <c r="C200" s="12">
        <v>4</v>
      </c>
      <c r="D200" s="2" t="s">
        <v>784</v>
      </c>
      <c r="E200" s="12">
        <v>1</v>
      </c>
      <c r="F200" s="12">
        <v>6</v>
      </c>
      <c r="G200" s="12">
        <v>1</v>
      </c>
      <c r="H200" s="12">
        <v>6</v>
      </c>
      <c r="I200" s="12">
        <v>2017</v>
      </c>
    </row>
    <row r="201" spans="1:10" ht="15.75" customHeight="1" x14ac:dyDescent="0.2">
      <c r="A201" s="2" t="s">
        <v>102</v>
      </c>
      <c r="B201" s="2" t="s">
        <v>665</v>
      </c>
      <c r="C201" s="12">
        <v>5</v>
      </c>
      <c r="D201" s="2" t="s">
        <v>781</v>
      </c>
      <c r="E201" s="11">
        <v>1.5</v>
      </c>
      <c r="F201" s="12">
        <v>1</v>
      </c>
      <c r="G201" s="12">
        <v>2</v>
      </c>
      <c r="H201" s="12">
        <v>6</v>
      </c>
      <c r="I201" s="12">
        <v>2022</v>
      </c>
    </row>
    <row r="202" spans="1:10" ht="15.75" customHeight="1" x14ac:dyDescent="0.2">
      <c r="A202" s="2" t="s">
        <v>102</v>
      </c>
      <c r="B202" s="2" t="s">
        <v>665</v>
      </c>
      <c r="C202" s="12">
        <v>6</v>
      </c>
      <c r="D202" s="2" t="s">
        <v>686</v>
      </c>
      <c r="E202" s="11">
        <v>0.5</v>
      </c>
      <c r="F202" s="12">
        <v>1</v>
      </c>
      <c r="G202" s="12">
        <v>1</v>
      </c>
      <c r="H202" s="12">
        <v>6</v>
      </c>
      <c r="I202" s="12">
        <v>2022</v>
      </c>
    </row>
    <row r="203" spans="1:10" ht="15.75" customHeight="1" x14ac:dyDescent="0.2">
      <c r="A203" s="2" t="s">
        <v>102</v>
      </c>
      <c r="B203" s="2" t="s">
        <v>665</v>
      </c>
      <c r="C203" s="12">
        <v>7</v>
      </c>
      <c r="D203" s="2" t="s">
        <v>807</v>
      </c>
      <c r="E203" s="12">
        <v>50</v>
      </c>
      <c r="F203" s="12">
        <v>1</v>
      </c>
      <c r="G203" s="12">
        <v>1</v>
      </c>
      <c r="H203" s="12">
        <v>6</v>
      </c>
      <c r="J203" s="2" t="s">
        <v>808</v>
      </c>
    </row>
    <row r="204" spans="1:10" ht="15.75" customHeight="1" x14ac:dyDescent="0.2">
      <c r="A204" s="2" t="s">
        <v>104</v>
      </c>
      <c r="B204" s="2" t="s">
        <v>665</v>
      </c>
      <c r="C204" s="12">
        <v>1</v>
      </c>
      <c r="D204" s="2" t="s">
        <v>715</v>
      </c>
      <c r="E204" s="12">
        <v>20</v>
      </c>
      <c r="F204" s="12">
        <v>1</v>
      </c>
      <c r="G204" s="12">
        <v>1</v>
      </c>
      <c r="H204" s="12">
        <v>6</v>
      </c>
      <c r="I204" s="12">
        <v>2023</v>
      </c>
    </row>
    <row r="205" spans="1:10" ht="15.75" customHeight="1" x14ac:dyDescent="0.2">
      <c r="A205" s="2" t="s">
        <v>104</v>
      </c>
      <c r="B205" s="2" t="s">
        <v>665</v>
      </c>
      <c r="C205" s="12">
        <v>2</v>
      </c>
      <c r="D205" s="2" t="s">
        <v>731</v>
      </c>
      <c r="E205" s="12">
        <v>1</v>
      </c>
      <c r="F205" s="12">
        <v>6</v>
      </c>
      <c r="G205" s="12">
        <v>1</v>
      </c>
      <c r="H205" s="12">
        <v>6</v>
      </c>
      <c r="I205" s="12">
        <v>2022</v>
      </c>
    </row>
    <row r="206" spans="1:10" ht="15.75" customHeight="1" x14ac:dyDescent="0.2">
      <c r="A206" s="2" t="s">
        <v>104</v>
      </c>
      <c r="B206" s="2" t="s">
        <v>665</v>
      </c>
      <c r="C206" s="12">
        <v>3</v>
      </c>
      <c r="D206" s="2" t="s">
        <v>809</v>
      </c>
      <c r="E206" s="12">
        <v>3</v>
      </c>
      <c r="F206" s="12">
        <v>1</v>
      </c>
      <c r="G206" s="12">
        <v>1</v>
      </c>
      <c r="H206" s="12">
        <v>6</v>
      </c>
      <c r="I206" s="12">
        <v>2019</v>
      </c>
    </row>
    <row r="207" spans="1:10" ht="15.75" customHeight="1" x14ac:dyDescent="0.2">
      <c r="A207" s="2" t="s">
        <v>105</v>
      </c>
      <c r="B207" s="2" t="s">
        <v>665</v>
      </c>
      <c r="C207" s="12">
        <v>1</v>
      </c>
      <c r="J207" s="2" t="s">
        <v>810</v>
      </c>
    </row>
    <row r="208" spans="1:10" ht="15.75" customHeight="1" x14ac:dyDescent="0.2">
      <c r="A208" s="2" t="s">
        <v>107</v>
      </c>
      <c r="B208" s="2" t="s">
        <v>665</v>
      </c>
      <c r="C208" s="12">
        <v>1</v>
      </c>
      <c r="D208" s="2" t="s">
        <v>811</v>
      </c>
      <c r="E208" s="12">
        <v>20</v>
      </c>
      <c r="F208" s="12">
        <v>1</v>
      </c>
      <c r="G208" s="12">
        <v>1</v>
      </c>
      <c r="H208" s="12">
        <v>6</v>
      </c>
      <c r="I208" s="12">
        <v>2008</v>
      </c>
    </row>
    <row r="209" spans="1:9" ht="15.75" customHeight="1" x14ac:dyDescent="0.2">
      <c r="A209" s="2" t="s">
        <v>107</v>
      </c>
      <c r="B209" s="2" t="s">
        <v>665</v>
      </c>
      <c r="C209" s="12">
        <v>2</v>
      </c>
      <c r="D209" s="2" t="s">
        <v>812</v>
      </c>
      <c r="E209" s="12">
        <v>16</v>
      </c>
      <c r="F209" s="12">
        <v>67</v>
      </c>
      <c r="G209" s="12">
        <v>1</v>
      </c>
      <c r="H209" s="12">
        <v>29</v>
      </c>
      <c r="I209" s="12">
        <v>2008</v>
      </c>
    </row>
    <row r="210" spans="1:9" ht="15.75" customHeight="1" x14ac:dyDescent="0.2">
      <c r="A210" s="2" t="s">
        <v>107</v>
      </c>
      <c r="B210" s="2" t="s">
        <v>665</v>
      </c>
      <c r="C210" s="12">
        <v>3</v>
      </c>
      <c r="D210" s="2" t="s">
        <v>778</v>
      </c>
      <c r="E210" s="11">
        <v>0.5</v>
      </c>
      <c r="F210" s="12">
        <v>1</v>
      </c>
      <c r="G210" s="12">
        <v>3</v>
      </c>
      <c r="H210" s="12">
        <v>6</v>
      </c>
      <c r="I210" s="12">
        <v>2008</v>
      </c>
    </row>
    <row r="211" spans="1:9" ht="15.75" customHeight="1" x14ac:dyDescent="0.2">
      <c r="A211" s="2" t="s">
        <v>107</v>
      </c>
      <c r="B211" s="2" t="s">
        <v>665</v>
      </c>
      <c r="C211" s="12">
        <v>4</v>
      </c>
      <c r="D211" s="2" t="s">
        <v>750</v>
      </c>
      <c r="E211" s="12">
        <v>5</v>
      </c>
      <c r="F211" s="12">
        <v>1</v>
      </c>
      <c r="G211" s="12">
        <v>1</v>
      </c>
      <c r="H211" s="12">
        <v>6</v>
      </c>
      <c r="I211" s="12">
        <v>2008</v>
      </c>
    </row>
    <row r="212" spans="1:9" ht="15.75" customHeight="1" x14ac:dyDescent="0.2">
      <c r="A212" s="2" t="s">
        <v>107</v>
      </c>
      <c r="B212" s="2" t="s">
        <v>665</v>
      </c>
      <c r="C212" s="12">
        <v>5</v>
      </c>
      <c r="D212" s="2" t="s">
        <v>813</v>
      </c>
      <c r="E212" s="12">
        <v>5</v>
      </c>
      <c r="F212" s="12">
        <v>1</v>
      </c>
      <c r="G212" s="12">
        <v>1</v>
      </c>
      <c r="H212" s="12">
        <v>6</v>
      </c>
      <c r="I212" s="12">
        <v>2008</v>
      </c>
    </row>
    <row r="213" spans="1:9" ht="15.75" customHeight="1" x14ac:dyDescent="0.2">
      <c r="A213" s="2" t="s">
        <v>107</v>
      </c>
      <c r="B213" s="2" t="s">
        <v>665</v>
      </c>
      <c r="C213" s="12">
        <v>6</v>
      </c>
      <c r="D213" s="2" t="s">
        <v>703</v>
      </c>
      <c r="E213" s="12">
        <v>850</v>
      </c>
      <c r="F213" s="12">
        <v>1</v>
      </c>
      <c r="G213" s="12">
        <v>3</v>
      </c>
      <c r="H213" s="12">
        <v>6</v>
      </c>
      <c r="I213" s="12">
        <v>2008</v>
      </c>
    </row>
    <row r="214" spans="1:9" ht="15.75" customHeight="1" x14ac:dyDescent="0.2">
      <c r="A214" s="2" t="s">
        <v>107</v>
      </c>
      <c r="B214" s="2" t="s">
        <v>665</v>
      </c>
      <c r="C214" s="12">
        <v>7</v>
      </c>
      <c r="D214" s="2" t="s">
        <v>756</v>
      </c>
      <c r="E214" s="12">
        <v>100</v>
      </c>
      <c r="F214" s="12">
        <v>1</v>
      </c>
      <c r="G214" s="12">
        <v>1</v>
      </c>
      <c r="H214" s="12">
        <v>6</v>
      </c>
      <c r="I214" s="12">
        <v>2008</v>
      </c>
    </row>
    <row r="215" spans="1:9" ht="15.75" customHeight="1" x14ac:dyDescent="0.2">
      <c r="A215" s="2" t="s">
        <v>108</v>
      </c>
      <c r="B215" s="2" t="s">
        <v>665</v>
      </c>
      <c r="C215" s="12">
        <v>1</v>
      </c>
      <c r="D215" s="2" t="s">
        <v>814</v>
      </c>
      <c r="E215" s="12">
        <v>1</v>
      </c>
      <c r="F215" s="12">
        <v>6</v>
      </c>
      <c r="G215" s="12">
        <v>1</v>
      </c>
      <c r="H215" s="12">
        <v>6</v>
      </c>
      <c r="I215" s="12">
        <v>2017</v>
      </c>
    </row>
    <row r="216" spans="1:9" ht="15.75" customHeight="1" x14ac:dyDescent="0.2">
      <c r="A216" s="2" t="s">
        <v>108</v>
      </c>
      <c r="B216" s="2" t="s">
        <v>665</v>
      </c>
      <c r="C216" s="12">
        <v>2</v>
      </c>
      <c r="D216" s="2" t="s">
        <v>773</v>
      </c>
      <c r="E216" s="12">
        <v>1</v>
      </c>
      <c r="F216" s="12">
        <v>6</v>
      </c>
      <c r="G216" s="12">
        <v>1</v>
      </c>
      <c r="H216" s="12">
        <v>6</v>
      </c>
      <c r="I216" s="12">
        <v>2017</v>
      </c>
    </row>
    <row r="217" spans="1:9" ht="15.75" customHeight="1" x14ac:dyDescent="0.2">
      <c r="A217" s="2" t="s">
        <v>108</v>
      </c>
      <c r="B217" s="2" t="s">
        <v>665</v>
      </c>
      <c r="C217" s="12">
        <v>3</v>
      </c>
      <c r="D217" s="2" t="s">
        <v>668</v>
      </c>
      <c r="E217" s="12">
        <v>10</v>
      </c>
      <c r="F217" s="12">
        <v>1</v>
      </c>
      <c r="G217" s="12">
        <v>1</v>
      </c>
      <c r="H217" s="12">
        <v>6</v>
      </c>
      <c r="I217" s="12">
        <v>2022</v>
      </c>
    </row>
    <row r="218" spans="1:9" ht="15.75" customHeight="1" x14ac:dyDescent="0.2">
      <c r="A218" s="2" t="s">
        <v>108</v>
      </c>
      <c r="B218" s="2" t="s">
        <v>665</v>
      </c>
      <c r="C218" s="12">
        <v>4</v>
      </c>
      <c r="D218" s="2" t="s">
        <v>677</v>
      </c>
      <c r="E218" s="12">
        <v>2000</v>
      </c>
      <c r="F218" s="12">
        <v>4</v>
      </c>
      <c r="G218" s="12">
        <v>1</v>
      </c>
      <c r="H218" s="12">
        <v>6</v>
      </c>
      <c r="I218" s="12">
        <v>2013</v>
      </c>
    </row>
    <row r="219" spans="1:9" ht="15.75" customHeight="1" x14ac:dyDescent="0.2">
      <c r="A219" s="2" t="s">
        <v>108</v>
      </c>
      <c r="B219" s="2" t="s">
        <v>665</v>
      </c>
      <c r="C219" s="12">
        <v>5</v>
      </c>
      <c r="D219" s="2" t="s">
        <v>792</v>
      </c>
      <c r="E219" s="12">
        <v>1</v>
      </c>
      <c r="F219" s="12">
        <v>6</v>
      </c>
      <c r="G219" s="12">
        <v>1</v>
      </c>
      <c r="H219" s="12">
        <v>6</v>
      </c>
      <c r="I219" s="12">
        <v>2013</v>
      </c>
    </row>
    <row r="220" spans="1:9" ht="15.75" customHeight="1" x14ac:dyDescent="0.2">
      <c r="A220" s="2" t="s">
        <v>108</v>
      </c>
      <c r="B220" s="2" t="s">
        <v>665</v>
      </c>
      <c r="C220" s="12">
        <v>6</v>
      </c>
      <c r="D220" s="2" t="s">
        <v>791</v>
      </c>
      <c r="E220" s="12">
        <v>600</v>
      </c>
      <c r="F220" s="12">
        <v>1</v>
      </c>
      <c r="G220" s="12">
        <v>2</v>
      </c>
      <c r="H220" s="12">
        <v>6</v>
      </c>
      <c r="I220" s="12">
        <v>2022</v>
      </c>
    </row>
    <row r="221" spans="1:9" ht="15.75" customHeight="1" x14ac:dyDescent="0.2">
      <c r="A221" s="2" t="s">
        <v>110</v>
      </c>
      <c r="B221" s="2" t="s">
        <v>665</v>
      </c>
      <c r="C221" s="12">
        <v>1</v>
      </c>
      <c r="D221" s="2" t="s">
        <v>815</v>
      </c>
      <c r="E221" s="12">
        <v>50</v>
      </c>
      <c r="F221" s="12">
        <v>1</v>
      </c>
      <c r="G221" s="12">
        <v>1</v>
      </c>
      <c r="H221" s="12">
        <v>6</v>
      </c>
      <c r="I221" s="12">
        <v>2015</v>
      </c>
    </row>
    <row r="222" spans="1:9" ht="15.75" customHeight="1" x14ac:dyDescent="0.2">
      <c r="A222" s="2" t="s">
        <v>110</v>
      </c>
      <c r="B222" s="2" t="s">
        <v>665</v>
      </c>
      <c r="C222" s="12">
        <v>2</v>
      </c>
      <c r="D222" s="2" t="s">
        <v>750</v>
      </c>
      <c r="E222" s="12">
        <v>5</v>
      </c>
      <c r="F222" s="12">
        <v>1</v>
      </c>
      <c r="G222" s="12">
        <v>1</v>
      </c>
      <c r="H222" s="12">
        <v>6</v>
      </c>
      <c r="I222" s="12">
        <v>2015</v>
      </c>
    </row>
    <row r="223" spans="1:9" ht="15.75" customHeight="1" x14ac:dyDescent="0.2">
      <c r="A223" s="2" t="s">
        <v>110</v>
      </c>
      <c r="B223" s="2" t="s">
        <v>665</v>
      </c>
      <c r="C223" s="12">
        <v>3</v>
      </c>
      <c r="D223" s="2" t="s">
        <v>816</v>
      </c>
      <c r="E223" s="12">
        <v>5</v>
      </c>
      <c r="F223" s="12">
        <v>1</v>
      </c>
      <c r="G223" s="12">
        <v>1</v>
      </c>
      <c r="H223" s="12">
        <v>6</v>
      </c>
      <c r="I223" s="12">
        <v>2015</v>
      </c>
    </row>
    <row r="224" spans="1:9" ht="15.75" customHeight="1" x14ac:dyDescent="0.2">
      <c r="A224" s="2" t="s">
        <v>110</v>
      </c>
      <c r="B224" s="2" t="s">
        <v>665</v>
      </c>
      <c r="C224" s="12">
        <v>4</v>
      </c>
      <c r="D224" s="2" t="s">
        <v>817</v>
      </c>
      <c r="E224" s="12">
        <v>3</v>
      </c>
      <c r="F224" s="12">
        <v>5</v>
      </c>
      <c r="G224" s="12">
        <v>1</v>
      </c>
      <c r="H224" s="12">
        <v>6</v>
      </c>
      <c r="I224" s="12">
        <v>2017</v>
      </c>
    </row>
    <row r="225" spans="1:10" ht="15.75" customHeight="1" x14ac:dyDescent="0.2">
      <c r="A225" s="2" t="s">
        <v>110</v>
      </c>
      <c r="B225" s="2" t="s">
        <v>665</v>
      </c>
      <c r="C225" s="12">
        <v>5</v>
      </c>
      <c r="D225" s="2" t="s">
        <v>818</v>
      </c>
      <c r="E225" s="12">
        <v>1</v>
      </c>
      <c r="F225" s="12">
        <v>6</v>
      </c>
      <c r="G225" s="12">
        <v>1</v>
      </c>
      <c r="H225" s="12">
        <v>6</v>
      </c>
      <c r="I225" s="12">
        <v>2018</v>
      </c>
    </row>
    <row r="226" spans="1:10" ht="15.75" customHeight="1" x14ac:dyDescent="0.2">
      <c r="A226" s="2" t="s">
        <v>110</v>
      </c>
      <c r="B226" s="2" t="s">
        <v>665</v>
      </c>
      <c r="C226" s="12">
        <v>6</v>
      </c>
      <c r="D226" s="2" t="s">
        <v>819</v>
      </c>
      <c r="E226" s="12">
        <v>5</v>
      </c>
      <c r="F226" s="12">
        <v>1</v>
      </c>
      <c r="G226" s="12">
        <v>0</v>
      </c>
      <c r="H226" s="12">
        <v>21</v>
      </c>
      <c r="I226" s="12">
        <v>2018</v>
      </c>
      <c r="J226" s="2" t="s">
        <v>820</v>
      </c>
    </row>
    <row r="227" spans="1:10" ht="15.75" customHeight="1" x14ac:dyDescent="0.2">
      <c r="A227" s="2" t="s">
        <v>111</v>
      </c>
      <c r="B227" s="2" t="s">
        <v>665</v>
      </c>
      <c r="C227" s="12">
        <v>1</v>
      </c>
      <c r="D227" s="2" t="s">
        <v>761</v>
      </c>
      <c r="E227" s="12">
        <v>75</v>
      </c>
      <c r="F227" s="12">
        <v>1</v>
      </c>
      <c r="G227" s="12">
        <v>3</v>
      </c>
      <c r="H227" s="12">
        <v>6</v>
      </c>
      <c r="I227" s="12">
        <v>2023</v>
      </c>
    </row>
    <row r="228" spans="1:10" ht="15.75" customHeight="1" x14ac:dyDescent="0.2">
      <c r="A228" s="2" t="s">
        <v>111</v>
      </c>
      <c r="B228" s="2" t="s">
        <v>665</v>
      </c>
      <c r="C228" s="12">
        <v>2</v>
      </c>
      <c r="D228" s="2" t="s">
        <v>821</v>
      </c>
      <c r="E228" s="12">
        <v>2</v>
      </c>
      <c r="F228" s="12">
        <v>49</v>
      </c>
      <c r="G228" s="12">
        <v>0</v>
      </c>
      <c r="H228" s="12">
        <v>32</v>
      </c>
      <c r="I228" s="12">
        <v>2023</v>
      </c>
      <c r="J228" s="2" t="s">
        <v>822</v>
      </c>
    </row>
    <row r="229" spans="1:10" ht="15.75" customHeight="1" x14ac:dyDescent="0.2">
      <c r="A229" s="2" t="s">
        <v>111</v>
      </c>
      <c r="B229" s="2" t="s">
        <v>665</v>
      </c>
      <c r="C229" s="12">
        <v>3</v>
      </c>
      <c r="D229" s="2" t="s">
        <v>823</v>
      </c>
      <c r="E229" s="12">
        <v>1</v>
      </c>
      <c r="F229" s="12">
        <v>45</v>
      </c>
      <c r="G229" s="12">
        <v>1</v>
      </c>
      <c r="H229" s="12">
        <v>25</v>
      </c>
      <c r="I229" s="12">
        <v>2023</v>
      </c>
    </row>
    <row r="230" spans="1:10" ht="15.75" customHeight="1" x14ac:dyDescent="0.2">
      <c r="A230" s="2" t="s">
        <v>338</v>
      </c>
      <c r="B230" s="2" t="s">
        <v>665</v>
      </c>
      <c r="C230" s="12">
        <v>1</v>
      </c>
      <c r="D230" s="2" t="s">
        <v>668</v>
      </c>
      <c r="E230" s="12">
        <v>5</v>
      </c>
      <c r="F230" s="12">
        <v>1</v>
      </c>
      <c r="G230" s="12">
        <v>1</v>
      </c>
      <c r="H230" s="12">
        <v>6</v>
      </c>
      <c r="I230" s="12">
        <v>2023</v>
      </c>
    </row>
    <row r="231" spans="1:10" ht="15.75" customHeight="1" x14ac:dyDescent="0.2">
      <c r="A231" s="2" t="s">
        <v>338</v>
      </c>
      <c r="B231" s="2" t="s">
        <v>665</v>
      </c>
      <c r="C231" s="12">
        <v>2</v>
      </c>
      <c r="D231" s="2" t="s">
        <v>824</v>
      </c>
      <c r="E231" s="12">
        <v>50</v>
      </c>
      <c r="F231" s="12">
        <v>3</v>
      </c>
      <c r="G231" s="12">
        <v>0</v>
      </c>
      <c r="H231" s="12">
        <v>6</v>
      </c>
      <c r="I231" s="12">
        <v>2003</v>
      </c>
      <c r="J231" s="2" t="s">
        <v>825</v>
      </c>
    </row>
    <row r="232" spans="1:10" ht="15.75" customHeight="1" x14ac:dyDescent="0.2">
      <c r="A232" s="2" t="s">
        <v>338</v>
      </c>
      <c r="B232" s="2" t="s">
        <v>665</v>
      </c>
      <c r="C232" s="12">
        <v>3</v>
      </c>
      <c r="D232" s="2" t="s">
        <v>824</v>
      </c>
      <c r="E232" s="12">
        <v>100</v>
      </c>
      <c r="F232" s="12">
        <v>3</v>
      </c>
      <c r="G232" s="12">
        <v>0</v>
      </c>
      <c r="H232" s="12">
        <v>6</v>
      </c>
      <c r="I232" s="12">
        <v>2003</v>
      </c>
      <c r="J232" s="2" t="s">
        <v>826</v>
      </c>
    </row>
    <row r="233" spans="1:10" ht="15.75" customHeight="1" x14ac:dyDescent="0.2">
      <c r="A233" s="2" t="s">
        <v>338</v>
      </c>
      <c r="B233" s="2" t="s">
        <v>665</v>
      </c>
      <c r="C233" s="12">
        <v>4</v>
      </c>
      <c r="D233" s="2" t="s">
        <v>756</v>
      </c>
      <c r="E233" s="12">
        <v>75</v>
      </c>
      <c r="F233" s="12">
        <v>2</v>
      </c>
      <c r="G233" s="12">
        <v>1</v>
      </c>
      <c r="H233" s="12">
        <v>6</v>
      </c>
      <c r="I233" s="12">
        <v>2023</v>
      </c>
    </row>
    <row r="234" spans="1:10" ht="15.75" customHeight="1" x14ac:dyDescent="0.2">
      <c r="A234" s="2" t="s">
        <v>117</v>
      </c>
      <c r="B234" s="2" t="s">
        <v>665</v>
      </c>
      <c r="C234" s="12">
        <v>1</v>
      </c>
      <c r="D234" s="2" t="s">
        <v>739</v>
      </c>
      <c r="E234" s="12">
        <v>15</v>
      </c>
      <c r="F234" s="12">
        <v>1</v>
      </c>
      <c r="G234" s="12">
        <v>1</v>
      </c>
      <c r="H234" s="12">
        <v>6</v>
      </c>
      <c r="I234" s="12">
        <v>2013</v>
      </c>
    </row>
    <row r="235" spans="1:10" ht="15.75" customHeight="1" x14ac:dyDescent="0.2">
      <c r="A235" s="2" t="s">
        <v>117</v>
      </c>
      <c r="B235" s="2" t="s">
        <v>665</v>
      </c>
      <c r="C235" s="12">
        <v>2</v>
      </c>
      <c r="D235" s="2" t="s">
        <v>719</v>
      </c>
      <c r="E235" s="12">
        <v>75</v>
      </c>
      <c r="F235" s="12">
        <v>1</v>
      </c>
      <c r="G235" s="12">
        <v>1</v>
      </c>
      <c r="H235" s="12">
        <v>6</v>
      </c>
      <c r="I235" s="12">
        <v>2008</v>
      </c>
    </row>
    <row r="236" spans="1:10" ht="15.75" customHeight="1" x14ac:dyDescent="0.2">
      <c r="A236" s="2" t="s">
        <v>117</v>
      </c>
      <c r="B236" s="2" t="s">
        <v>665</v>
      </c>
      <c r="C236" s="12">
        <v>3</v>
      </c>
      <c r="D236" s="2" t="s">
        <v>827</v>
      </c>
      <c r="E236" s="11">
        <v>1.25</v>
      </c>
      <c r="F236" s="12">
        <v>1</v>
      </c>
      <c r="G236" s="12">
        <v>1</v>
      </c>
      <c r="H236" s="12">
        <v>6</v>
      </c>
      <c r="I236" s="12">
        <v>2020</v>
      </c>
    </row>
    <row r="237" spans="1:10" ht="15.75" customHeight="1" x14ac:dyDescent="0.2">
      <c r="A237" s="2" t="s">
        <v>117</v>
      </c>
      <c r="B237" s="2" t="s">
        <v>665</v>
      </c>
      <c r="C237" s="12">
        <v>4</v>
      </c>
      <c r="D237" s="2" t="s">
        <v>828</v>
      </c>
      <c r="E237" s="12">
        <v>10</v>
      </c>
      <c r="F237" s="12">
        <v>1</v>
      </c>
      <c r="G237" s="12">
        <v>1</v>
      </c>
      <c r="H237" s="12">
        <v>6</v>
      </c>
      <c r="I237" s="12">
        <v>2013</v>
      </c>
    </row>
    <row r="238" spans="1:10" ht="15.75" customHeight="1" x14ac:dyDescent="0.2">
      <c r="A238" s="2" t="s">
        <v>117</v>
      </c>
      <c r="B238" s="2" t="s">
        <v>665</v>
      </c>
      <c r="C238" s="12">
        <v>5</v>
      </c>
      <c r="D238" s="2" t="s">
        <v>829</v>
      </c>
      <c r="E238" s="12">
        <v>10</v>
      </c>
      <c r="F238" s="12">
        <v>1</v>
      </c>
      <c r="G238" s="12">
        <v>0</v>
      </c>
      <c r="H238" s="12">
        <v>6</v>
      </c>
      <c r="I238" s="12">
        <v>2020</v>
      </c>
      <c r="J238" s="2" t="s">
        <v>671</v>
      </c>
    </row>
    <row r="239" spans="1:10" ht="15.75" customHeight="1" x14ac:dyDescent="0.2">
      <c r="A239" s="2" t="s">
        <v>117</v>
      </c>
      <c r="B239" s="2" t="s">
        <v>665</v>
      </c>
      <c r="C239" s="12">
        <v>6</v>
      </c>
      <c r="D239" s="2" t="s">
        <v>830</v>
      </c>
      <c r="E239" s="11">
        <v>0.25</v>
      </c>
      <c r="F239" s="12">
        <v>1</v>
      </c>
      <c r="G239" s="12">
        <v>1</v>
      </c>
      <c r="H239" s="12">
        <v>6</v>
      </c>
      <c r="I239" s="12">
        <v>2019</v>
      </c>
    </row>
    <row r="240" spans="1:10" ht="15.75" customHeight="1" x14ac:dyDescent="0.2">
      <c r="A240" s="2" t="s">
        <v>117</v>
      </c>
      <c r="B240" s="2" t="s">
        <v>665</v>
      </c>
      <c r="C240" s="12">
        <v>7</v>
      </c>
      <c r="D240" s="2" t="s">
        <v>788</v>
      </c>
      <c r="E240" s="12">
        <v>20</v>
      </c>
      <c r="F240" s="12">
        <v>1</v>
      </c>
      <c r="G240" s="12">
        <v>1</v>
      </c>
      <c r="H240" s="12">
        <v>6</v>
      </c>
      <c r="I240" s="12">
        <v>2020</v>
      </c>
    </row>
    <row r="241" spans="1:10" ht="15.75" customHeight="1" x14ac:dyDescent="0.2">
      <c r="A241" s="2" t="s">
        <v>117</v>
      </c>
      <c r="B241" s="2" t="s">
        <v>665</v>
      </c>
      <c r="C241" s="12">
        <v>8</v>
      </c>
      <c r="D241" s="2" t="s">
        <v>831</v>
      </c>
      <c r="E241" s="12">
        <v>1</v>
      </c>
      <c r="F241" s="12">
        <v>6</v>
      </c>
      <c r="G241" s="12">
        <v>2</v>
      </c>
      <c r="H241" s="12">
        <v>6</v>
      </c>
      <c r="I241" s="12">
        <v>2022</v>
      </c>
    </row>
    <row r="242" spans="1:10" ht="15.75" customHeight="1" x14ac:dyDescent="0.2">
      <c r="A242" s="2" t="s">
        <v>120</v>
      </c>
      <c r="B242" s="2" t="s">
        <v>665</v>
      </c>
      <c r="C242" s="12">
        <v>1</v>
      </c>
      <c r="D242" s="2" t="s">
        <v>756</v>
      </c>
      <c r="E242" s="12">
        <v>100</v>
      </c>
      <c r="F242" s="12">
        <v>1</v>
      </c>
      <c r="G242" s="12">
        <v>1</v>
      </c>
      <c r="H242" s="12">
        <v>6</v>
      </c>
      <c r="I242" s="12">
        <v>2020</v>
      </c>
    </row>
    <row r="243" spans="1:10" ht="15.75" customHeight="1" x14ac:dyDescent="0.2">
      <c r="A243" s="2" t="s">
        <v>120</v>
      </c>
      <c r="B243" s="2" t="s">
        <v>665</v>
      </c>
      <c r="C243" s="12">
        <v>2</v>
      </c>
      <c r="D243" s="2" t="s">
        <v>788</v>
      </c>
      <c r="E243" s="12">
        <v>40</v>
      </c>
      <c r="F243" s="12">
        <v>1</v>
      </c>
      <c r="G243" s="12">
        <v>1</v>
      </c>
      <c r="H243" s="12">
        <v>6</v>
      </c>
      <c r="I243" s="12">
        <v>2020</v>
      </c>
    </row>
    <row r="244" spans="1:10" ht="15.75" customHeight="1" x14ac:dyDescent="0.2">
      <c r="A244" s="2" t="s">
        <v>122</v>
      </c>
      <c r="B244" s="2" t="s">
        <v>665</v>
      </c>
      <c r="C244" s="12">
        <v>1</v>
      </c>
      <c r="D244" s="2" t="s">
        <v>832</v>
      </c>
      <c r="E244" s="12">
        <v>20</v>
      </c>
      <c r="F244" s="12">
        <v>1</v>
      </c>
      <c r="G244" s="12">
        <v>1</v>
      </c>
      <c r="H244" s="12">
        <v>6</v>
      </c>
      <c r="I244" s="12">
        <v>2008</v>
      </c>
    </row>
    <row r="245" spans="1:10" ht="15.75" customHeight="1" x14ac:dyDescent="0.2">
      <c r="A245" s="2" t="s">
        <v>122</v>
      </c>
      <c r="B245" s="2" t="s">
        <v>665</v>
      </c>
      <c r="C245" s="12">
        <v>2</v>
      </c>
      <c r="D245" s="2" t="s">
        <v>827</v>
      </c>
      <c r="E245" s="11">
        <v>2.5</v>
      </c>
      <c r="F245" s="12">
        <v>1</v>
      </c>
      <c r="G245" s="12">
        <v>1</v>
      </c>
      <c r="H245" s="12">
        <v>6</v>
      </c>
      <c r="I245" s="12">
        <v>2013</v>
      </c>
    </row>
    <row r="246" spans="1:10" ht="15.75" customHeight="1" x14ac:dyDescent="0.2">
      <c r="A246" s="2" t="s">
        <v>122</v>
      </c>
      <c r="B246" s="2" t="s">
        <v>665</v>
      </c>
      <c r="C246" s="12">
        <v>3</v>
      </c>
      <c r="D246" s="2" t="s">
        <v>833</v>
      </c>
      <c r="E246" s="12">
        <v>8</v>
      </c>
      <c r="F246" s="12">
        <v>1</v>
      </c>
      <c r="G246" s="12">
        <v>1</v>
      </c>
      <c r="H246" s="12">
        <v>6</v>
      </c>
      <c r="I246" s="12">
        <v>2018</v>
      </c>
    </row>
    <row r="247" spans="1:10" ht="15.75" customHeight="1" x14ac:dyDescent="0.2">
      <c r="A247" s="2" t="s">
        <v>122</v>
      </c>
      <c r="B247" s="2" t="s">
        <v>665</v>
      </c>
      <c r="C247" s="12">
        <v>4</v>
      </c>
      <c r="D247" s="2" t="s">
        <v>834</v>
      </c>
      <c r="E247" s="12">
        <v>1</v>
      </c>
      <c r="F247" s="12">
        <v>6</v>
      </c>
      <c r="G247" s="12">
        <v>2</v>
      </c>
      <c r="H247" s="12">
        <v>6</v>
      </c>
      <c r="I247" s="12">
        <v>2021</v>
      </c>
    </row>
    <row r="248" spans="1:10" ht="15.75" customHeight="1" x14ac:dyDescent="0.2">
      <c r="A248" s="2" t="s">
        <v>122</v>
      </c>
      <c r="B248" s="2" t="s">
        <v>665</v>
      </c>
      <c r="C248" s="12">
        <v>5</v>
      </c>
      <c r="D248" s="2" t="s">
        <v>835</v>
      </c>
      <c r="E248" s="12">
        <v>100</v>
      </c>
      <c r="F248" s="12">
        <v>1</v>
      </c>
      <c r="G248" s="12">
        <v>1</v>
      </c>
      <c r="H248" s="12">
        <v>6</v>
      </c>
      <c r="I248" s="12">
        <v>2008</v>
      </c>
    </row>
    <row r="249" spans="1:10" ht="15.75" customHeight="1" x14ac:dyDescent="0.2">
      <c r="A249" s="2" t="s">
        <v>122</v>
      </c>
      <c r="B249" s="2" t="s">
        <v>665</v>
      </c>
      <c r="C249" s="12">
        <v>6</v>
      </c>
      <c r="D249" s="2" t="s">
        <v>836</v>
      </c>
      <c r="E249" s="12">
        <v>7</v>
      </c>
      <c r="F249" s="12">
        <v>5</v>
      </c>
      <c r="G249" s="12">
        <v>1</v>
      </c>
      <c r="H249" s="12">
        <v>6</v>
      </c>
      <c r="I249" s="12">
        <v>2018</v>
      </c>
    </row>
    <row r="250" spans="1:10" ht="15.75" customHeight="1" x14ac:dyDescent="0.2">
      <c r="A250" s="2" t="s">
        <v>122</v>
      </c>
      <c r="B250" s="2" t="s">
        <v>665</v>
      </c>
      <c r="C250" s="12">
        <v>7</v>
      </c>
      <c r="D250" s="2" t="s">
        <v>837</v>
      </c>
      <c r="E250" s="12">
        <v>10</v>
      </c>
      <c r="F250" s="12">
        <v>1</v>
      </c>
      <c r="G250" s="12">
        <v>2</v>
      </c>
      <c r="H250" s="12">
        <v>6</v>
      </c>
      <c r="I250" s="12">
        <v>2008</v>
      </c>
    </row>
    <row r="251" spans="1:10" ht="15.75" customHeight="1" x14ac:dyDescent="0.2">
      <c r="A251" s="2" t="s">
        <v>122</v>
      </c>
      <c r="B251" s="2" t="s">
        <v>665</v>
      </c>
      <c r="C251" s="12">
        <v>8</v>
      </c>
      <c r="D251" s="2" t="s">
        <v>838</v>
      </c>
      <c r="E251" s="12">
        <v>100</v>
      </c>
      <c r="F251" s="12">
        <v>1</v>
      </c>
      <c r="G251" s="12">
        <v>1</v>
      </c>
      <c r="H251" s="12">
        <v>6</v>
      </c>
      <c r="I251" s="12">
        <v>2008</v>
      </c>
    </row>
    <row r="252" spans="1:10" ht="15.75" customHeight="1" x14ac:dyDescent="0.2">
      <c r="A252" s="2" t="s">
        <v>122</v>
      </c>
      <c r="B252" s="2" t="s">
        <v>665</v>
      </c>
      <c r="C252" s="12">
        <v>9</v>
      </c>
      <c r="D252" s="2" t="s">
        <v>792</v>
      </c>
      <c r="E252" s="12">
        <v>1</v>
      </c>
      <c r="F252" s="12">
        <v>6</v>
      </c>
      <c r="G252" s="12">
        <v>0</v>
      </c>
      <c r="H252" s="12">
        <v>6</v>
      </c>
      <c r="I252" s="12">
        <v>2015</v>
      </c>
      <c r="J252" s="2" t="s">
        <v>822</v>
      </c>
    </row>
    <row r="253" spans="1:10" ht="15.75" customHeight="1" x14ac:dyDescent="0.2">
      <c r="A253" s="2" t="s">
        <v>122</v>
      </c>
      <c r="B253" s="2" t="s">
        <v>665</v>
      </c>
      <c r="C253" s="12">
        <v>10</v>
      </c>
      <c r="D253" s="2" t="s">
        <v>839</v>
      </c>
      <c r="E253" s="12">
        <v>1</v>
      </c>
      <c r="F253" s="12">
        <v>6</v>
      </c>
      <c r="G253" s="12">
        <v>1</v>
      </c>
      <c r="H253" s="12">
        <v>6</v>
      </c>
      <c r="I253" s="12">
        <v>2018</v>
      </c>
    </row>
    <row r="254" spans="1:10" ht="15.75" customHeight="1" x14ac:dyDescent="0.2">
      <c r="A254" s="2" t="s">
        <v>122</v>
      </c>
      <c r="B254" s="2" t="s">
        <v>665</v>
      </c>
      <c r="C254" s="12">
        <v>11</v>
      </c>
      <c r="D254" s="2" t="s">
        <v>814</v>
      </c>
      <c r="E254" s="12">
        <v>1</v>
      </c>
      <c r="F254" s="12">
        <v>6</v>
      </c>
      <c r="G254" s="12">
        <v>1</v>
      </c>
      <c r="H254" s="12">
        <v>6</v>
      </c>
      <c r="I254" s="12">
        <v>2022</v>
      </c>
    </row>
    <row r="255" spans="1:10" ht="15.75" customHeight="1" x14ac:dyDescent="0.2">
      <c r="A255" s="2" t="s">
        <v>122</v>
      </c>
      <c r="B255" s="2" t="s">
        <v>665</v>
      </c>
      <c r="C255" s="12">
        <v>12</v>
      </c>
      <c r="D255" s="2" t="s">
        <v>840</v>
      </c>
      <c r="E255" s="12">
        <v>2</v>
      </c>
      <c r="F255" s="12">
        <v>6</v>
      </c>
      <c r="G255" s="12">
        <v>1</v>
      </c>
      <c r="H255" s="12">
        <v>6</v>
      </c>
      <c r="I255" s="12">
        <v>2018</v>
      </c>
    </row>
    <row r="256" spans="1:10" ht="15.75" customHeight="1" x14ac:dyDescent="0.2">
      <c r="A256" s="2" t="s">
        <v>125</v>
      </c>
      <c r="B256" s="2" t="s">
        <v>665</v>
      </c>
      <c r="C256" s="12">
        <v>1</v>
      </c>
      <c r="D256" s="2" t="s">
        <v>841</v>
      </c>
      <c r="E256" s="12">
        <v>600</v>
      </c>
      <c r="F256" s="12">
        <v>1</v>
      </c>
      <c r="G256" s="12">
        <v>1</v>
      </c>
      <c r="H256" s="12">
        <v>6</v>
      </c>
      <c r="I256" s="12">
        <v>2021</v>
      </c>
    </row>
    <row r="257" spans="1:10" ht="15.75" customHeight="1" x14ac:dyDescent="0.2">
      <c r="A257" s="2" t="s">
        <v>125</v>
      </c>
      <c r="B257" s="2" t="s">
        <v>665</v>
      </c>
      <c r="C257" s="12">
        <v>2</v>
      </c>
      <c r="D257" s="2" t="s">
        <v>842</v>
      </c>
      <c r="E257" s="11">
        <v>6.25</v>
      </c>
      <c r="F257" s="12">
        <v>1</v>
      </c>
      <c r="G257" s="12">
        <v>2</v>
      </c>
      <c r="H257" s="12">
        <v>6</v>
      </c>
      <c r="I257" s="12">
        <v>2021</v>
      </c>
    </row>
    <row r="258" spans="1:10" ht="15.75" customHeight="1" x14ac:dyDescent="0.2">
      <c r="A258" s="2" t="s">
        <v>125</v>
      </c>
      <c r="B258" s="2" t="s">
        <v>665</v>
      </c>
      <c r="C258" s="12">
        <v>3</v>
      </c>
      <c r="D258" s="2" t="s">
        <v>843</v>
      </c>
      <c r="E258" s="12">
        <v>10</v>
      </c>
      <c r="F258" s="12">
        <v>1</v>
      </c>
      <c r="G258" s="12">
        <v>1</v>
      </c>
      <c r="H258" s="12">
        <v>32</v>
      </c>
      <c r="I258" s="12">
        <v>2021</v>
      </c>
    </row>
    <row r="259" spans="1:10" ht="15.75" customHeight="1" x14ac:dyDescent="0.2">
      <c r="A259" s="2" t="s">
        <v>125</v>
      </c>
      <c r="B259" s="2" t="s">
        <v>665</v>
      </c>
      <c r="C259" s="12">
        <v>4</v>
      </c>
      <c r="D259" s="2" t="s">
        <v>844</v>
      </c>
      <c r="E259" s="12">
        <v>100</v>
      </c>
      <c r="F259" s="12">
        <v>1</v>
      </c>
      <c r="G259" s="12">
        <v>1</v>
      </c>
      <c r="H259" s="12">
        <v>6</v>
      </c>
      <c r="I259" s="12">
        <v>2021</v>
      </c>
    </row>
    <row r="260" spans="1:10" ht="15.75" customHeight="1" x14ac:dyDescent="0.2">
      <c r="A260" s="2" t="s">
        <v>125</v>
      </c>
      <c r="B260" s="2" t="s">
        <v>665</v>
      </c>
      <c r="C260" s="12">
        <v>5</v>
      </c>
      <c r="D260" s="2" t="s">
        <v>845</v>
      </c>
      <c r="E260" s="12">
        <v>40</v>
      </c>
      <c r="F260" s="12">
        <v>1</v>
      </c>
      <c r="G260" s="12">
        <v>1</v>
      </c>
      <c r="H260" s="12">
        <v>6</v>
      </c>
      <c r="I260" s="12">
        <v>2021</v>
      </c>
    </row>
    <row r="261" spans="1:10" ht="15.75" customHeight="1" x14ac:dyDescent="0.2">
      <c r="A261" s="2" t="s">
        <v>125</v>
      </c>
      <c r="B261" s="2" t="s">
        <v>665</v>
      </c>
      <c r="C261" s="12">
        <v>6</v>
      </c>
      <c r="D261" s="2" t="s">
        <v>846</v>
      </c>
      <c r="E261" s="12">
        <v>1</v>
      </c>
      <c r="F261" s="12">
        <v>6</v>
      </c>
      <c r="G261" s="12">
        <v>1</v>
      </c>
      <c r="H261" s="12">
        <v>6</v>
      </c>
      <c r="I261" s="12">
        <v>2021</v>
      </c>
    </row>
    <row r="262" spans="1:10" ht="15.75" customHeight="1" x14ac:dyDescent="0.2">
      <c r="A262" s="2" t="s">
        <v>125</v>
      </c>
      <c r="B262" s="2" t="s">
        <v>665</v>
      </c>
      <c r="C262" s="12">
        <v>7</v>
      </c>
      <c r="D262" s="2" t="s">
        <v>847</v>
      </c>
      <c r="E262" s="12">
        <v>1</v>
      </c>
      <c r="F262" s="12">
        <v>6</v>
      </c>
      <c r="G262" s="12">
        <v>1</v>
      </c>
      <c r="H262" s="12">
        <v>6</v>
      </c>
      <c r="I262" s="12">
        <v>2021</v>
      </c>
    </row>
    <row r="263" spans="1:10" ht="15.75" customHeight="1" x14ac:dyDescent="0.2">
      <c r="A263" s="2" t="s">
        <v>125</v>
      </c>
      <c r="B263" s="2" t="s">
        <v>665</v>
      </c>
      <c r="C263" s="12">
        <v>8</v>
      </c>
      <c r="D263" s="2" t="s">
        <v>848</v>
      </c>
      <c r="E263" s="12">
        <v>1</v>
      </c>
      <c r="F263" s="12">
        <v>4</v>
      </c>
      <c r="H263" s="12">
        <v>29</v>
      </c>
      <c r="J263" s="2" t="s">
        <v>849</v>
      </c>
    </row>
    <row r="264" spans="1:10" ht="15.75" customHeight="1" x14ac:dyDescent="0.2">
      <c r="A264" s="2" t="s">
        <v>128</v>
      </c>
      <c r="B264" s="2" t="s">
        <v>665</v>
      </c>
      <c r="C264" s="12">
        <v>1</v>
      </c>
      <c r="D264" s="2" t="s">
        <v>850</v>
      </c>
      <c r="E264" s="12">
        <v>10</v>
      </c>
      <c r="F264" s="12">
        <v>1</v>
      </c>
      <c r="G264" s="12">
        <v>1</v>
      </c>
      <c r="H264" s="12">
        <v>6</v>
      </c>
      <c r="I264" s="12">
        <v>2022</v>
      </c>
    </row>
    <row r="265" spans="1:10" ht="15.75" customHeight="1" x14ac:dyDescent="0.2">
      <c r="A265" s="2" t="s">
        <v>128</v>
      </c>
      <c r="B265" s="2" t="s">
        <v>665</v>
      </c>
      <c r="C265" s="12">
        <v>2</v>
      </c>
      <c r="D265" s="2" t="s">
        <v>851</v>
      </c>
      <c r="E265" s="11">
        <v>2.5</v>
      </c>
      <c r="F265" s="12">
        <v>1</v>
      </c>
      <c r="G265" s="12">
        <v>1</v>
      </c>
      <c r="H265" s="12">
        <v>6</v>
      </c>
      <c r="I265" s="12">
        <v>2022</v>
      </c>
    </row>
    <row r="266" spans="1:10" ht="15.75" customHeight="1" x14ac:dyDescent="0.2">
      <c r="A266" s="2" t="s">
        <v>128</v>
      </c>
      <c r="B266" s="2" t="s">
        <v>665</v>
      </c>
      <c r="C266" s="12">
        <v>3</v>
      </c>
      <c r="D266" s="2" t="s">
        <v>715</v>
      </c>
      <c r="E266" s="12">
        <v>20</v>
      </c>
      <c r="F266" s="12">
        <v>1</v>
      </c>
      <c r="G266" s="12">
        <v>1</v>
      </c>
      <c r="H266" s="12">
        <v>6</v>
      </c>
      <c r="I266" s="12">
        <v>2022</v>
      </c>
    </row>
    <row r="267" spans="1:10" ht="15.75" customHeight="1" x14ac:dyDescent="0.2">
      <c r="A267" s="2" t="s">
        <v>128</v>
      </c>
      <c r="B267" s="2" t="s">
        <v>665</v>
      </c>
      <c r="C267" s="12">
        <v>4</v>
      </c>
      <c r="D267" s="2" t="s">
        <v>852</v>
      </c>
      <c r="E267" s="12">
        <v>1</v>
      </c>
      <c r="F267" s="12">
        <v>4</v>
      </c>
      <c r="H267" s="12">
        <v>29</v>
      </c>
      <c r="J267" s="2" t="s">
        <v>671</v>
      </c>
    </row>
    <row r="268" spans="1:10" ht="15.75" customHeight="1" x14ac:dyDescent="0.2">
      <c r="A268" s="2" t="s">
        <v>128</v>
      </c>
      <c r="B268" s="2" t="s">
        <v>665</v>
      </c>
      <c r="C268" s="12">
        <v>5</v>
      </c>
      <c r="D268" s="2" t="s">
        <v>767</v>
      </c>
      <c r="E268" s="12">
        <v>1</v>
      </c>
      <c r="F268" s="12">
        <v>6</v>
      </c>
      <c r="G268" s="12">
        <v>1</v>
      </c>
      <c r="H268" s="12">
        <v>6</v>
      </c>
      <c r="I268" s="12">
        <v>2022</v>
      </c>
    </row>
    <row r="269" spans="1:10" ht="15.75" customHeight="1" x14ac:dyDescent="0.2">
      <c r="A269" s="2" t="s">
        <v>128</v>
      </c>
      <c r="B269" s="2" t="s">
        <v>665</v>
      </c>
      <c r="C269" s="12">
        <v>6</v>
      </c>
      <c r="D269" s="2" t="s">
        <v>763</v>
      </c>
      <c r="E269" s="12">
        <v>8</v>
      </c>
      <c r="F269" s="12">
        <v>1</v>
      </c>
      <c r="G269" s="12">
        <v>1</v>
      </c>
      <c r="H269" s="12">
        <v>6</v>
      </c>
      <c r="I269" s="12">
        <v>2021</v>
      </c>
    </row>
    <row r="270" spans="1:10" ht="15.75" customHeight="1" x14ac:dyDescent="0.2">
      <c r="A270" s="2" t="s">
        <v>128</v>
      </c>
      <c r="B270" s="2" t="s">
        <v>665</v>
      </c>
      <c r="C270" s="12">
        <v>7</v>
      </c>
      <c r="D270" s="2" t="s">
        <v>853</v>
      </c>
      <c r="E270" s="12">
        <v>5</v>
      </c>
      <c r="F270" s="12">
        <v>1</v>
      </c>
      <c r="G270" s="12">
        <v>1</v>
      </c>
      <c r="H270" s="12">
        <v>6</v>
      </c>
      <c r="I270" s="12">
        <v>2021</v>
      </c>
    </row>
    <row r="271" spans="1:10" ht="15.75" customHeight="1" x14ac:dyDescent="0.2">
      <c r="A271" s="2" t="s">
        <v>128</v>
      </c>
      <c r="B271" s="2" t="s">
        <v>665</v>
      </c>
      <c r="C271" s="12">
        <v>8</v>
      </c>
      <c r="D271" s="2" t="s">
        <v>726</v>
      </c>
      <c r="E271" s="12">
        <v>1</v>
      </c>
      <c r="F271" s="12">
        <v>1</v>
      </c>
      <c r="G271" s="12">
        <v>1</v>
      </c>
      <c r="H271" s="12">
        <v>29</v>
      </c>
      <c r="I271" s="12">
        <v>2021</v>
      </c>
    </row>
    <row r="272" spans="1:10" ht="15.75" customHeight="1" x14ac:dyDescent="0.2">
      <c r="A272" s="2" t="s">
        <v>128</v>
      </c>
      <c r="B272" s="2" t="s">
        <v>665</v>
      </c>
      <c r="C272" s="12">
        <v>9</v>
      </c>
      <c r="D272" s="2" t="s">
        <v>854</v>
      </c>
      <c r="E272" s="12">
        <v>30</v>
      </c>
      <c r="F272" s="12">
        <v>1</v>
      </c>
      <c r="G272" s="12">
        <v>1</v>
      </c>
      <c r="H272" s="12">
        <v>6</v>
      </c>
      <c r="I272" s="12">
        <v>2021</v>
      </c>
    </row>
    <row r="273" spans="1:10" ht="15.75" customHeight="1" x14ac:dyDescent="0.2">
      <c r="A273" s="2" t="s">
        <v>128</v>
      </c>
      <c r="B273" s="2" t="s">
        <v>665</v>
      </c>
      <c r="C273" s="12">
        <v>10</v>
      </c>
      <c r="D273" s="2" t="s">
        <v>855</v>
      </c>
      <c r="E273" s="12">
        <v>1</v>
      </c>
      <c r="F273" s="12">
        <v>6</v>
      </c>
      <c r="G273" s="12">
        <v>1</v>
      </c>
      <c r="H273" s="12">
        <v>6</v>
      </c>
      <c r="I273" s="12">
        <v>2021</v>
      </c>
    </row>
    <row r="274" spans="1:10" ht="15.75" customHeight="1" x14ac:dyDescent="0.2">
      <c r="A274" s="2" t="s">
        <v>128</v>
      </c>
      <c r="B274" s="2" t="s">
        <v>665</v>
      </c>
      <c r="C274" s="12">
        <v>11</v>
      </c>
      <c r="D274" s="2" t="s">
        <v>703</v>
      </c>
      <c r="E274" s="12">
        <v>850</v>
      </c>
      <c r="F274" s="12">
        <v>1</v>
      </c>
      <c r="G274" s="12">
        <v>1</v>
      </c>
      <c r="H274" s="12">
        <v>6</v>
      </c>
      <c r="I274" s="12">
        <v>2021</v>
      </c>
    </row>
    <row r="275" spans="1:10" ht="15.75" customHeight="1" x14ac:dyDescent="0.2">
      <c r="A275" s="2" t="s">
        <v>128</v>
      </c>
      <c r="B275" s="2" t="s">
        <v>665</v>
      </c>
      <c r="C275" s="12">
        <v>12</v>
      </c>
      <c r="D275" s="2" t="s">
        <v>856</v>
      </c>
      <c r="E275" s="12">
        <v>1</v>
      </c>
      <c r="F275" s="12">
        <v>1</v>
      </c>
      <c r="G275" s="12">
        <v>1</v>
      </c>
      <c r="H275" s="12">
        <v>6</v>
      </c>
      <c r="I275" s="12">
        <v>2020</v>
      </c>
    </row>
    <row r="276" spans="1:10" ht="15.75" customHeight="1" x14ac:dyDescent="0.2">
      <c r="A276" s="2" t="s">
        <v>131</v>
      </c>
      <c r="B276" s="2" t="s">
        <v>665</v>
      </c>
      <c r="C276" s="12">
        <v>1</v>
      </c>
      <c r="D276" s="2" t="s">
        <v>857</v>
      </c>
      <c r="E276" s="12">
        <v>10</v>
      </c>
      <c r="F276" s="12">
        <v>1</v>
      </c>
      <c r="G276" s="12">
        <v>1</v>
      </c>
      <c r="H276" s="12">
        <v>6</v>
      </c>
      <c r="I276" s="12">
        <v>2020</v>
      </c>
    </row>
    <row r="277" spans="1:10" ht="15.75" customHeight="1" x14ac:dyDescent="0.2">
      <c r="A277" s="2" t="s">
        <v>131</v>
      </c>
      <c r="B277" s="2" t="s">
        <v>665</v>
      </c>
      <c r="C277" s="12">
        <v>2</v>
      </c>
      <c r="D277" s="2" t="s">
        <v>756</v>
      </c>
      <c r="E277" s="12">
        <v>75</v>
      </c>
      <c r="F277" s="12">
        <v>1</v>
      </c>
      <c r="G277" s="12">
        <v>1</v>
      </c>
      <c r="H277" s="12">
        <v>6</v>
      </c>
      <c r="I277" s="12">
        <v>2020</v>
      </c>
    </row>
    <row r="278" spans="1:10" ht="15.75" customHeight="1" x14ac:dyDescent="0.2">
      <c r="A278" s="2" t="s">
        <v>131</v>
      </c>
      <c r="B278" s="2" t="s">
        <v>665</v>
      </c>
      <c r="C278" s="12">
        <v>3</v>
      </c>
      <c r="D278" s="2" t="s">
        <v>858</v>
      </c>
      <c r="E278" s="12">
        <v>5</v>
      </c>
      <c r="F278" s="12">
        <v>1</v>
      </c>
      <c r="G278" s="12">
        <v>1</v>
      </c>
      <c r="H278" s="12">
        <v>6</v>
      </c>
      <c r="I278" s="12">
        <v>2020</v>
      </c>
    </row>
    <row r="279" spans="1:10" ht="15.75" customHeight="1" x14ac:dyDescent="0.2">
      <c r="A279" s="2" t="s">
        <v>132</v>
      </c>
      <c r="B279" s="2" t="s">
        <v>665</v>
      </c>
      <c r="C279" s="12">
        <v>1</v>
      </c>
      <c r="D279" s="2" t="s">
        <v>731</v>
      </c>
      <c r="E279" s="12">
        <v>120</v>
      </c>
      <c r="F279" s="12">
        <v>1</v>
      </c>
      <c r="G279" s="12">
        <v>1</v>
      </c>
      <c r="H279" s="12">
        <v>6</v>
      </c>
      <c r="I279" s="12">
        <v>2022</v>
      </c>
    </row>
    <row r="280" spans="1:10" ht="15.75" customHeight="1" x14ac:dyDescent="0.2">
      <c r="A280" s="2" t="s">
        <v>134</v>
      </c>
      <c r="B280" s="2" t="s">
        <v>665</v>
      </c>
      <c r="C280" s="12">
        <v>1</v>
      </c>
      <c r="D280" s="2" t="s">
        <v>747</v>
      </c>
      <c r="E280" s="12">
        <v>1</v>
      </c>
      <c r="F280" s="12">
        <v>67</v>
      </c>
      <c r="G280" s="12">
        <v>0</v>
      </c>
      <c r="H280" s="12">
        <v>29</v>
      </c>
      <c r="I280" s="12">
        <v>2023</v>
      </c>
      <c r="J280" s="2" t="s">
        <v>859</v>
      </c>
    </row>
    <row r="281" spans="1:10" ht="15.75" customHeight="1" x14ac:dyDescent="0.2">
      <c r="A281" s="2" t="s">
        <v>134</v>
      </c>
      <c r="B281" s="2" t="s">
        <v>665</v>
      </c>
      <c r="C281" s="12">
        <v>2</v>
      </c>
      <c r="D281" s="2" t="s">
        <v>761</v>
      </c>
      <c r="E281" s="11">
        <v>0.25</v>
      </c>
      <c r="F281" s="12">
        <v>6</v>
      </c>
      <c r="G281" s="12">
        <v>1</v>
      </c>
      <c r="H281" s="12">
        <v>6</v>
      </c>
      <c r="I281" s="12">
        <v>2023</v>
      </c>
    </row>
    <row r="282" spans="1:10" ht="15.75" customHeight="1" x14ac:dyDescent="0.2">
      <c r="A282" s="2" t="s">
        <v>134</v>
      </c>
      <c r="B282" s="2" t="s">
        <v>665</v>
      </c>
      <c r="C282" s="12">
        <v>3</v>
      </c>
      <c r="D282" s="2" t="s">
        <v>668</v>
      </c>
      <c r="E282" s="12">
        <v>10</v>
      </c>
      <c r="F282" s="12">
        <v>1</v>
      </c>
      <c r="G282" s="12">
        <v>1</v>
      </c>
      <c r="H282" s="12">
        <v>6</v>
      </c>
      <c r="I282" s="12">
        <v>2023</v>
      </c>
    </row>
    <row r="283" spans="1:10" ht="15.75" customHeight="1" x14ac:dyDescent="0.2">
      <c r="A283" s="2" t="s">
        <v>134</v>
      </c>
      <c r="B283" s="2" t="s">
        <v>665</v>
      </c>
      <c r="C283" s="12">
        <v>4</v>
      </c>
      <c r="D283" s="2" t="s">
        <v>801</v>
      </c>
      <c r="E283" s="12">
        <v>1</v>
      </c>
      <c r="F283" s="12">
        <v>6</v>
      </c>
      <c r="G283" s="12">
        <v>1</v>
      </c>
      <c r="H283" s="12">
        <v>6</v>
      </c>
      <c r="I283" s="12">
        <v>2019</v>
      </c>
    </row>
    <row r="284" spans="1:10" ht="15.75" customHeight="1" x14ac:dyDescent="0.2">
      <c r="A284" s="2" t="s">
        <v>134</v>
      </c>
      <c r="B284" s="2" t="s">
        <v>665</v>
      </c>
      <c r="C284" s="12">
        <v>5</v>
      </c>
      <c r="D284" s="2" t="s">
        <v>696</v>
      </c>
      <c r="E284" s="12">
        <v>10</v>
      </c>
      <c r="F284" s="12">
        <v>1</v>
      </c>
      <c r="G284" s="12">
        <v>2</v>
      </c>
      <c r="H284" s="12">
        <v>6</v>
      </c>
      <c r="I284" s="12">
        <v>2020</v>
      </c>
    </row>
    <row r="285" spans="1:10" ht="15.75" customHeight="1" x14ac:dyDescent="0.2">
      <c r="A285" s="2" t="s">
        <v>134</v>
      </c>
      <c r="B285" s="2" t="s">
        <v>665</v>
      </c>
      <c r="C285" s="12">
        <v>6</v>
      </c>
      <c r="D285" s="2" t="s">
        <v>792</v>
      </c>
      <c r="E285" s="12">
        <v>1</v>
      </c>
      <c r="F285" s="12">
        <v>6</v>
      </c>
      <c r="G285" s="12">
        <v>1</v>
      </c>
      <c r="H285" s="12">
        <v>30</v>
      </c>
      <c r="I285" s="12">
        <v>2022</v>
      </c>
    </row>
    <row r="286" spans="1:10" ht="15.75" customHeight="1" x14ac:dyDescent="0.2">
      <c r="A286" s="2" t="s">
        <v>134</v>
      </c>
      <c r="B286" s="2" t="s">
        <v>665</v>
      </c>
      <c r="C286" s="12">
        <v>7</v>
      </c>
      <c r="D286" s="2" t="s">
        <v>860</v>
      </c>
      <c r="E286" s="12">
        <v>1</v>
      </c>
      <c r="F286" s="12">
        <v>6</v>
      </c>
      <c r="G286" s="12">
        <v>1</v>
      </c>
      <c r="H286" s="12">
        <v>6</v>
      </c>
      <c r="I286" s="12">
        <v>2022</v>
      </c>
    </row>
    <row r="287" spans="1:10" ht="15.75" customHeight="1" x14ac:dyDescent="0.2">
      <c r="A287" s="2" t="s">
        <v>136</v>
      </c>
      <c r="B287" s="2" t="s">
        <v>665</v>
      </c>
      <c r="C287" s="12">
        <v>1</v>
      </c>
      <c r="D287" s="2" t="s">
        <v>861</v>
      </c>
      <c r="E287" s="12">
        <v>30</v>
      </c>
      <c r="F287" s="12">
        <v>1</v>
      </c>
      <c r="G287" s="12">
        <v>0</v>
      </c>
      <c r="H287" s="12">
        <v>6</v>
      </c>
      <c r="I287" s="12">
        <v>2013</v>
      </c>
      <c r="J287" s="2" t="s">
        <v>671</v>
      </c>
    </row>
    <row r="288" spans="1:10" ht="15.75" customHeight="1" x14ac:dyDescent="0.2">
      <c r="A288" s="2" t="s">
        <v>136</v>
      </c>
      <c r="B288" s="2" t="s">
        <v>665</v>
      </c>
      <c r="C288" s="12">
        <v>2</v>
      </c>
      <c r="D288" s="2" t="s">
        <v>862</v>
      </c>
      <c r="E288" s="12">
        <v>1</v>
      </c>
      <c r="F288" s="12">
        <v>6</v>
      </c>
      <c r="G288" s="12">
        <v>1</v>
      </c>
      <c r="H288" s="12">
        <v>6</v>
      </c>
      <c r="I288" s="12">
        <v>2021</v>
      </c>
    </row>
    <row r="289" spans="1:9" ht="15.75" customHeight="1" x14ac:dyDescent="0.2">
      <c r="A289" s="2" t="s">
        <v>136</v>
      </c>
      <c r="B289" s="2" t="s">
        <v>665</v>
      </c>
      <c r="C289" s="12">
        <v>3</v>
      </c>
      <c r="D289" s="2" t="s">
        <v>863</v>
      </c>
      <c r="E289" s="12">
        <v>1</v>
      </c>
      <c r="F289" s="12">
        <v>6</v>
      </c>
      <c r="G289" s="12">
        <v>1</v>
      </c>
      <c r="H289" s="12">
        <v>6</v>
      </c>
      <c r="I289" s="12">
        <v>2021</v>
      </c>
    </row>
    <row r="290" spans="1:9" ht="15.75" customHeight="1" x14ac:dyDescent="0.2">
      <c r="A290" s="2" t="s">
        <v>136</v>
      </c>
      <c r="B290" s="2" t="s">
        <v>665</v>
      </c>
      <c r="C290" s="12">
        <v>4</v>
      </c>
      <c r="D290" s="2" t="s">
        <v>864</v>
      </c>
      <c r="E290" s="12">
        <v>1000</v>
      </c>
      <c r="F290" s="12">
        <v>3</v>
      </c>
      <c r="G290" s="12">
        <v>1</v>
      </c>
      <c r="H290" s="12">
        <v>30</v>
      </c>
      <c r="I290" s="12">
        <v>2021</v>
      </c>
    </row>
    <row r="291" spans="1:9" ht="15.75" customHeight="1" x14ac:dyDescent="0.2">
      <c r="A291" s="2" t="s">
        <v>136</v>
      </c>
      <c r="B291" s="2" t="s">
        <v>665</v>
      </c>
      <c r="C291" s="12">
        <v>5</v>
      </c>
      <c r="D291" s="2" t="s">
        <v>865</v>
      </c>
      <c r="E291" s="12">
        <v>1</v>
      </c>
      <c r="F291" s="12">
        <v>6</v>
      </c>
      <c r="G291" s="12">
        <v>1</v>
      </c>
      <c r="H291" s="12">
        <v>6</v>
      </c>
      <c r="I291" s="12">
        <v>2023</v>
      </c>
    </row>
    <row r="292" spans="1:9" ht="15.75" customHeight="1" x14ac:dyDescent="0.2">
      <c r="A292" s="2" t="s">
        <v>339</v>
      </c>
      <c r="B292" s="2" t="s">
        <v>665</v>
      </c>
      <c r="C292" s="12">
        <v>1</v>
      </c>
      <c r="D292" s="2" t="s">
        <v>719</v>
      </c>
      <c r="E292" s="12">
        <v>100</v>
      </c>
      <c r="F292" s="12">
        <v>1</v>
      </c>
      <c r="G292" s="12">
        <v>1</v>
      </c>
      <c r="H292" s="12">
        <v>6</v>
      </c>
      <c r="I292" s="12">
        <v>2017</v>
      </c>
    </row>
    <row r="293" spans="1:9" ht="15.75" customHeight="1" x14ac:dyDescent="0.2">
      <c r="A293" s="2" t="s">
        <v>339</v>
      </c>
      <c r="B293" s="2" t="s">
        <v>665</v>
      </c>
      <c r="C293" s="12">
        <v>2</v>
      </c>
      <c r="D293" s="2" t="s">
        <v>866</v>
      </c>
      <c r="E293" s="12">
        <v>500</v>
      </c>
      <c r="F293" s="12">
        <v>1</v>
      </c>
      <c r="G293" s="12">
        <v>2</v>
      </c>
      <c r="H293" s="12">
        <v>6</v>
      </c>
      <c r="I293" s="12">
        <v>2023</v>
      </c>
    </row>
    <row r="294" spans="1:9" ht="15.75" customHeight="1" x14ac:dyDescent="0.2">
      <c r="A294" s="2" t="s">
        <v>339</v>
      </c>
      <c r="B294" s="2" t="s">
        <v>665</v>
      </c>
      <c r="C294" s="12">
        <v>3</v>
      </c>
      <c r="D294" s="2" t="s">
        <v>867</v>
      </c>
      <c r="E294" s="11">
        <v>0.4</v>
      </c>
      <c r="F294" s="12">
        <v>1</v>
      </c>
      <c r="G294" s="12">
        <v>1</v>
      </c>
      <c r="H294" s="12">
        <v>6</v>
      </c>
      <c r="I294" s="12">
        <v>2012</v>
      </c>
    </row>
    <row r="295" spans="1:9" ht="15.75" customHeight="1" x14ac:dyDescent="0.2">
      <c r="A295" s="2" t="s">
        <v>339</v>
      </c>
      <c r="B295" s="2" t="s">
        <v>665</v>
      </c>
      <c r="C295" s="12">
        <v>4</v>
      </c>
      <c r="D295" s="2" t="s">
        <v>827</v>
      </c>
      <c r="E295" s="11">
        <v>1.25</v>
      </c>
      <c r="F295" s="12">
        <v>1</v>
      </c>
      <c r="G295" s="12">
        <v>1</v>
      </c>
      <c r="H295" s="12">
        <v>6</v>
      </c>
      <c r="I295" s="12">
        <v>2017</v>
      </c>
    </row>
    <row r="296" spans="1:9" ht="15.75" customHeight="1" x14ac:dyDescent="0.2">
      <c r="A296" s="2" t="s">
        <v>339</v>
      </c>
      <c r="B296" s="2" t="s">
        <v>665</v>
      </c>
      <c r="C296" s="12">
        <v>5</v>
      </c>
      <c r="D296" s="2" t="s">
        <v>868</v>
      </c>
      <c r="E296" s="12">
        <v>30</v>
      </c>
      <c r="F296" s="12">
        <v>1</v>
      </c>
      <c r="G296" s="12">
        <v>2</v>
      </c>
      <c r="H296" s="12">
        <v>6</v>
      </c>
      <c r="I296" s="12">
        <v>2018</v>
      </c>
    </row>
    <row r="297" spans="1:9" ht="15.75" customHeight="1" x14ac:dyDescent="0.2">
      <c r="A297" s="2" t="s">
        <v>339</v>
      </c>
      <c r="B297" s="2" t="s">
        <v>665</v>
      </c>
      <c r="C297" s="12">
        <v>6</v>
      </c>
      <c r="D297" s="2" t="s">
        <v>869</v>
      </c>
      <c r="E297" s="12">
        <v>10</v>
      </c>
      <c r="F297" s="12">
        <v>1</v>
      </c>
      <c r="G297" s="12">
        <v>1</v>
      </c>
      <c r="H297" s="12">
        <v>6</v>
      </c>
      <c r="I297" s="12">
        <v>2017</v>
      </c>
    </row>
    <row r="298" spans="1:9" ht="15.75" customHeight="1" x14ac:dyDescent="0.2">
      <c r="A298" s="2" t="s">
        <v>339</v>
      </c>
      <c r="B298" s="2" t="s">
        <v>665</v>
      </c>
      <c r="C298" s="12">
        <v>7</v>
      </c>
      <c r="D298" s="2" t="s">
        <v>870</v>
      </c>
      <c r="E298" s="12">
        <v>80</v>
      </c>
      <c r="F298" s="12">
        <v>1</v>
      </c>
      <c r="G298" s="12">
        <v>1</v>
      </c>
      <c r="H298" s="12">
        <v>6</v>
      </c>
      <c r="I298" s="12">
        <v>2017</v>
      </c>
    </row>
    <row r="299" spans="1:9" ht="15.75" customHeight="1" x14ac:dyDescent="0.2">
      <c r="A299" s="2" t="s">
        <v>339</v>
      </c>
      <c r="B299" s="2" t="s">
        <v>665</v>
      </c>
      <c r="C299" s="12">
        <v>8</v>
      </c>
      <c r="D299" s="2" t="s">
        <v>871</v>
      </c>
      <c r="E299" s="11">
        <v>2.5</v>
      </c>
      <c r="F299" s="12">
        <v>1</v>
      </c>
      <c r="G299" s="12">
        <v>1</v>
      </c>
      <c r="H299" s="12">
        <v>6</v>
      </c>
      <c r="I299" s="12">
        <v>2017</v>
      </c>
    </row>
    <row r="300" spans="1:9" ht="15.75" customHeight="1" x14ac:dyDescent="0.2">
      <c r="A300" s="2" t="s">
        <v>339</v>
      </c>
      <c r="B300" s="2" t="s">
        <v>665</v>
      </c>
      <c r="C300" s="12">
        <v>9</v>
      </c>
      <c r="D300" s="2" t="s">
        <v>872</v>
      </c>
      <c r="E300" s="12">
        <v>240</v>
      </c>
      <c r="F300" s="12">
        <v>1</v>
      </c>
      <c r="G300" s="12">
        <v>1</v>
      </c>
      <c r="H300" s="12">
        <v>6</v>
      </c>
      <c r="I300" s="12">
        <v>2017</v>
      </c>
    </row>
    <row r="301" spans="1:9" ht="15.75" customHeight="1" x14ac:dyDescent="0.2">
      <c r="A301" s="2" t="s">
        <v>339</v>
      </c>
      <c r="B301" s="2" t="s">
        <v>665</v>
      </c>
      <c r="C301" s="12">
        <v>10</v>
      </c>
      <c r="D301" s="2" t="s">
        <v>873</v>
      </c>
      <c r="E301" s="12">
        <v>300</v>
      </c>
      <c r="F301" s="12">
        <v>1</v>
      </c>
      <c r="G301" s="12">
        <v>1</v>
      </c>
      <c r="H301" s="12">
        <v>6</v>
      </c>
      <c r="I301" s="12">
        <v>2022</v>
      </c>
    </row>
    <row r="302" spans="1:9" ht="15.75" customHeight="1" x14ac:dyDescent="0.2">
      <c r="A302" s="2" t="s">
        <v>339</v>
      </c>
      <c r="B302" s="2" t="s">
        <v>665</v>
      </c>
      <c r="C302" s="12">
        <v>11</v>
      </c>
      <c r="D302" s="2" t="s">
        <v>676</v>
      </c>
      <c r="E302" s="12">
        <v>300</v>
      </c>
      <c r="F302" s="12">
        <v>1</v>
      </c>
      <c r="G302" s="12">
        <v>1</v>
      </c>
      <c r="H302" s="12">
        <v>6</v>
      </c>
      <c r="I302" s="12">
        <v>2019</v>
      </c>
    </row>
    <row r="303" spans="1:9" ht="15.75" customHeight="1" x14ac:dyDescent="0.2">
      <c r="A303" s="2" t="s">
        <v>137</v>
      </c>
      <c r="B303" s="2" t="s">
        <v>665</v>
      </c>
      <c r="C303" s="12">
        <v>1</v>
      </c>
      <c r="D303" s="2" t="s">
        <v>874</v>
      </c>
      <c r="E303" s="12">
        <v>100</v>
      </c>
      <c r="F303" s="12">
        <v>1</v>
      </c>
      <c r="G303" s="12">
        <v>1</v>
      </c>
      <c r="H303" s="12">
        <v>6</v>
      </c>
      <c r="I303" s="12">
        <v>2023</v>
      </c>
    </row>
    <row r="304" spans="1:9" ht="15.75" customHeight="1" x14ac:dyDescent="0.2">
      <c r="A304" s="2" t="s">
        <v>137</v>
      </c>
      <c r="B304" s="2" t="s">
        <v>665</v>
      </c>
      <c r="C304" s="12">
        <v>2</v>
      </c>
      <c r="D304" s="2" t="s">
        <v>875</v>
      </c>
      <c r="E304" s="12">
        <v>5</v>
      </c>
      <c r="F304" s="12">
        <v>1</v>
      </c>
      <c r="G304" s="12">
        <v>1</v>
      </c>
      <c r="H304" s="12">
        <v>6</v>
      </c>
      <c r="I304" s="12">
        <v>2023</v>
      </c>
    </row>
    <row r="305" spans="1:10" ht="15.75" customHeight="1" x14ac:dyDescent="0.2">
      <c r="A305" s="2" t="s">
        <v>137</v>
      </c>
      <c r="B305" s="2" t="s">
        <v>665</v>
      </c>
      <c r="C305" s="12">
        <v>3</v>
      </c>
      <c r="D305" s="2" t="s">
        <v>876</v>
      </c>
      <c r="E305" s="12">
        <v>1</v>
      </c>
      <c r="F305" s="12">
        <v>6</v>
      </c>
      <c r="G305" s="12">
        <v>1</v>
      </c>
      <c r="H305" s="12">
        <v>6</v>
      </c>
      <c r="I305" s="12">
        <v>2023</v>
      </c>
    </row>
    <row r="306" spans="1:10" ht="15.75" customHeight="1" x14ac:dyDescent="0.2">
      <c r="A306" s="2" t="s">
        <v>137</v>
      </c>
      <c r="B306" s="2" t="s">
        <v>665</v>
      </c>
      <c r="C306" s="12">
        <v>4</v>
      </c>
      <c r="D306" s="2" t="s">
        <v>731</v>
      </c>
      <c r="E306" s="12">
        <v>120</v>
      </c>
      <c r="F306" s="12">
        <v>1</v>
      </c>
      <c r="G306" s="12">
        <v>1</v>
      </c>
      <c r="H306" s="12">
        <v>6</v>
      </c>
      <c r="I306" s="12">
        <v>2023</v>
      </c>
    </row>
    <row r="307" spans="1:10" ht="15.75" customHeight="1" x14ac:dyDescent="0.2">
      <c r="A307" s="2" t="s">
        <v>139</v>
      </c>
      <c r="B307" s="2" t="s">
        <v>665</v>
      </c>
      <c r="C307" s="12">
        <v>1</v>
      </c>
      <c r="D307" s="2" t="s">
        <v>877</v>
      </c>
      <c r="E307" s="12">
        <v>1</v>
      </c>
      <c r="F307" s="12">
        <v>67</v>
      </c>
      <c r="G307" s="12">
        <v>1</v>
      </c>
      <c r="H307" s="12">
        <v>29</v>
      </c>
      <c r="I307" s="12">
        <v>2019</v>
      </c>
    </row>
    <row r="308" spans="1:10" ht="15.75" customHeight="1" x14ac:dyDescent="0.2">
      <c r="A308" s="2" t="s">
        <v>139</v>
      </c>
      <c r="B308" s="2" t="s">
        <v>665</v>
      </c>
      <c r="C308" s="12">
        <v>2</v>
      </c>
      <c r="D308" s="2" t="s">
        <v>811</v>
      </c>
      <c r="E308" s="12">
        <v>5</v>
      </c>
      <c r="F308" s="12">
        <v>1</v>
      </c>
      <c r="G308" s="12">
        <v>1</v>
      </c>
      <c r="H308" s="12">
        <v>6</v>
      </c>
      <c r="I308" s="12">
        <v>2018</v>
      </c>
    </row>
    <row r="309" spans="1:10" ht="15.75" customHeight="1" x14ac:dyDescent="0.2">
      <c r="A309" s="2" t="s">
        <v>139</v>
      </c>
      <c r="B309" s="2" t="s">
        <v>665</v>
      </c>
      <c r="C309" s="12">
        <v>3</v>
      </c>
      <c r="D309" s="2" t="s">
        <v>719</v>
      </c>
      <c r="E309" s="12">
        <v>75</v>
      </c>
      <c r="F309" s="12">
        <v>1</v>
      </c>
      <c r="G309" s="12">
        <v>1</v>
      </c>
      <c r="H309" s="12">
        <v>6</v>
      </c>
      <c r="I309" s="12">
        <v>2018</v>
      </c>
    </row>
    <row r="310" spans="1:10" ht="15.75" customHeight="1" x14ac:dyDescent="0.2">
      <c r="A310" s="2" t="s">
        <v>139</v>
      </c>
      <c r="B310" s="2" t="s">
        <v>665</v>
      </c>
      <c r="C310" s="12">
        <v>4</v>
      </c>
      <c r="D310" s="2" t="s">
        <v>817</v>
      </c>
      <c r="E310" s="12">
        <v>3000</v>
      </c>
      <c r="F310" s="12">
        <v>4</v>
      </c>
      <c r="G310" s="12">
        <v>1</v>
      </c>
      <c r="H310" s="12">
        <v>6</v>
      </c>
      <c r="I310" s="12">
        <v>2023</v>
      </c>
    </row>
    <row r="311" spans="1:10" ht="15.75" customHeight="1" x14ac:dyDescent="0.2">
      <c r="A311" s="2" t="s">
        <v>139</v>
      </c>
      <c r="B311" s="2" t="s">
        <v>665</v>
      </c>
      <c r="C311" s="12">
        <v>5</v>
      </c>
      <c r="D311" s="2" t="s">
        <v>850</v>
      </c>
      <c r="E311" s="12">
        <v>10</v>
      </c>
      <c r="F311" s="12">
        <v>1</v>
      </c>
      <c r="G311" s="12">
        <v>1</v>
      </c>
      <c r="H311" s="12">
        <v>6</v>
      </c>
      <c r="I311" s="12">
        <v>2018</v>
      </c>
    </row>
    <row r="312" spans="1:10" ht="15.75" customHeight="1" x14ac:dyDescent="0.2">
      <c r="A312" s="2" t="s">
        <v>139</v>
      </c>
      <c r="B312" s="2" t="s">
        <v>665</v>
      </c>
      <c r="C312" s="12">
        <v>6</v>
      </c>
      <c r="D312" s="2" t="s">
        <v>878</v>
      </c>
      <c r="E312" s="11">
        <v>12.5</v>
      </c>
      <c r="F312" s="12">
        <v>1</v>
      </c>
      <c r="G312" s="12">
        <v>1</v>
      </c>
      <c r="H312" s="12">
        <v>6</v>
      </c>
      <c r="I312" s="12">
        <v>2018</v>
      </c>
    </row>
    <row r="313" spans="1:10" ht="15.75" customHeight="1" x14ac:dyDescent="0.2">
      <c r="A313" s="2" t="s">
        <v>142</v>
      </c>
      <c r="B313" s="2" t="s">
        <v>665</v>
      </c>
      <c r="C313" s="12">
        <v>1</v>
      </c>
      <c r="D313" s="2" t="s">
        <v>719</v>
      </c>
      <c r="E313" s="12">
        <v>75</v>
      </c>
      <c r="F313" s="12">
        <v>1</v>
      </c>
      <c r="G313" s="12">
        <v>1</v>
      </c>
      <c r="H313" s="12">
        <v>6</v>
      </c>
      <c r="I313" s="12">
        <v>2023</v>
      </c>
    </row>
    <row r="314" spans="1:10" ht="15.75" customHeight="1" x14ac:dyDescent="0.2">
      <c r="A314" s="2" t="s">
        <v>142</v>
      </c>
      <c r="B314" s="2" t="s">
        <v>665</v>
      </c>
      <c r="C314" s="12">
        <v>2</v>
      </c>
      <c r="D314" s="2" t="s">
        <v>879</v>
      </c>
      <c r="E314" s="12">
        <v>10</v>
      </c>
      <c r="F314" s="12">
        <v>1</v>
      </c>
      <c r="G314" s="12">
        <v>1</v>
      </c>
      <c r="H314" s="12">
        <v>6</v>
      </c>
      <c r="I314" s="12">
        <v>2021</v>
      </c>
    </row>
    <row r="315" spans="1:10" ht="15.75" customHeight="1" x14ac:dyDescent="0.2">
      <c r="A315" s="2" t="s">
        <v>142</v>
      </c>
      <c r="B315" s="2" t="s">
        <v>665</v>
      </c>
      <c r="C315" s="12">
        <v>3</v>
      </c>
      <c r="D315" s="2" t="s">
        <v>880</v>
      </c>
      <c r="E315" s="11">
        <v>0.75</v>
      </c>
      <c r="F315" s="12">
        <v>1</v>
      </c>
      <c r="G315" s="12">
        <v>0</v>
      </c>
      <c r="H315" s="12">
        <v>29</v>
      </c>
      <c r="I315" s="12">
        <v>2023</v>
      </c>
      <c r="J315" s="2" t="s">
        <v>825</v>
      </c>
    </row>
    <row r="316" spans="1:10" ht="15.75" customHeight="1" x14ac:dyDescent="0.2">
      <c r="A316" s="2" t="s">
        <v>142</v>
      </c>
      <c r="B316" s="2" t="s">
        <v>665</v>
      </c>
      <c r="C316" s="12">
        <v>4</v>
      </c>
      <c r="D316" s="2" t="s">
        <v>881</v>
      </c>
      <c r="E316" s="12">
        <v>5</v>
      </c>
      <c r="F316" s="12">
        <v>67</v>
      </c>
      <c r="G316" s="12">
        <v>1</v>
      </c>
      <c r="H316" s="12">
        <v>29</v>
      </c>
      <c r="I316" s="12">
        <v>2023</v>
      </c>
    </row>
    <row r="317" spans="1:10" ht="15.75" customHeight="1" x14ac:dyDescent="0.2">
      <c r="A317" s="2" t="s">
        <v>142</v>
      </c>
      <c r="B317" s="2" t="s">
        <v>665</v>
      </c>
      <c r="C317" s="12">
        <v>5</v>
      </c>
      <c r="D317" s="2" t="s">
        <v>882</v>
      </c>
      <c r="E317" s="12">
        <v>60</v>
      </c>
      <c r="F317" s="12">
        <v>3</v>
      </c>
      <c r="G317" s="12">
        <v>0</v>
      </c>
      <c r="H317" s="12">
        <v>29</v>
      </c>
      <c r="I317" s="12">
        <v>2022</v>
      </c>
      <c r="J317" s="2" t="s">
        <v>825</v>
      </c>
    </row>
    <row r="318" spans="1:10" ht="15.75" customHeight="1" x14ac:dyDescent="0.2">
      <c r="A318" s="2" t="s">
        <v>142</v>
      </c>
      <c r="B318" s="2" t="s">
        <v>665</v>
      </c>
      <c r="C318" s="12">
        <v>6</v>
      </c>
      <c r="D318" s="2" t="s">
        <v>845</v>
      </c>
      <c r="E318" s="12">
        <v>40</v>
      </c>
      <c r="F318" s="12">
        <v>1</v>
      </c>
      <c r="G318" s="12">
        <v>1</v>
      </c>
      <c r="H318" s="12">
        <v>6</v>
      </c>
      <c r="I318" s="12">
        <v>2022</v>
      </c>
    </row>
    <row r="319" spans="1:10" ht="15.75" customHeight="1" x14ac:dyDescent="0.2">
      <c r="A319" s="2" t="s">
        <v>142</v>
      </c>
      <c r="B319" s="2" t="s">
        <v>665</v>
      </c>
      <c r="C319" s="12">
        <v>7</v>
      </c>
      <c r="D319" s="2" t="s">
        <v>883</v>
      </c>
      <c r="E319" s="11">
        <v>0.25</v>
      </c>
      <c r="F319" s="12">
        <v>3</v>
      </c>
      <c r="G319" s="12">
        <v>1</v>
      </c>
      <c r="H319" s="12">
        <v>6</v>
      </c>
      <c r="I319" s="12">
        <v>2021</v>
      </c>
    </row>
    <row r="320" spans="1:10" ht="15.75" customHeight="1" x14ac:dyDescent="0.2">
      <c r="A320" s="2" t="s">
        <v>142</v>
      </c>
      <c r="B320" s="2" t="s">
        <v>665</v>
      </c>
      <c r="C320" s="12">
        <v>8</v>
      </c>
      <c r="D320" s="2" t="s">
        <v>833</v>
      </c>
      <c r="E320" s="12">
        <v>8</v>
      </c>
      <c r="F320" s="12">
        <v>1</v>
      </c>
      <c r="G320" s="12">
        <v>1</v>
      </c>
      <c r="H320" s="12">
        <v>6</v>
      </c>
      <c r="I320" s="12">
        <v>2021</v>
      </c>
    </row>
    <row r="321" spans="1:10" ht="15.75" customHeight="1" x14ac:dyDescent="0.2">
      <c r="A321" s="2" t="s">
        <v>142</v>
      </c>
      <c r="B321" s="2" t="s">
        <v>665</v>
      </c>
      <c r="C321" s="12">
        <v>9</v>
      </c>
      <c r="D321" s="2" t="s">
        <v>726</v>
      </c>
      <c r="E321" s="12">
        <v>1</v>
      </c>
      <c r="F321" s="12">
        <v>1</v>
      </c>
      <c r="G321" s="12">
        <v>0</v>
      </c>
      <c r="H321" s="12">
        <v>29</v>
      </c>
      <c r="I321" s="12">
        <v>2021</v>
      </c>
      <c r="J321" s="2" t="s">
        <v>825</v>
      </c>
    </row>
    <row r="322" spans="1:10" ht="15.75" customHeight="1" x14ac:dyDescent="0.2">
      <c r="A322" s="2" t="s">
        <v>142</v>
      </c>
      <c r="B322" s="2" t="s">
        <v>665</v>
      </c>
      <c r="C322" s="12">
        <v>10</v>
      </c>
      <c r="D322" s="2" t="s">
        <v>884</v>
      </c>
      <c r="E322" s="12">
        <v>10</v>
      </c>
      <c r="F322" s="12">
        <v>1</v>
      </c>
      <c r="G322" s="12">
        <v>1</v>
      </c>
      <c r="H322" s="12">
        <v>6</v>
      </c>
      <c r="I322" s="12">
        <v>2019</v>
      </c>
    </row>
    <row r="323" spans="1:10" ht="15.75" customHeight="1" x14ac:dyDescent="0.2">
      <c r="A323" s="2" t="s">
        <v>142</v>
      </c>
      <c r="B323" s="2" t="s">
        <v>665</v>
      </c>
      <c r="C323" s="12">
        <v>11</v>
      </c>
      <c r="D323" s="2" t="s">
        <v>885</v>
      </c>
      <c r="E323" s="12">
        <v>4</v>
      </c>
      <c r="F323" s="12">
        <v>1</v>
      </c>
      <c r="G323" s="12">
        <v>1</v>
      </c>
      <c r="H323" s="12">
        <v>6</v>
      </c>
      <c r="I323" s="12">
        <v>2019</v>
      </c>
    </row>
    <row r="324" spans="1:10" ht="15.75" customHeight="1" x14ac:dyDescent="0.2">
      <c r="A324" s="2" t="s">
        <v>142</v>
      </c>
      <c r="B324" s="2" t="s">
        <v>665</v>
      </c>
      <c r="C324" s="12">
        <v>12</v>
      </c>
      <c r="D324" s="2" t="s">
        <v>806</v>
      </c>
      <c r="E324" s="12">
        <v>100</v>
      </c>
      <c r="F324" s="12">
        <v>1</v>
      </c>
      <c r="G324" s="12">
        <v>1</v>
      </c>
      <c r="H324" s="12">
        <v>6</v>
      </c>
      <c r="I324" s="12">
        <v>2018</v>
      </c>
    </row>
    <row r="325" spans="1:10" ht="15.75" customHeight="1" x14ac:dyDescent="0.2">
      <c r="A325" s="2" t="s">
        <v>142</v>
      </c>
      <c r="B325" s="2" t="s">
        <v>665</v>
      </c>
      <c r="C325" s="12">
        <v>13</v>
      </c>
      <c r="D325" s="2" t="s">
        <v>886</v>
      </c>
      <c r="E325" s="12">
        <v>1</v>
      </c>
      <c r="F325" s="12">
        <v>67</v>
      </c>
      <c r="G325" s="12">
        <v>5</v>
      </c>
      <c r="H325" s="12">
        <v>29</v>
      </c>
      <c r="I325" s="12">
        <v>2018</v>
      </c>
    </row>
    <row r="326" spans="1:10" ht="15.75" customHeight="1" x14ac:dyDescent="0.2">
      <c r="A326" s="2" t="s">
        <v>142</v>
      </c>
      <c r="B326" s="2" t="s">
        <v>665</v>
      </c>
      <c r="C326" s="12">
        <v>14</v>
      </c>
      <c r="D326" s="2" t="s">
        <v>887</v>
      </c>
      <c r="E326" s="12">
        <v>20</v>
      </c>
      <c r="F326" s="12">
        <v>1</v>
      </c>
      <c r="G326" s="12">
        <v>1</v>
      </c>
      <c r="H326" s="12">
        <v>6</v>
      </c>
      <c r="I326" s="12">
        <v>2014</v>
      </c>
    </row>
    <row r="327" spans="1:10" ht="15.75" customHeight="1" x14ac:dyDescent="0.2">
      <c r="A327" s="2" t="s">
        <v>142</v>
      </c>
      <c r="B327" s="2" t="s">
        <v>665</v>
      </c>
      <c r="C327" s="12">
        <v>15</v>
      </c>
      <c r="D327" s="2" t="s">
        <v>888</v>
      </c>
      <c r="E327" s="12">
        <v>10</v>
      </c>
      <c r="F327" s="12">
        <v>1</v>
      </c>
      <c r="G327" s="12">
        <v>1</v>
      </c>
      <c r="H327" s="12">
        <v>6</v>
      </c>
      <c r="I327" s="12">
        <v>2011</v>
      </c>
    </row>
    <row r="328" spans="1:10" ht="15.75" customHeight="1" x14ac:dyDescent="0.2">
      <c r="A328" s="2" t="s">
        <v>142</v>
      </c>
      <c r="B328" s="2" t="s">
        <v>665</v>
      </c>
      <c r="C328" s="12">
        <v>16</v>
      </c>
      <c r="D328" s="2" t="s">
        <v>687</v>
      </c>
      <c r="E328" s="12">
        <v>10</v>
      </c>
      <c r="F328" s="12">
        <v>1</v>
      </c>
      <c r="G328" s="12">
        <v>1</v>
      </c>
      <c r="H328" s="12">
        <v>6</v>
      </c>
      <c r="I328" s="12">
        <v>2008</v>
      </c>
    </row>
    <row r="329" spans="1:10" ht="15.75" customHeight="1" x14ac:dyDescent="0.2">
      <c r="A329" s="2" t="s">
        <v>146</v>
      </c>
      <c r="B329" s="2" t="s">
        <v>665</v>
      </c>
      <c r="C329" s="12">
        <v>1</v>
      </c>
      <c r="D329" s="2" t="s">
        <v>889</v>
      </c>
      <c r="E329" s="12">
        <v>100</v>
      </c>
      <c r="F329" s="12">
        <v>4</v>
      </c>
      <c r="G329" s="12">
        <v>0</v>
      </c>
      <c r="H329" s="12">
        <v>29</v>
      </c>
      <c r="I329" s="12">
        <v>2021</v>
      </c>
      <c r="J329" s="2" t="s">
        <v>849</v>
      </c>
    </row>
    <row r="330" spans="1:10" ht="15.75" customHeight="1" x14ac:dyDescent="0.2">
      <c r="A330" s="2" t="s">
        <v>146</v>
      </c>
      <c r="B330" s="2" t="s">
        <v>665</v>
      </c>
      <c r="C330" s="12">
        <v>2</v>
      </c>
      <c r="D330" s="2" t="s">
        <v>890</v>
      </c>
      <c r="E330" s="12">
        <v>850</v>
      </c>
      <c r="F330" s="12">
        <v>1</v>
      </c>
      <c r="G330" s="12">
        <v>2</v>
      </c>
      <c r="H330" s="12">
        <v>6</v>
      </c>
      <c r="I330" s="12">
        <v>2021</v>
      </c>
    </row>
    <row r="331" spans="1:10" ht="15.75" customHeight="1" x14ac:dyDescent="0.2">
      <c r="A331" s="2" t="s">
        <v>146</v>
      </c>
      <c r="B331" s="2" t="s">
        <v>665</v>
      </c>
      <c r="C331" s="12">
        <v>3</v>
      </c>
      <c r="D331" s="2" t="s">
        <v>871</v>
      </c>
      <c r="E331" s="11">
        <v>2.5</v>
      </c>
      <c r="F331" s="12">
        <v>1</v>
      </c>
      <c r="G331" s="12">
        <v>1</v>
      </c>
      <c r="H331" s="12">
        <v>6</v>
      </c>
      <c r="I331" s="12">
        <v>2021</v>
      </c>
    </row>
    <row r="332" spans="1:10" ht="15.75" customHeight="1" x14ac:dyDescent="0.2">
      <c r="A332" s="2" t="s">
        <v>146</v>
      </c>
      <c r="B332" s="2" t="s">
        <v>665</v>
      </c>
      <c r="C332" s="12">
        <v>4</v>
      </c>
      <c r="D332" s="2" t="s">
        <v>691</v>
      </c>
      <c r="E332" s="12">
        <v>75</v>
      </c>
      <c r="F332" s="12">
        <v>1</v>
      </c>
      <c r="G332" s="12">
        <v>1</v>
      </c>
      <c r="H332" s="12">
        <v>6</v>
      </c>
      <c r="I332" s="12">
        <v>2021</v>
      </c>
    </row>
    <row r="333" spans="1:10" ht="15.75" customHeight="1" x14ac:dyDescent="0.2">
      <c r="A333" s="2" t="s">
        <v>146</v>
      </c>
      <c r="B333" s="2" t="s">
        <v>665</v>
      </c>
      <c r="C333" s="12">
        <v>5</v>
      </c>
      <c r="D333" s="2" t="s">
        <v>827</v>
      </c>
      <c r="E333" s="11">
        <v>1.25</v>
      </c>
      <c r="F333" s="12">
        <v>1</v>
      </c>
      <c r="G333" s="12">
        <v>1</v>
      </c>
      <c r="H333" s="12">
        <v>6</v>
      </c>
      <c r="I333" s="12">
        <v>2021</v>
      </c>
    </row>
    <row r="334" spans="1:10" ht="15.75" customHeight="1" x14ac:dyDescent="0.2">
      <c r="A334" s="2" t="s">
        <v>146</v>
      </c>
      <c r="B334" s="2" t="s">
        <v>665</v>
      </c>
      <c r="C334" s="12">
        <v>6</v>
      </c>
      <c r="D334" s="2" t="s">
        <v>891</v>
      </c>
      <c r="E334" s="12">
        <v>20</v>
      </c>
      <c r="F334" s="12">
        <v>1</v>
      </c>
      <c r="G334" s="12">
        <v>1</v>
      </c>
      <c r="H334" s="12">
        <v>6</v>
      </c>
      <c r="I334" s="12">
        <v>2021</v>
      </c>
    </row>
    <row r="335" spans="1:10" ht="15.75" customHeight="1" x14ac:dyDescent="0.2">
      <c r="A335" s="2" t="s">
        <v>146</v>
      </c>
      <c r="B335" s="2" t="s">
        <v>665</v>
      </c>
      <c r="C335" s="12">
        <v>7</v>
      </c>
      <c r="D335" s="2" t="s">
        <v>892</v>
      </c>
      <c r="E335" s="12">
        <v>3</v>
      </c>
      <c r="F335" s="12">
        <v>1</v>
      </c>
      <c r="G335" s="12">
        <v>1</v>
      </c>
      <c r="H335" s="12">
        <v>6</v>
      </c>
      <c r="I335" s="12">
        <v>2023</v>
      </c>
    </row>
    <row r="336" spans="1:10" ht="15.75" customHeight="1" x14ac:dyDescent="0.2">
      <c r="A336" s="2" t="s">
        <v>340</v>
      </c>
      <c r="B336" s="2" t="s">
        <v>665</v>
      </c>
      <c r="C336" s="12">
        <v>1</v>
      </c>
      <c r="D336" s="2" t="s">
        <v>893</v>
      </c>
      <c r="E336" s="12">
        <v>10</v>
      </c>
      <c r="F336" s="12">
        <v>1</v>
      </c>
      <c r="G336" s="12">
        <v>1</v>
      </c>
      <c r="H336" s="12">
        <v>6</v>
      </c>
      <c r="I336" s="12">
        <v>2022</v>
      </c>
    </row>
    <row r="337" spans="1:9" ht="15.75" customHeight="1" x14ac:dyDescent="0.2">
      <c r="A337" s="2" t="s">
        <v>340</v>
      </c>
      <c r="B337" s="2" t="s">
        <v>665</v>
      </c>
      <c r="C337" s="12">
        <v>2</v>
      </c>
      <c r="D337" s="2" t="s">
        <v>894</v>
      </c>
      <c r="E337" s="12">
        <v>1</v>
      </c>
      <c r="F337" s="12">
        <v>6</v>
      </c>
      <c r="G337" s="12">
        <v>1</v>
      </c>
      <c r="H337" s="12">
        <v>6</v>
      </c>
      <c r="I337" s="12">
        <v>2020</v>
      </c>
    </row>
    <row r="338" spans="1:9" ht="15.75" customHeight="1" x14ac:dyDescent="0.2">
      <c r="A338" s="2" t="s">
        <v>150</v>
      </c>
      <c r="B338" s="2" t="s">
        <v>665</v>
      </c>
      <c r="C338" s="12">
        <v>1</v>
      </c>
      <c r="D338" s="2" t="s">
        <v>895</v>
      </c>
      <c r="E338" s="12">
        <v>1</v>
      </c>
      <c r="F338" s="12">
        <v>6</v>
      </c>
      <c r="G338" s="12">
        <v>1</v>
      </c>
      <c r="H338" s="12">
        <v>6</v>
      </c>
      <c r="I338" s="12">
        <v>2023</v>
      </c>
    </row>
    <row r="339" spans="1:9" ht="15.75" customHeight="1" x14ac:dyDescent="0.2">
      <c r="A339" s="2" t="s">
        <v>150</v>
      </c>
      <c r="B339" s="2" t="s">
        <v>665</v>
      </c>
      <c r="C339" s="12">
        <v>2</v>
      </c>
      <c r="D339" s="2" t="s">
        <v>896</v>
      </c>
      <c r="E339" s="12">
        <v>1</v>
      </c>
      <c r="F339" s="12">
        <v>6</v>
      </c>
      <c r="G339" s="12">
        <v>1</v>
      </c>
      <c r="H339" s="12">
        <v>6</v>
      </c>
      <c r="I339" s="12">
        <v>2023</v>
      </c>
    </row>
    <row r="340" spans="1:9" ht="15.75" customHeight="1" x14ac:dyDescent="0.2">
      <c r="A340" s="2" t="s">
        <v>150</v>
      </c>
      <c r="B340" s="2" t="s">
        <v>665</v>
      </c>
      <c r="C340" s="12">
        <v>3</v>
      </c>
      <c r="D340" s="2" t="s">
        <v>897</v>
      </c>
      <c r="E340" s="12">
        <v>1</v>
      </c>
      <c r="F340" s="12">
        <v>6</v>
      </c>
      <c r="G340" s="12">
        <v>1</v>
      </c>
      <c r="H340" s="12">
        <v>6</v>
      </c>
      <c r="I340" s="12">
        <v>2023</v>
      </c>
    </row>
    <row r="341" spans="1:9" ht="15.75" customHeight="1" x14ac:dyDescent="0.2">
      <c r="A341" s="2" t="s">
        <v>152</v>
      </c>
      <c r="B341" s="2" t="s">
        <v>665</v>
      </c>
      <c r="C341" s="12">
        <v>1</v>
      </c>
      <c r="D341" s="2" t="s">
        <v>832</v>
      </c>
      <c r="E341" s="12">
        <v>1</v>
      </c>
      <c r="F341" s="12">
        <v>6</v>
      </c>
      <c r="G341" s="12">
        <v>1</v>
      </c>
      <c r="H341" s="12">
        <v>6</v>
      </c>
      <c r="I341" s="12">
        <v>2021</v>
      </c>
    </row>
    <row r="342" spans="1:9" ht="15.75" customHeight="1" x14ac:dyDescent="0.2">
      <c r="A342" s="2" t="s">
        <v>152</v>
      </c>
      <c r="B342" s="2" t="s">
        <v>665</v>
      </c>
      <c r="C342" s="12">
        <v>2</v>
      </c>
      <c r="D342" s="2" t="s">
        <v>898</v>
      </c>
      <c r="E342" s="12">
        <v>10</v>
      </c>
      <c r="F342" s="12">
        <v>1</v>
      </c>
      <c r="G342" s="12">
        <v>1</v>
      </c>
      <c r="H342" s="12">
        <v>6</v>
      </c>
      <c r="I342" s="12">
        <v>2023</v>
      </c>
    </row>
    <row r="343" spans="1:9" ht="15.75" customHeight="1" x14ac:dyDescent="0.2">
      <c r="A343" s="2" t="s">
        <v>153</v>
      </c>
      <c r="B343" s="2" t="s">
        <v>665</v>
      </c>
      <c r="C343" s="12">
        <v>1</v>
      </c>
      <c r="D343" s="2" t="s">
        <v>672</v>
      </c>
      <c r="E343" s="12">
        <v>1</v>
      </c>
      <c r="F343" s="12">
        <v>6</v>
      </c>
      <c r="G343" s="12">
        <v>2</v>
      </c>
      <c r="H343" s="12">
        <v>6</v>
      </c>
      <c r="I343" s="12">
        <v>2019</v>
      </c>
    </row>
    <row r="344" spans="1:9" ht="15.75" customHeight="1" x14ac:dyDescent="0.2">
      <c r="A344" s="2" t="s">
        <v>153</v>
      </c>
      <c r="B344" s="2" t="s">
        <v>665</v>
      </c>
      <c r="C344" s="12">
        <v>2</v>
      </c>
      <c r="D344" s="2" t="s">
        <v>898</v>
      </c>
      <c r="E344" s="12">
        <v>20</v>
      </c>
      <c r="F344" s="12">
        <v>1</v>
      </c>
      <c r="G344" s="12">
        <v>1</v>
      </c>
      <c r="H344" s="12">
        <v>6</v>
      </c>
      <c r="I344" s="12">
        <v>2018</v>
      </c>
    </row>
    <row r="345" spans="1:9" ht="15.75" customHeight="1" x14ac:dyDescent="0.2">
      <c r="A345" s="2" t="s">
        <v>153</v>
      </c>
      <c r="B345" s="2" t="s">
        <v>665</v>
      </c>
      <c r="C345" s="12">
        <v>3</v>
      </c>
      <c r="D345" s="2" t="s">
        <v>899</v>
      </c>
      <c r="E345" s="12">
        <v>50</v>
      </c>
      <c r="F345" s="12">
        <v>3</v>
      </c>
      <c r="G345" s="12">
        <v>1</v>
      </c>
      <c r="H345" s="12">
        <v>6</v>
      </c>
      <c r="I345" s="12">
        <v>2000</v>
      </c>
    </row>
    <row r="346" spans="1:9" ht="15.75" customHeight="1" x14ac:dyDescent="0.2">
      <c r="A346" s="2" t="s">
        <v>153</v>
      </c>
      <c r="B346" s="2" t="s">
        <v>665</v>
      </c>
      <c r="C346" s="12">
        <v>4</v>
      </c>
      <c r="D346" s="2" t="s">
        <v>900</v>
      </c>
      <c r="E346" s="12">
        <v>1</v>
      </c>
      <c r="F346" s="12">
        <v>6</v>
      </c>
      <c r="G346" s="12">
        <v>1</v>
      </c>
      <c r="H346" s="12">
        <v>6</v>
      </c>
      <c r="I346" s="12">
        <v>2018</v>
      </c>
    </row>
    <row r="347" spans="1:9" ht="15.75" customHeight="1" x14ac:dyDescent="0.2">
      <c r="A347" s="2" t="s">
        <v>159</v>
      </c>
      <c r="B347" s="2" t="s">
        <v>665</v>
      </c>
      <c r="C347" s="12">
        <v>1</v>
      </c>
      <c r="D347" s="2" t="s">
        <v>739</v>
      </c>
      <c r="E347" s="12">
        <v>5</v>
      </c>
      <c r="F347" s="12">
        <v>1</v>
      </c>
      <c r="G347" s="12">
        <v>1</v>
      </c>
      <c r="H347" s="12">
        <v>6</v>
      </c>
      <c r="I347" s="12">
        <v>2005</v>
      </c>
    </row>
    <row r="348" spans="1:9" ht="15.75" customHeight="1" x14ac:dyDescent="0.2">
      <c r="A348" s="2" t="s">
        <v>159</v>
      </c>
      <c r="B348" s="2" t="s">
        <v>665</v>
      </c>
      <c r="C348" s="12">
        <v>2</v>
      </c>
      <c r="D348" s="2" t="s">
        <v>689</v>
      </c>
      <c r="E348" s="12">
        <v>100</v>
      </c>
      <c r="F348" s="12">
        <v>1</v>
      </c>
      <c r="G348" s="12">
        <v>2</v>
      </c>
      <c r="H348" s="12">
        <v>6</v>
      </c>
      <c r="I348" s="12">
        <v>2005</v>
      </c>
    </row>
    <row r="349" spans="1:9" ht="15.75" customHeight="1" x14ac:dyDescent="0.2">
      <c r="A349" s="2" t="s">
        <v>159</v>
      </c>
      <c r="B349" s="2" t="s">
        <v>665</v>
      </c>
      <c r="C349" s="12">
        <v>3</v>
      </c>
      <c r="D349" s="2" t="s">
        <v>901</v>
      </c>
      <c r="E349" s="12">
        <v>150</v>
      </c>
      <c r="F349" s="12">
        <v>1</v>
      </c>
      <c r="G349" s="12">
        <v>1</v>
      </c>
      <c r="H349" s="12">
        <v>6</v>
      </c>
      <c r="I349" s="12">
        <v>2008</v>
      </c>
    </row>
    <row r="350" spans="1:9" ht="15.75" customHeight="1" x14ac:dyDescent="0.2">
      <c r="A350" s="2" t="s">
        <v>159</v>
      </c>
      <c r="B350" s="2" t="s">
        <v>665</v>
      </c>
      <c r="C350" s="12">
        <v>4</v>
      </c>
      <c r="D350" s="2" t="s">
        <v>902</v>
      </c>
      <c r="E350" s="12">
        <v>75</v>
      </c>
      <c r="F350" s="12">
        <v>1</v>
      </c>
      <c r="G350" s="12">
        <v>1</v>
      </c>
      <c r="H350" s="12">
        <v>6</v>
      </c>
      <c r="I350" s="12">
        <v>2023</v>
      </c>
    </row>
    <row r="351" spans="1:9" ht="15.75" customHeight="1" x14ac:dyDescent="0.2">
      <c r="A351" s="2" t="s">
        <v>159</v>
      </c>
      <c r="B351" s="2" t="s">
        <v>665</v>
      </c>
      <c r="C351" s="12">
        <v>5</v>
      </c>
      <c r="D351" s="2" t="s">
        <v>903</v>
      </c>
      <c r="E351" s="12">
        <v>2000</v>
      </c>
      <c r="F351" s="12">
        <v>1</v>
      </c>
      <c r="G351" s="12">
        <v>1</v>
      </c>
      <c r="H351" s="12">
        <v>6</v>
      </c>
      <c r="I351" s="12">
        <v>2023</v>
      </c>
    </row>
    <row r="352" spans="1:9" ht="15.75" customHeight="1" x14ac:dyDescent="0.2">
      <c r="A352" s="2" t="s">
        <v>159</v>
      </c>
      <c r="B352" s="2" t="s">
        <v>665</v>
      </c>
      <c r="C352" s="12">
        <v>6</v>
      </c>
      <c r="D352" s="2" t="s">
        <v>847</v>
      </c>
      <c r="E352" s="12">
        <v>10</v>
      </c>
      <c r="F352" s="12">
        <v>1</v>
      </c>
      <c r="G352" s="12">
        <v>1</v>
      </c>
      <c r="H352" s="12">
        <v>6</v>
      </c>
      <c r="I352" s="12">
        <v>2022</v>
      </c>
    </row>
    <row r="353" spans="1:9" ht="15.75" customHeight="1" x14ac:dyDescent="0.2">
      <c r="A353" s="2" t="s">
        <v>159</v>
      </c>
      <c r="B353" s="2" t="s">
        <v>665</v>
      </c>
      <c r="C353" s="12">
        <v>7</v>
      </c>
      <c r="D353" s="2" t="s">
        <v>904</v>
      </c>
      <c r="E353" s="12">
        <v>500</v>
      </c>
      <c r="F353" s="12">
        <v>1</v>
      </c>
      <c r="G353" s="12">
        <v>1</v>
      </c>
      <c r="H353" s="12">
        <v>6</v>
      </c>
      <c r="I353" s="12">
        <v>2008</v>
      </c>
    </row>
    <row r="354" spans="1:9" ht="15.75" customHeight="1" x14ac:dyDescent="0.2">
      <c r="A354" s="2" t="s">
        <v>159</v>
      </c>
      <c r="B354" s="2" t="s">
        <v>665</v>
      </c>
      <c r="C354" s="12">
        <v>8</v>
      </c>
      <c r="D354" s="2" t="s">
        <v>905</v>
      </c>
      <c r="E354" s="12">
        <v>40</v>
      </c>
      <c r="F354" s="12">
        <v>1</v>
      </c>
      <c r="G354" s="12">
        <v>1</v>
      </c>
      <c r="H354" s="12">
        <v>6</v>
      </c>
      <c r="I354" s="12">
        <v>2005</v>
      </c>
    </row>
    <row r="355" spans="1:9" ht="15.75" customHeight="1" x14ac:dyDescent="0.2">
      <c r="A355" s="2" t="s">
        <v>159</v>
      </c>
      <c r="B355" s="2" t="s">
        <v>665</v>
      </c>
      <c r="C355" s="12">
        <v>9</v>
      </c>
      <c r="D355" s="2" t="s">
        <v>869</v>
      </c>
      <c r="E355" s="12">
        <v>10</v>
      </c>
      <c r="F355" s="12">
        <v>1</v>
      </c>
      <c r="G355" s="12">
        <v>1</v>
      </c>
      <c r="H355" s="12">
        <v>6</v>
      </c>
      <c r="I355" s="12">
        <v>2019</v>
      </c>
    </row>
    <row r="356" spans="1:9" ht="15.75" customHeight="1" x14ac:dyDescent="0.2">
      <c r="A356" s="2" t="s">
        <v>159</v>
      </c>
      <c r="B356" s="2" t="s">
        <v>665</v>
      </c>
      <c r="C356" s="12">
        <v>10</v>
      </c>
      <c r="D356" s="2" t="s">
        <v>875</v>
      </c>
      <c r="E356" s="11">
        <v>2.5</v>
      </c>
      <c r="F356" s="12">
        <v>1</v>
      </c>
      <c r="G356" s="12">
        <v>1</v>
      </c>
      <c r="H356" s="12">
        <v>6</v>
      </c>
      <c r="I356" s="12">
        <v>2022</v>
      </c>
    </row>
    <row r="357" spans="1:9" ht="15.75" customHeight="1" x14ac:dyDescent="0.2">
      <c r="A357" s="2" t="s">
        <v>159</v>
      </c>
      <c r="B357" s="2" t="s">
        <v>665</v>
      </c>
      <c r="C357" s="12">
        <v>11</v>
      </c>
      <c r="D357" s="2" t="s">
        <v>716</v>
      </c>
      <c r="E357" s="11">
        <v>0.5</v>
      </c>
      <c r="F357" s="12">
        <v>1</v>
      </c>
      <c r="G357" s="12">
        <v>1</v>
      </c>
      <c r="H357" s="12">
        <v>6</v>
      </c>
      <c r="I357" s="12">
        <v>2020</v>
      </c>
    </row>
    <row r="358" spans="1:9" ht="15.75" customHeight="1" x14ac:dyDescent="0.2">
      <c r="A358" s="2" t="s">
        <v>159</v>
      </c>
      <c r="B358" s="2" t="s">
        <v>665</v>
      </c>
      <c r="C358" s="12">
        <v>12</v>
      </c>
      <c r="D358" s="2" t="s">
        <v>906</v>
      </c>
      <c r="E358" s="12">
        <v>2</v>
      </c>
      <c r="F358" s="12">
        <v>5</v>
      </c>
      <c r="G358" s="12">
        <v>1</v>
      </c>
      <c r="H358" s="12">
        <v>25</v>
      </c>
      <c r="I358" s="12">
        <v>2021</v>
      </c>
    </row>
    <row r="359" spans="1:9" ht="15.75" customHeight="1" x14ac:dyDescent="0.2">
      <c r="A359" s="2" t="s">
        <v>161</v>
      </c>
      <c r="B359" s="2" t="s">
        <v>665</v>
      </c>
      <c r="C359" s="12">
        <v>1</v>
      </c>
      <c r="D359" s="2" t="s">
        <v>907</v>
      </c>
      <c r="E359" s="12">
        <v>1000</v>
      </c>
      <c r="F359" s="12">
        <v>3</v>
      </c>
      <c r="G359" s="12">
        <v>1</v>
      </c>
      <c r="H359" s="12">
        <v>30</v>
      </c>
      <c r="I359" s="12">
        <v>2022</v>
      </c>
    </row>
    <row r="360" spans="1:9" ht="15.75" customHeight="1" x14ac:dyDescent="0.2">
      <c r="A360" s="2" t="s">
        <v>161</v>
      </c>
      <c r="B360" s="2" t="s">
        <v>665</v>
      </c>
      <c r="C360" s="12">
        <v>2</v>
      </c>
      <c r="D360" s="2" t="s">
        <v>908</v>
      </c>
      <c r="E360" s="12">
        <v>10</v>
      </c>
      <c r="F360" s="12">
        <v>1</v>
      </c>
      <c r="G360" s="12">
        <v>1</v>
      </c>
      <c r="H360" s="12">
        <v>6</v>
      </c>
      <c r="I360" s="12">
        <v>2018</v>
      </c>
    </row>
    <row r="361" spans="1:9" ht="15.75" customHeight="1" x14ac:dyDescent="0.2">
      <c r="A361" s="2" t="s">
        <v>161</v>
      </c>
      <c r="B361" s="2" t="s">
        <v>665</v>
      </c>
      <c r="C361" s="12">
        <v>3</v>
      </c>
      <c r="D361" s="2" t="s">
        <v>909</v>
      </c>
      <c r="E361" s="12">
        <v>1</v>
      </c>
      <c r="F361" s="12">
        <v>5</v>
      </c>
      <c r="G361" s="12">
        <v>1</v>
      </c>
      <c r="H361" s="12">
        <v>6</v>
      </c>
      <c r="I361" s="12">
        <v>2013</v>
      </c>
    </row>
    <row r="362" spans="1:9" ht="15.75" customHeight="1" x14ac:dyDescent="0.2">
      <c r="A362" s="2" t="s">
        <v>161</v>
      </c>
      <c r="B362" s="2" t="s">
        <v>665</v>
      </c>
      <c r="C362" s="12">
        <v>4</v>
      </c>
      <c r="D362" s="2" t="s">
        <v>910</v>
      </c>
      <c r="E362" s="12">
        <v>500</v>
      </c>
      <c r="F362" s="12">
        <v>1</v>
      </c>
      <c r="G362" s="12">
        <v>1</v>
      </c>
      <c r="H362" s="12">
        <v>6</v>
      </c>
      <c r="I362" s="12">
        <v>2006</v>
      </c>
    </row>
    <row r="363" spans="1:9" ht="15.75" customHeight="1" x14ac:dyDescent="0.2">
      <c r="A363" s="2" t="s">
        <v>165</v>
      </c>
      <c r="B363" s="2" t="s">
        <v>665</v>
      </c>
      <c r="C363" s="12">
        <v>1</v>
      </c>
      <c r="D363" s="2" t="s">
        <v>911</v>
      </c>
      <c r="E363" s="12">
        <v>20</v>
      </c>
      <c r="F363" s="12">
        <v>1</v>
      </c>
      <c r="G363" s="12">
        <v>1</v>
      </c>
      <c r="H363" s="12">
        <v>6</v>
      </c>
      <c r="I363" s="12">
        <v>2020</v>
      </c>
    </row>
    <row r="364" spans="1:9" ht="15.75" customHeight="1" x14ac:dyDescent="0.2">
      <c r="A364" s="2" t="s">
        <v>165</v>
      </c>
      <c r="B364" s="2" t="s">
        <v>665</v>
      </c>
      <c r="C364" s="12">
        <v>2</v>
      </c>
      <c r="D364" s="2" t="s">
        <v>912</v>
      </c>
      <c r="E364" s="12">
        <v>100</v>
      </c>
      <c r="F364" s="12">
        <v>1</v>
      </c>
      <c r="G364" s="12">
        <v>1</v>
      </c>
      <c r="H364" s="12">
        <v>6</v>
      </c>
      <c r="I364" s="12">
        <v>2020</v>
      </c>
    </row>
    <row r="365" spans="1:9" ht="15.75" customHeight="1" x14ac:dyDescent="0.2">
      <c r="A365" s="2" t="s">
        <v>165</v>
      </c>
      <c r="B365" s="2" t="s">
        <v>665</v>
      </c>
      <c r="C365" s="12">
        <v>3</v>
      </c>
      <c r="D365" s="2" t="s">
        <v>899</v>
      </c>
      <c r="E365" s="12">
        <v>100</v>
      </c>
      <c r="F365" s="12">
        <v>3</v>
      </c>
      <c r="G365" s="12">
        <v>1</v>
      </c>
      <c r="H365" s="12">
        <v>6</v>
      </c>
      <c r="I365" s="12">
        <v>2003</v>
      </c>
    </row>
    <row r="366" spans="1:9" ht="15.75" customHeight="1" x14ac:dyDescent="0.2">
      <c r="A366" s="2" t="s">
        <v>165</v>
      </c>
      <c r="B366" s="2" t="s">
        <v>665</v>
      </c>
      <c r="C366" s="12">
        <v>4</v>
      </c>
      <c r="D366" s="2" t="s">
        <v>913</v>
      </c>
      <c r="E366" s="12">
        <v>600</v>
      </c>
      <c r="F366" s="12">
        <v>1</v>
      </c>
      <c r="G366" s="12">
        <v>2</v>
      </c>
      <c r="H366" s="12">
        <v>6</v>
      </c>
      <c r="I366" s="12">
        <v>2003</v>
      </c>
    </row>
    <row r="367" spans="1:9" ht="15.75" customHeight="1" x14ac:dyDescent="0.2">
      <c r="A367" s="2" t="s">
        <v>165</v>
      </c>
      <c r="B367" s="2" t="s">
        <v>665</v>
      </c>
      <c r="C367" s="12">
        <v>5</v>
      </c>
      <c r="D367" s="2" t="s">
        <v>903</v>
      </c>
      <c r="E367" s="12">
        <v>400</v>
      </c>
      <c r="F367" s="12">
        <v>4</v>
      </c>
      <c r="G367" s="12">
        <v>2</v>
      </c>
      <c r="H367" s="12">
        <v>6</v>
      </c>
      <c r="I367" s="12">
        <v>2003</v>
      </c>
    </row>
    <row r="368" spans="1:9" ht="15.75" customHeight="1" x14ac:dyDescent="0.2">
      <c r="A368" s="2" t="s">
        <v>166</v>
      </c>
      <c r="B368" s="2" t="s">
        <v>665</v>
      </c>
      <c r="C368" s="12">
        <v>1</v>
      </c>
      <c r="D368" s="2" t="s">
        <v>693</v>
      </c>
      <c r="E368" s="12">
        <v>250</v>
      </c>
      <c r="F368" s="12">
        <v>1</v>
      </c>
      <c r="G368" s="12">
        <v>2</v>
      </c>
      <c r="H368" s="12">
        <v>6</v>
      </c>
      <c r="I368" s="12">
        <v>2022</v>
      </c>
    </row>
    <row r="369" spans="1:10" ht="15.75" customHeight="1" x14ac:dyDescent="0.2">
      <c r="A369" s="2" t="s">
        <v>175</v>
      </c>
      <c r="B369" s="2" t="s">
        <v>665</v>
      </c>
      <c r="C369" s="12">
        <v>1</v>
      </c>
      <c r="D369" s="2" t="s">
        <v>914</v>
      </c>
      <c r="E369" s="12">
        <v>1</v>
      </c>
      <c r="F369" s="12">
        <v>6</v>
      </c>
      <c r="G369" s="12">
        <v>1</v>
      </c>
      <c r="H369" s="12">
        <v>6</v>
      </c>
      <c r="I369" s="12">
        <v>2023</v>
      </c>
    </row>
    <row r="370" spans="1:10" ht="15.75" customHeight="1" x14ac:dyDescent="0.2">
      <c r="A370" s="2" t="s">
        <v>175</v>
      </c>
      <c r="B370" s="2" t="s">
        <v>665</v>
      </c>
      <c r="C370" s="12">
        <v>2</v>
      </c>
      <c r="D370" s="2" t="s">
        <v>901</v>
      </c>
      <c r="E370" s="12">
        <v>150</v>
      </c>
      <c r="F370" s="12">
        <v>1</v>
      </c>
      <c r="G370" s="12">
        <v>1</v>
      </c>
      <c r="H370" s="12">
        <v>6</v>
      </c>
      <c r="I370" s="12">
        <v>2023</v>
      </c>
    </row>
    <row r="371" spans="1:10" ht="15.75" customHeight="1" x14ac:dyDescent="0.2">
      <c r="A371" s="2" t="s">
        <v>177</v>
      </c>
      <c r="B371" s="2" t="s">
        <v>665</v>
      </c>
      <c r="C371" s="12">
        <v>1</v>
      </c>
      <c r="D371" s="2" t="s">
        <v>915</v>
      </c>
      <c r="E371" s="11">
        <v>0.5</v>
      </c>
      <c r="F371" s="12">
        <v>1</v>
      </c>
      <c r="G371" s="12">
        <v>1</v>
      </c>
      <c r="H371" s="12">
        <v>6</v>
      </c>
      <c r="I371" s="12">
        <v>2023</v>
      </c>
    </row>
    <row r="372" spans="1:10" ht="15.75" customHeight="1" x14ac:dyDescent="0.2">
      <c r="A372" s="2" t="s">
        <v>177</v>
      </c>
      <c r="B372" s="2" t="s">
        <v>665</v>
      </c>
      <c r="C372" s="12">
        <v>2</v>
      </c>
      <c r="D372" s="2" t="s">
        <v>912</v>
      </c>
      <c r="E372" s="12">
        <v>100</v>
      </c>
      <c r="F372" s="12">
        <v>1</v>
      </c>
      <c r="G372" s="12">
        <v>1</v>
      </c>
      <c r="H372" s="12">
        <v>6</v>
      </c>
      <c r="I372" s="12">
        <v>2013</v>
      </c>
    </row>
    <row r="373" spans="1:10" ht="15.75" customHeight="1" x14ac:dyDescent="0.2">
      <c r="A373" s="2" t="s">
        <v>181</v>
      </c>
      <c r="B373" s="2" t="s">
        <v>665</v>
      </c>
      <c r="C373" s="12">
        <v>1</v>
      </c>
      <c r="D373" s="2" t="s">
        <v>916</v>
      </c>
      <c r="E373" s="12">
        <v>50</v>
      </c>
      <c r="F373" s="12">
        <v>1</v>
      </c>
      <c r="G373" s="12">
        <v>1</v>
      </c>
      <c r="H373" s="12">
        <v>6</v>
      </c>
      <c r="I373" s="12">
        <v>2023</v>
      </c>
    </row>
    <row r="374" spans="1:10" ht="15.75" customHeight="1" x14ac:dyDescent="0.2">
      <c r="A374" s="2" t="s">
        <v>181</v>
      </c>
      <c r="B374" s="2" t="s">
        <v>665</v>
      </c>
      <c r="C374" s="12">
        <v>2</v>
      </c>
      <c r="D374" s="2" t="s">
        <v>907</v>
      </c>
      <c r="E374" s="12">
        <v>1000</v>
      </c>
      <c r="F374" s="12">
        <v>3</v>
      </c>
      <c r="G374" s="12">
        <v>1</v>
      </c>
      <c r="H374" s="12">
        <v>30</v>
      </c>
      <c r="J374" s="2" t="s">
        <v>917</v>
      </c>
    </row>
    <row r="375" spans="1:10" ht="15.75" customHeight="1" x14ac:dyDescent="0.2">
      <c r="A375" s="2" t="s">
        <v>181</v>
      </c>
      <c r="B375" s="2" t="s">
        <v>665</v>
      </c>
      <c r="C375" s="12">
        <v>3</v>
      </c>
      <c r="D375" s="2" t="s">
        <v>918</v>
      </c>
      <c r="E375" s="12">
        <v>40</v>
      </c>
      <c r="F375" s="12">
        <v>1</v>
      </c>
      <c r="G375" s="12">
        <v>1</v>
      </c>
      <c r="H375" s="12">
        <v>6</v>
      </c>
      <c r="I375" s="12">
        <v>2023</v>
      </c>
    </row>
    <row r="376" spans="1:10" ht="15.75" customHeight="1" x14ac:dyDescent="0.2">
      <c r="A376" s="2" t="s">
        <v>181</v>
      </c>
      <c r="B376" s="2" t="s">
        <v>665</v>
      </c>
      <c r="C376" s="12">
        <v>4</v>
      </c>
      <c r="D376" s="2" t="s">
        <v>668</v>
      </c>
      <c r="E376" s="12">
        <v>5</v>
      </c>
      <c r="F376" s="12">
        <v>1</v>
      </c>
      <c r="G376" s="12">
        <v>1</v>
      </c>
      <c r="H376" s="12">
        <v>6</v>
      </c>
      <c r="I376" s="12">
        <v>2023</v>
      </c>
    </row>
    <row r="377" spans="1:10" ht="15.75" customHeight="1" x14ac:dyDescent="0.2">
      <c r="A377" s="2" t="s">
        <v>181</v>
      </c>
      <c r="B377" s="2" t="s">
        <v>665</v>
      </c>
      <c r="C377" s="12">
        <v>5</v>
      </c>
      <c r="D377" s="2" t="s">
        <v>901</v>
      </c>
      <c r="E377" s="12">
        <v>300</v>
      </c>
      <c r="F377" s="12">
        <v>1</v>
      </c>
      <c r="G377" s="12">
        <v>1</v>
      </c>
      <c r="H377" s="12">
        <v>6</v>
      </c>
      <c r="I377" s="12">
        <v>2023</v>
      </c>
    </row>
    <row r="378" spans="1:10" ht="15.75" customHeight="1" x14ac:dyDescent="0.2">
      <c r="A378" s="2" t="s">
        <v>181</v>
      </c>
      <c r="B378" s="2" t="s">
        <v>665</v>
      </c>
      <c r="C378" s="12">
        <v>6</v>
      </c>
      <c r="D378" s="2" t="s">
        <v>811</v>
      </c>
      <c r="E378" s="12">
        <v>20</v>
      </c>
      <c r="F378" s="12">
        <v>1</v>
      </c>
      <c r="G378" s="12">
        <v>1</v>
      </c>
      <c r="H378" s="12">
        <v>6</v>
      </c>
      <c r="I378" s="12">
        <v>2022</v>
      </c>
    </row>
    <row r="379" spans="1:10" ht="15.75" customHeight="1" x14ac:dyDescent="0.2">
      <c r="A379" s="2" t="s">
        <v>181</v>
      </c>
      <c r="B379" s="2" t="s">
        <v>665</v>
      </c>
      <c r="C379" s="12">
        <v>7</v>
      </c>
      <c r="D379" s="2" t="s">
        <v>919</v>
      </c>
      <c r="E379" s="12">
        <v>1</v>
      </c>
      <c r="F379" s="12">
        <v>6</v>
      </c>
      <c r="G379" s="12">
        <v>1</v>
      </c>
      <c r="H379" s="12">
        <v>6</v>
      </c>
      <c r="I379" s="12">
        <v>2022</v>
      </c>
    </row>
    <row r="380" spans="1:10" ht="15.75" customHeight="1" x14ac:dyDescent="0.2">
      <c r="A380" s="2" t="s">
        <v>181</v>
      </c>
      <c r="B380" s="2" t="s">
        <v>665</v>
      </c>
      <c r="C380" s="12">
        <v>8</v>
      </c>
      <c r="D380" s="2" t="s">
        <v>920</v>
      </c>
      <c r="E380" s="12">
        <v>1</v>
      </c>
      <c r="F380" s="12">
        <v>6</v>
      </c>
      <c r="G380" s="12">
        <v>4</v>
      </c>
      <c r="H380" s="12">
        <v>6</v>
      </c>
      <c r="J380" s="2" t="s">
        <v>917</v>
      </c>
    </row>
    <row r="381" spans="1:10" ht="15.75" customHeight="1" x14ac:dyDescent="0.2">
      <c r="A381" s="2" t="s">
        <v>181</v>
      </c>
      <c r="B381" s="2" t="s">
        <v>665</v>
      </c>
      <c r="C381" s="12">
        <v>9</v>
      </c>
      <c r="D381" s="2" t="s">
        <v>921</v>
      </c>
      <c r="E381" s="12">
        <v>8</v>
      </c>
      <c r="F381" s="12">
        <v>5</v>
      </c>
      <c r="G381" s="12">
        <v>1</v>
      </c>
      <c r="H381" s="12">
        <v>6</v>
      </c>
      <c r="J381" s="2" t="s">
        <v>917</v>
      </c>
    </row>
    <row r="382" spans="1:10" ht="15.75" customHeight="1" x14ac:dyDescent="0.2">
      <c r="A382" s="2" t="s">
        <v>223</v>
      </c>
      <c r="B382" s="2" t="s">
        <v>665</v>
      </c>
      <c r="C382" s="12">
        <v>1</v>
      </c>
      <c r="D382" s="2" t="s">
        <v>922</v>
      </c>
      <c r="E382" s="12">
        <v>20</v>
      </c>
      <c r="F382" s="12">
        <v>1</v>
      </c>
      <c r="G382" s="12">
        <v>1</v>
      </c>
      <c r="H382" s="12">
        <v>6</v>
      </c>
      <c r="I382" s="12">
        <v>2007</v>
      </c>
    </row>
    <row r="383" spans="1:10" ht="15.75" customHeight="1" x14ac:dyDescent="0.2">
      <c r="A383" s="2" t="s">
        <v>341</v>
      </c>
      <c r="B383" s="2" t="s">
        <v>665</v>
      </c>
      <c r="C383" s="12">
        <v>1</v>
      </c>
      <c r="D383" s="2" t="s">
        <v>923</v>
      </c>
      <c r="E383" s="12">
        <v>100</v>
      </c>
      <c r="F383" s="12">
        <v>1</v>
      </c>
      <c r="G383" s="12">
        <v>1</v>
      </c>
      <c r="H383" s="12">
        <v>6</v>
      </c>
      <c r="I383" s="12">
        <v>2022</v>
      </c>
    </row>
    <row r="384" spans="1:10" ht="15.75" customHeight="1" x14ac:dyDescent="0.2">
      <c r="A384" s="2" t="s">
        <v>341</v>
      </c>
      <c r="B384" s="2" t="s">
        <v>665</v>
      </c>
      <c r="C384" s="12">
        <v>2</v>
      </c>
      <c r="D384" s="2" t="s">
        <v>731</v>
      </c>
      <c r="E384" s="12">
        <v>120</v>
      </c>
      <c r="F384" s="12">
        <v>1</v>
      </c>
      <c r="G384" s="12">
        <v>2</v>
      </c>
      <c r="H384" s="12">
        <v>6</v>
      </c>
      <c r="I384" s="12">
        <v>2021</v>
      </c>
    </row>
    <row r="385" spans="1:10" ht="15.75" customHeight="1" x14ac:dyDescent="0.2">
      <c r="A385" s="2" t="s">
        <v>341</v>
      </c>
      <c r="B385" s="2" t="s">
        <v>665</v>
      </c>
      <c r="C385" s="12">
        <v>3</v>
      </c>
      <c r="D385" s="2" t="s">
        <v>924</v>
      </c>
      <c r="E385" s="12">
        <v>1200</v>
      </c>
      <c r="F385" s="12">
        <v>1</v>
      </c>
      <c r="G385" s="12">
        <v>1</v>
      </c>
      <c r="H385" s="12">
        <v>6</v>
      </c>
      <c r="I385" s="12">
        <v>2015</v>
      </c>
    </row>
    <row r="386" spans="1:10" ht="15.75" customHeight="1" x14ac:dyDescent="0.2">
      <c r="A386" s="2" t="s">
        <v>341</v>
      </c>
      <c r="B386" s="2" t="s">
        <v>665</v>
      </c>
      <c r="C386" s="12">
        <v>4</v>
      </c>
      <c r="D386" s="2" t="s">
        <v>925</v>
      </c>
      <c r="E386" s="12">
        <v>15</v>
      </c>
      <c r="F386" s="12">
        <v>1</v>
      </c>
      <c r="G386" s="12">
        <v>1</v>
      </c>
      <c r="H386" s="12">
        <v>6</v>
      </c>
      <c r="I386" s="12">
        <v>2021</v>
      </c>
    </row>
    <row r="387" spans="1:10" ht="15.75" customHeight="1" x14ac:dyDescent="0.2">
      <c r="A387" s="2" t="s">
        <v>341</v>
      </c>
      <c r="B387" s="2" t="s">
        <v>665</v>
      </c>
      <c r="C387" s="12">
        <v>5</v>
      </c>
      <c r="D387" s="2" t="s">
        <v>787</v>
      </c>
      <c r="E387" s="12">
        <v>1000</v>
      </c>
      <c r="F387" s="12">
        <v>4</v>
      </c>
      <c r="G387" s="12">
        <v>1</v>
      </c>
      <c r="H387" s="12">
        <v>6</v>
      </c>
      <c r="I387" s="12">
        <v>2018</v>
      </c>
    </row>
    <row r="388" spans="1:10" ht="15.75" customHeight="1" x14ac:dyDescent="0.2">
      <c r="A388" s="2" t="s">
        <v>341</v>
      </c>
      <c r="B388" s="2" t="s">
        <v>665</v>
      </c>
      <c r="C388" s="12">
        <v>6</v>
      </c>
      <c r="D388" s="2" t="s">
        <v>792</v>
      </c>
      <c r="E388" s="12">
        <v>1000</v>
      </c>
      <c r="F388" s="12">
        <v>3</v>
      </c>
      <c r="G388" s="12">
        <v>0</v>
      </c>
      <c r="H388" s="12">
        <v>6</v>
      </c>
      <c r="I388" s="12">
        <v>2023</v>
      </c>
      <c r="J388" s="2" t="s">
        <v>926</v>
      </c>
    </row>
    <row r="389" spans="1:10" ht="15.75" customHeight="1" x14ac:dyDescent="0.2">
      <c r="A389" s="2" t="s">
        <v>341</v>
      </c>
      <c r="B389" s="2" t="s">
        <v>665</v>
      </c>
      <c r="C389" s="12">
        <v>7</v>
      </c>
      <c r="D389" s="2" t="s">
        <v>927</v>
      </c>
      <c r="E389" s="12">
        <v>100</v>
      </c>
      <c r="F389" s="12">
        <v>3</v>
      </c>
      <c r="G389" s="12">
        <v>1</v>
      </c>
      <c r="H389" s="12">
        <v>6</v>
      </c>
      <c r="I389" s="12">
        <v>2022</v>
      </c>
    </row>
    <row r="390" spans="1:10" ht="15.75" customHeight="1" x14ac:dyDescent="0.2">
      <c r="A390" s="2" t="s">
        <v>341</v>
      </c>
      <c r="B390" s="2" t="s">
        <v>665</v>
      </c>
      <c r="C390" s="12">
        <v>8</v>
      </c>
      <c r="D390" s="2" t="s">
        <v>928</v>
      </c>
      <c r="E390" s="12">
        <v>50</v>
      </c>
      <c r="F390" s="12">
        <v>1</v>
      </c>
      <c r="G390" s="12">
        <v>1</v>
      </c>
      <c r="H390" s="12">
        <v>6</v>
      </c>
      <c r="I390" s="12">
        <v>2019</v>
      </c>
    </row>
    <row r="391" spans="1:10" ht="15.75" customHeight="1" x14ac:dyDescent="0.2">
      <c r="A391" s="2" t="s">
        <v>341</v>
      </c>
      <c r="B391" s="2" t="s">
        <v>665</v>
      </c>
      <c r="C391" s="12">
        <v>9</v>
      </c>
      <c r="D391" s="2" t="s">
        <v>870</v>
      </c>
      <c r="E391" s="12">
        <v>20</v>
      </c>
      <c r="F391" s="12">
        <v>1</v>
      </c>
      <c r="G391" s="12">
        <v>1</v>
      </c>
      <c r="H391" s="12">
        <v>6</v>
      </c>
      <c r="I391" s="12">
        <v>2015</v>
      </c>
    </row>
    <row r="392" spans="1:10" ht="15.75" customHeight="1" x14ac:dyDescent="0.2">
      <c r="A392" s="2" t="s">
        <v>341</v>
      </c>
      <c r="B392" s="2" t="s">
        <v>665</v>
      </c>
      <c r="C392" s="12">
        <v>10</v>
      </c>
      <c r="D392" s="2" t="s">
        <v>929</v>
      </c>
      <c r="E392" s="12">
        <v>70</v>
      </c>
      <c r="F392" s="12">
        <v>1</v>
      </c>
      <c r="G392" s="12">
        <v>1</v>
      </c>
      <c r="H392" s="12">
        <v>6</v>
      </c>
      <c r="I392" s="12">
        <v>2022</v>
      </c>
    </row>
    <row r="393" spans="1:10" ht="15.75" customHeight="1" x14ac:dyDescent="0.2">
      <c r="A393" s="2" t="s">
        <v>341</v>
      </c>
      <c r="B393" s="2" t="s">
        <v>665</v>
      </c>
      <c r="C393" s="12">
        <v>11</v>
      </c>
      <c r="D393" s="2" t="s">
        <v>930</v>
      </c>
      <c r="E393" s="12">
        <v>1</v>
      </c>
      <c r="F393" s="12">
        <v>7</v>
      </c>
      <c r="G393" s="12">
        <v>0</v>
      </c>
      <c r="H393" s="12">
        <v>33</v>
      </c>
      <c r="I393" s="12">
        <v>2017</v>
      </c>
      <c r="J393" s="2" t="s">
        <v>931</v>
      </c>
    </row>
    <row r="394" spans="1:10" ht="15.75" customHeight="1" x14ac:dyDescent="0.2">
      <c r="A394" s="2" t="s">
        <v>227</v>
      </c>
      <c r="B394" s="2" t="s">
        <v>665</v>
      </c>
      <c r="C394" s="12">
        <v>1</v>
      </c>
      <c r="D394" s="2" t="s">
        <v>932</v>
      </c>
      <c r="E394" s="12">
        <v>20</v>
      </c>
      <c r="F394" s="12">
        <v>1</v>
      </c>
      <c r="G394" s="12">
        <v>1</v>
      </c>
      <c r="H394" s="12">
        <v>6</v>
      </c>
      <c r="I394" s="12">
        <v>2023</v>
      </c>
    </row>
    <row r="395" spans="1:10" ht="15.75" customHeight="1" x14ac:dyDescent="0.2">
      <c r="A395" s="2" t="s">
        <v>227</v>
      </c>
      <c r="B395" s="2" t="s">
        <v>665</v>
      </c>
      <c r="C395" s="12">
        <v>2</v>
      </c>
      <c r="D395" s="2" t="s">
        <v>761</v>
      </c>
      <c r="E395" s="12">
        <v>150</v>
      </c>
      <c r="F395" s="12">
        <v>1</v>
      </c>
      <c r="G395" s="12">
        <v>1</v>
      </c>
      <c r="H395" s="12">
        <v>6</v>
      </c>
      <c r="I395" s="12">
        <v>2022</v>
      </c>
    </row>
    <row r="396" spans="1:10" ht="15.75" customHeight="1" x14ac:dyDescent="0.2">
      <c r="A396" s="2" t="s">
        <v>227</v>
      </c>
      <c r="B396" s="2" t="s">
        <v>665</v>
      </c>
      <c r="C396" s="12">
        <v>3</v>
      </c>
      <c r="D396" s="2" t="s">
        <v>761</v>
      </c>
      <c r="E396" s="12">
        <v>75</v>
      </c>
      <c r="F396" s="12">
        <v>1</v>
      </c>
      <c r="G396" s="12">
        <v>1</v>
      </c>
      <c r="H396" s="12">
        <v>6</v>
      </c>
      <c r="I396" s="12">
        <v>2022</v>
      </c>
    </row>
    <row r="397" spans="1:10" ht="15.75" customHeight="1" x14ac:dyDescent="0.2">
      <c r="A397" s="2" t="s">
        <v>227</v>
      </c>
      <c r="B397" s="2" t="s">
        <v>665</v>
      </c>
      <c r="C397" s="12">
        <v>4</v>
      </c>
      <c r="D397" s="2" t="s">
        <v>933</v>
      </c>
      <c r="E397" s="12">
        <v>100</v>
      </c>
      <c r="F397" s="12">
        <v>1</v>
      </c>
      <c r="G397" s="12">
        <v>1</v>
      </c>
      <c r="H397" s="12">
        <v>6</v>
      </c>
      <c r="I397" s="12">
        <v>2023</v>
      </c>
    </row>
    <row r="398" spans="1:10" ht="15.75" customHeight="1" x14ac:dyDescent="0.2">
      <c r="A398" s="2" t="s">
        <v>227</v>
      </c>
      <c r="B398" s="2" t="s">
        <v>665</v>
      </c>
      <c r="C398" s="12">
        <v>5</v>
      </c>
      <c r="D398" s="2" t="s">
        <v>933</v>
      </c>
      <c r="E398" s="12">
        <v>150</v>
      </c>
      <c r="F398" s="12">
        <v>1</v>
      </c>
      <c r="G398" s="12">
        <v>1</v>
      </c>
      <c r="H398" s="12">
        <v>6</v>
      </c>
      <c r="I398" s="12">
        <v>2023</v>
      </c>
    </row>
    <row r="399" spans="1:10" ht="15.75" customHeight="1" x14ac:dyDescent="0.2">
      <c r="A399" s="2" t="s">
        <v>227</v>
      </c>
      <c r="B399" s="2" t="s">
        <v>665</v>
      </c>
      <c r="C399" s="12">
        <v>6</v>
      </c>
      <c r="D399" s="2" t="s">
        <v>672</v>
      </c>
      <c r="E399" s="12">
        <v>30</v>
      </c>
      <c r="F399" s="12">
        <v>1</v>
      </c>
      <c r="G399" s="12">
        <v>1</v>
      </c>
      <c r="H399" s="12">
        <v>6</v>
      </c>
      <c r="I399" s="12">
        <v>2022</v>
      </c>
    </row>
    <row r="400" spans="1:10" ht="15.75" customHeight="1" x14ac:dyDescent="0.2">
      <c r="A400" s="2" t="s">
        <v>227</v>
      </c>
      <c r="B400" s="2" t="s">
        <v>665</v>
      </c>
      <c r="C400" s="12">
        <v>7</v>
      </c>
      <c r="D400" s="2" t="s">
        <v>792</v>
      </c>
      <c r="E400" s="12">
        <v>1</v>
      </c>
      <c r="F400" s="12">
        <v>6</v>
      </c>
      <c r="G400" s="12">
        <v>1</v>
      </c>
      <c r="H400" s="12">
        <v>6</v>
      </c>
      <c r="I400" s="12">
        <v>2022</v>
      </c>
    </row>
    <row r="401" spans="1:10" ht="15.75" customHeight="1" x14ac:dyDescent="0.2">
      <c r="A401" s="2" t="s">
        <v>229</v>
      </c>
      <c r="B401" s="2" t="s">
        <v>665</v>
      </c>
      <c r="C401" s="12">
        <v>1</v>
      </c>
      <c r="D401" s="2" t="s">
        <v>731</v>
      </c>
      <c r="E401" s="12">
        <v>120</v>
      </c>
      <c r="F401" s="12">
        <v>1</v>
      </c>
      <c r="G401" s="12">
        <v>1</v>
      </c>
      <c r="H401" s="12">
        <v>6</v>
      </c>
      <c r="I401" s="12">
        <v>2020</v>
      </c>
    </row>
    <row r="402" spans="1:10" ht="15.75" customHeight="1" x14ac:dyDescent="0.2">
      <c r="A402" s="2" t="s">
        <v>229</v>
      </c>
      <c r="B402" s="2" t="s">
        <v>665</v>
      </c>
      <c r="C402" s="12">
        <v>2</v>
      </c>
      <c r="D402" s="2" t="s">
        <v>934</v>
      </c>
      <c r="E402" s="12">
        <v>10</v>
      </c>
      <c r="F402" s="12">
        <v>1</v>
      </c>
      <c r="G402" s="12">
        <v>1</v>
      </c>
      <c r="H402" s="12">
        <v>6</v>
      </c>
      <c r="J402" s="2" t="s">
        <v>935</v>
      </c>
    </row>
    <row r="403" spans="1:10" ht="15.75" customHeight="1" x14ac:dyDescent="0.2">
      <c r="A403" s="2" t="s">
        <v>229</v>
      </c>
      <c r="B403" s="2" t="s">
        <v>665</v>
      </c>
      <c r="C403" s="12">
        <v>3</v>
      </c>
      <c r="D403" s="2" t="s">
        <v>936</v>
      </c>
      <c r="E403" s="12">
        <v>20</v>
      </c>
      <c r="F403" s="12">
        <v>1</v>
      </c>
      <c r="G403" s="12">
        <v>2</v>
      </c>
      <c r="H403" s="12">
        <v>6</v>
      </c>
      <c r="I403" s="12">
        <v>2020</v>
      </c>
    </row>
    <row r="404" spans="1:10" ht="15.75" customHeight="1" x14ac:dyDescent="0.2">
      <c r="A404" s="2" t="s">
        <v>229</v>
      </c>
      <c r="B404" s="2" t="s">
        <v>665</v>
      </c>
      <c r="C404" s="12">
        <v>4</v>
      </c>
      <c r="D404" s="2" t="s">
        <v>937</v>
      </c>
      <c r="E404" s="12">
        <v>1</v>
      </c>
      <c r="F404" s="12">
        <v>6</v>
      </c>
      <c r="G404" s="12">
        <v>1</v>
      </c>
      <c r="H404" s="12">
        <v>6</v>
      </c>
      <c r="I404" s="12">
        <v>2020</v>
      </c>
    </row>
    <row r="405" spans="1:10" ht="15.75" customHeight="1" x14ac:dyDescent="0.2">
      <c r="A405" s="2" t="s">
        <v>229</v>
      </c>
      <c r="B405" s="2" t="s">
        <v>665</v>
      </c>
      <c r="C405" s="12">
        <v>5</v>
      </c>
      <c r="D405" s="2" t="s">
        <v>938</v>
      </c>
      <c r="E405" s="12">
        <v>5</v>
      </c>
      <c r="F405" s="12">
        <v>5</v>
      </c>
      <c r="G405" s="12">
        <v>1</v>
      </c>
      <c r="H405" s="12">
        <v>6</v>
      </c>
      <c r="I405" s="12">
        <v>2020</v>
      </c>
    </row>
    <row r="406" spans="1:10" ht="15.75" customHeight="1" x14ac:dyDescent="0.2">
      <c r="A406" s="2" t="s">
        <v>232</v>
      </c>
      <c r="B406" s="2" t="s">
        <v>665</v>
      </c>
      <c r="C406" s="12">
        <v>1</v>
      </c>
      <c r="D406" s="2" t="s">
        <v>696</v>
      </c>
      <c r="E406" s="12">
        <v>40</v>
      </c>
      <c r="F406" s="12">
        <v>1</v>
      </c>
      <c r="G406" s="12">
        <v>1</v>
      </c>
      <c r="H406" s="12">
        <v>6</v>
      </c>
      <c r="I406" s="12">
        <v>2021</v>
      </c>
    </row>
    <row r="407" spans="1:10" ht="15.75" customHeight="1" x14ac:dyDescent="0.2">
      <c r="A407" s="2" t="s">
        <v>232</v>
      </c>
      <c r="B407" s="2" t="s">
        <v>665</v>
      </c>
      <c r="C407" s="12">
        <v>2</v>
      </c>
      <c r="D407" s="2" t="s">
        <v>756</v>
      </c>
      <c r="E407" s="12">
        <v>100</v>
      </c>
      <c r="F407" s="12">
        <v>1</v>
      </c>
      <c r="G407" s="12">
        <v>1</v>
      </c>
      <c r="H407" s="12">
        <v>6</v>
      </c>
      <c r="I407" s="12">
        <v>2021</v>
      </c>
    </row>
    <row r="408" spans="1:10" ht="15.75" customHeight="1" x14ac:dyDescent="0.2">
      <c r="A408" s="2" t="s">
        <v>232</v>
      </c>
      <c r="B408" s="2" t="s">
        <v>665</v>
      </c>
      <c r="C408" s="12">
        <v>3</v>
      </c>
      <c r="D408" s="2" t="s">
        <v>932</v>
      </c>
      <c r="E408" s="12">
        <v>10</v>
      </c>
      <c r="F408" s="12">
        <v>1</v>
      </c>
      <c r="G408" s="12">
        <v>1</v>
      </c>
      <c r="H408" s="12">
        <v>6</v>
      </c>
      <c r="I408" s="12">
        <v>2021</v>
      </c>
    </row>
    <row r="409" spans="1:10" ht="15.75" customHeight="1" x14ac:dyDescent="0.2">
      <c r="A409" s="2" t="s">
        <v>232</v>
      </c>
      <c r="B409" s="2" t="s">
        <v>665</v>
      </c>
      <c r="C409" s="12">
        <v>4</v>
      </c>
      <c r="D409" s="2" t="s">
        <v>939</v>
      </c>
      <c r="E409" s="12">
        <v>10</v>
      </c>
      <c r="F409" s="12">
        <v>5</v>
      </c>
      <c r="G409" s="12">
        <v>1</v>
      </c>
      <c r="H409" s="12">
        <v>6</v>
      </c>
      <c r="I409" s="12">
        <v>2021</v>
      </c>
    </row>
    <row r="410" spans="1:10" ht="15.75" customHeight="1" x14ac:dyDescent="0.2">
      <c r="A410" s="2" t="s">
        <v>232</v>
      </c>
      <c r="B410" s="2" t="s">
        <v>665</v>
      </c>
      <c r="C410" s="12">
        <v>5</v>
      </c>
      <c r="D410" s="2" t="s">
        <v>940</v>
      </c>
    </row>
    <row r="411" spans="1:10" ht="15.75" customHeight="1" x14ac:dyDescent="0.2">
      <c r="A411" s="2" t="s">
        <v>238</v>
      </c>
      <c r="B411" s="2" t="s">
        <v>665</v>
      </c>
      <c r="C411" s="12">
        <v>1</v>
      </c>
      <c r="D411" s="2" t="s">
        <v>941</v>
      </c>
      <c r="E411" s="12">
        <v>60</v>
      </c>
      <c r="F411" s="12">
        <v>1</v>
      </c>
      <c r="G411" s="12">
        <v>1</v>
      </c>
      <c r="H411" s="12">
        <v>6</v>
      </c>
      <c r="I411" s="12">
        <v>2021</v>
      </c>
    </row>
    <row r="412" spans="1:10" ht="15.75" customHeight="1" x14ac:dyDescent="0.2">
      <c r="A412" s="2" t="s">
        <v>238</v>
      </c>
      <c r="B412" s="2" t="s">
        <v>665</v>
      </c>
      <c r="C412" s="12">
        <v>2</v>
      </c>
      <c r="D412" s="2" t="s">
        <v>899</v>
      </c>
      <c r="E412" s="12">
        <v>100</v>
      </c>
      <c r="F412" s="12">
        <v>3</v>
      </c>
      <c r="G412" s="12">
        <v>0</v>
      </c>
      <c r="H412" s="12">
        <v>6</v>
      </c>
      <c r="I412" s="12">
        <v>2022</v>
      </c>
      <c r="J412" s="2" t="s">
        <v>826</v>
      </c>
    </row>
    <row r="413" spans="1:10" ht="15.75" customHeight="1" x14ac:dyDescent="0.2">
      <c r="A413" s="2" t="s">
        <v>238</v>
      </c>
      <c r="B413" s="2" t="s">
        <v>665</v>
      </c>
      <c r="C413" s="12">
        <v>3</v>
      </c>
      <c r="D413" s="2" t="s">
        <v>942</v>
      </c>
      <c r="E413" s="12">
        <v>150</v>
      </c>
      <c r="F413" s="12">
        <v>1</v>
      </c>
      <c r="G413" s="12">
        <v>2</v>
      </c>
      <c r="H413" s="12">
        <v>6</v>
      </c>
      <c r="I413" s="12">
        <v>2022</v>
      </c>
    </row>
    <row r="414" spans="1:10" ht="15.75" customHeight="1" x14ac:dyDescent="0.2">
      <c r="A414" s="2" t="s">
        <v>238</v>
      </c>
      <c r="B414" s="2" t="s">
        <v>665</v>
      </c>
      <c r="C414" s="12">
        <v>4</v>
      </c>
      <c r="D414" s="2" t="s">
        <v>898</v>
      </c>
      <c r="E414" s="12">
        <v>15</v>
      </c>
      <c r="F414" s="12">
        <v>1</v>
      </c>
      <c r="G414" s="12">
        <v>1</v>
      </c>
      <c r="H414" s="12">
        <v>6</v>
      </c>
      <c r="I414" s="12">
        <v>2023</v>
      </c>
    </row>
    <row r="415" spans="1:10" ht="15.75" customHeight="1" x14ac:dyDescent="0.2">
      <c r="A415" s="2" t="s">
        <v>238</v>
      </c>
      <c r="B415" s="2" t="s">
        <v>665</v>
      </c>
      <c r="C415" s="12">
        <v>5</v>
      </c>
      <c r="D415" s="2" t="s">
        <v>943</v>
      </c>
      <c r="E415" s="12">
        <v>40</v>
      </c>
      <c r="F415" s="12">
        <v>1</v>
      </c>
      <c r="G415" s="12">
        <v>2</v>
      </c>
      <c r="H415" s="12">
        <v>6</v>
      </c>
      <c r="I415" s="12">
        <v>2021</v>
      </c>
    </row>
    <row r="416" spans="1:10" ht="15.75" customHeight="1" x14ac:dyDescent="0.2">
      <c r="A416" s="2" t="s">
        <v>242</v>
      </c>
      <c r="B416" s="2" t="s">
        <v>665</v>
      </c>
      <c r="C416" s="12">
        <v>1</v>
      </c>
      <c r="D416" s="2" t="s">
        <v>944</v>
      </c>
      <c r="E416" s="12">
        <v>200</v>
      </c>
      <c r="F416" s="12">
        <v>1</v>
      </c>
      <c r="G416" s="12">
        <v>1</v>
      </c>
      <c r="H416" s="12">
        <v>6</v>
      </c>
      <c r="I416" s="12">
        <v>2021</v>
      </c>
    </row>
    <row r="417" spans="1:9" ht="15.75" customHeight="1" x14ac:dyDescent="0.2">
      <c r="A417" s="2" t="s">
        <v>242</v>
      </c>
      <c r="B417" s="2" t="s">
        <v>665</v>
      </c>
      <c r="C417" s="12">
        <v>2</v>
      </c>
      <c r="D417" s="2" t="s">
        <v>945</v>
      </c>
      <c r="E417" s="12">
        <v>10</v>
      </c>
      <c r="F417" s="12">
        <v>1</v>
      </c>
      <c r="G417" s="12">
        <v>1</v>
      </c>
      <c r="H417" s="12">
        <v>6</v>
      </c>
      <c r="I417" s="12">
        <v>2021</v>
      </c>
    </row>
    <row r="418" spans="1:9" ht="15.75" customHeight="1" x14ac:dyDescent="0.2">
      <c r="A418" s="2" t="s">
        <v>242</v>
      </c>
      <c r="B418" s="2" t="s">
        <v>665</v>
      </c>
      <c r="C418" s="12">
        <v>3</v>
      </c>
      <c r="D418" s="2" t="s">
        <v>946</v>
      </c>
      <c r="E418" s="12">
        <v>20</v>
      </c>
      <c r="F418" s="12">
        <v>1</v>
      </c>
      <c r="G418" s="12">
        <v>1</v>
      </c>
      <c r="H418" s="12">
        <v>6</v>
      </c>
      <c r="I418" s="12">
        <v>2021</v>
      </c>
    </row>
    <row r="419" spans="1:9" ht="15.75" customHeight="1" x14ac:dyDescent="0.2"/>
    <row r="420" spans="1:9" ht="15.75" customHeight="1" x14ac:dyDescent="0.2"/>
    <row r="421" spans="1:9" ht="15.75" customHeight="1" x14ac:dyDescent="0.2"/>
    <row r="422" spans="1:9" ht="15.75" customHeight="1" x14ac:dyDescent="0.2"/>
    <row r="423" spans="1:9" ht="15.75" customHeight="1" x14ac:dyDescent="0.2"/>
    <row r="424" spans="1:9" ht="15.75" customHeight="1" x14ac:dyDescent="0.2"/>
    <row r="425" spans="1:9" ht="15.75" customHeight="1" x14ac:dyDescent="0.2"/>
    <row r="426" spans="1:9" ht="15.75" customHeight="1" x14ac:dyDescent="0.2"/>
    <row r="427" spans="1:9" ht="15.75" customHeight="1" x14ac:dyDescent="0.2"/>
    <row r="428" spans="1:9" ht="15.75" customHeight="1" x14ac:dyDescent="0.2"/>
    <row r="429" spans="1:9" ht="15.75" customHeight="1" x14ac:dyDescent="0.2"/>
    <row r="430" spans="1:9" ht="15.75" customHeight="1" x14ac:dyDescent="0.2"/>
    <row r="431" spans="1:9" ht="15.75" customHeight="1" x14ac:dyDescent="0.2"/>
    <row r="432" spans="1:9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P1000"/>
  <sheetViews>
    <sheetView workbookViewId="0"/>
  </sheetViews>
  <sheetFormatPr baseColWidth="10" defaultColWidth="8.83203125" defaultRowHeight="15" x14ac:dyDescent="0.2"/>
  <cols>
    <col min="1" max="1" width="10.6640625" style="6" bestFit="1" customWidth="1"/>
    <col min="2" max="2" width="10.6640625" bestFit="1" customWidth="1"/>
    <col min="3" max="3" width="10.6640625" style="6" bestFit="1" customWidth="1"/>
    <col min="4" max="4" width="10.6640625" bestFit="1" customWidth="1"/>
    <col min="5" max="40" width="10.6640625" style="6" bestFit="1" customWidth="1"/>
    <col min="41" max="41" width="10.6640625" bestFit="1" customWidth="1"/>
    <col min="42" max="42" width="10.6640625" style="6" bestFit="1" customWidth="1"/>
  </cols>
  <sheetData>
    <row r="1" spans="1:42" ht="17.25" customHeight="1" x14ac:dyDescent="0.2">
      <c r="A1" s="5" t="s">
        <v>349</v>
      </c>
      <c r="B1" s="2" t="s">
        <v>317</v>
      </c>
      <c r="C1" s="5" t="s">
        <v>617</v>
      </c>
      <c r="D1" s="2" t="s">
        <v>618</v>
      </c>
      <c r="E1" s="5" t="s">
        <v>619</v>
      </c>
      <c r="F1" s="5" t="s">
        <v>620</v>
      </c>
      <c r="G1" s="5" t="s">
        <v>621</v>
      </c>
      <c r="H1" s="5" t="s">
        <v>622</v>
      </c>
      <c r="I1" s="5" t="s">
        <v>623</v>
      </c>
      <c r="J1" s="5" t="s">
        <v>624</v>
      </c>
      <c r="K1" s="5" t="s">
        <v>625</v>
      </c>
      <c r="L1" s="5" t="s">
        <v>626</v>
      </c>
      <c r="M1" s="5" t="s">
        <v>627</v>
      </c>
      <c r="N1" s="5" t="s">
        <v>628</v>
      </c>
      <c r="O1" s="5" t="s">
        <v>629</v>
      </c>
      <c r="P1" s="5" t="s">
        <v>630</v>
      </c>
      <c r="Q1" s="5" t="s">
        <v>631</v>
      </c>
      <c r="R1" s="5" t="s">
        <v>632</v>
      </c>
      <c r="S1" s="5" t="s">
        <v>633</v>
      </c>
      <c r="T1" s="5" t="s">
        <v>634</v>
      </c>
      <c r="U1" s="5" t="s">
        <v>635</v>
      </c>
      <c r="V1" s="5" t="s">
        <v>636</v>
      </c>
      <c r="W1" s="5" t="s">
        <v>637</v>
      </c>
      <c r="X1" s="5" t="s">
        <v>638</v>
      </c>
      <c r="Y1" s="5" t="s">
        <v>639</v>
      </c>
      <c r="Z1" s="5" t="s">
        <v>640</v>
      </c>
      <c r="AA1" s="5" t="s">
        <v>641</v>
      </c>
      <c r="AB1" s="5" t="s">
        <v>642</v>
      </c>
      <c r="AC1" s="5" t="s">
        <v>643</v>
      </c>
      <c r="AD1" s="5" t="s">
        <v>644</v>
      </c>
      <c r="AE1" s="5" t="s">
        <v>645</v>
      </c>
      <c r="AF1" s="5" t="s">
        <v>646</v>
      </c>
      <c r="AG1" s="5" t="s">
        <v>647</v>
      </c>
      <c r="AH1" s="5" t="s">
        <v>648</v>
      </c>
      <c r="AI1" s="5" t="s">
        <v>649</v>
      </c>
      <c r="AJ1" s="5" t="s">
        <v>650</v>
      </c>
      <c r="AK1" s="5" t="s">
        <v>651</v>
      </c>
      <c r="AL1" s="5" t="s">
        <v>652</v>
      </c>
      <c r="AM1" s="5" t="s">
        <v>653</v>
      </c>
      <c r="AN1" s="5" t="s">
        <v>654</v>
      </c>
      <c r="AO1" s="2" t="s">
        <v>655</v>
      </c>
      <c r="AP1" s="5" t="s">
        <v>656</v>
      </c>
    </row>
    <row r="2" spans="1:42" ht="17.25" customHeight="1" x14ac:dyDescent="0.2">
      <c r="A2" s="12">
        <v>1</v>
      </c>
      <c r="B2" s="2" t="s">
        <v>9</v>
      </c>
      <c r="C2" s="12">
        <v>1</v>
      </c>
      <c r="E2" s="12">
        <v>0</v>
      </c>
      <c r="H2" s="12">
        <v>0</v>
      </c>
      <c r="K2" s="12">
        <v>0</v>
      </c>
      <c r="N2" s="12">
        <v>1</v>
      </c>
      <c r="O2" s="12">
        <v>1</v>
      </c>
      <c r="P2" s="12">
        <v>5</v>
      </c>
      <c r="Q2" s="12">
        <v>1</v>
      </c>
      <c r="R2" s="12">
        <v>1</v>
      </c>
      <c r="S2" s="12">
        <v>5</v>
      </c>
      <c r="T2" s="12">
        <v>0</v>
      </c>
      <c r="W2" s="12">
        <v>1</v>
      </c>
      <c r="X2" s="12">
        <v>1</v>
      </c>
      <c r="Y2" s="12">
        <v>3</v>
      </c>
      <c r="Z2" s="12">
        <v>0</v>
      </c>
      <c r="AC2" s="12">
        <v>0</v>
      </c>
      <c r="AF2" s="12">
        <v>0</v>
      </c>
      <c r="AI2" s="12">
        <v>1</v>
      </c>
      <c r="AJ2" s="12">
        <v>2</v>
      </c>
      <c r="AK2" s="12">
        <v>1</v>
      </c>
      <c r="AL2" s="12">
        <v>0</v>
      </c>
      <c r="AP2" s="12">
        <v>2</v>
      </c>
    </row>
    <row r="3" spans="1:42" ht="17.25" customHeight="1" x14ac:dyDescent="0.2">
      <c r="A3" s="12">
        <v>2</v>
      </c>
      <c r="B3" s="2" t="s">
        <v>13</v>
      </c>
      <c r="C3" s="12">
        <v>1</v>
      </c>
      <c r="E3" s="12">
        <v>0</v>
      </c>
      <c r="H3" s="12">
        <v>0</v>
      </c>
      <c r="K3" s="12">
        <v>0</v>
      </c>
      <c r="N3" s="12">
        <v>1</v>
      </c>
      <c r="O3" s="12">
        <v>2</v>
      </c>
      <c r="P3" s="12">
        <v>2</v>
      </c>
      <c r="Q3" s="12">
        <v>1</v>
      </c>
      <c r="R3" s="12">
        <v>3</v>
      </c>
      <c r="S3" s="12">
        <v>2</v>
      </c>
      <c r="T3" s="12">
        <v>0</v>
      </c>
      <c r="W3" s="12">
        <v>1</v>
      </c>
      <c r="X3" s="12">
        <v>1</v>
      </c>
      <c r="Y3" s="12">
        <v>1</v>
      </c>
      <c r="Z3" s="12">
        <v>0</v>
      </c>
      <c r="AC3" s="12">
        <v>1</v>
      </c>
      <c r="AD3" s="12">
        <v>2</v>
      </c>
      <c r="AE3" s="12">
        <v>1</v>
      </c>
      <c r="AF3" s="12">
        <v>0</v>
      </c>
      <c r="AI3" s="12">
        <v>0</v>
      </c>
      <c r="AL3" s="12">
        <v>1</v>
      </c>
      <c r="AM3" s="12">
        <v>1</v>
      </c>
      <c r="AP3" s="12">
        <v>2</v>
      </c>
    </row>
    <row r="4" spans="1:42" ht="17.25" customHeight="1" x14ac:dyDescent="0.2">
      <c r="A4" s="12">
        <v>3</v>
      </c>
      <c r="B4" s="2" t="s">
        <v>18</v>
      </c>
      <c r="C4" s="12">
        <v>1</v>
      </c>
      <c r="E4" s="12">
        <v>0</v>
      </c>
      <c r="H4" s="12">
        <v>0</v>
      </c>
      <c r="K4" s="12">
        <v>1</v>
      </c>
      <c r="L4" s="12">
        <v>1</v>
      </c>
      <c r="M4" s="12">
        <v>4</v>
      </c>
      <c r="N4" s="12">
        <v>1</v>
      </c>
      <c r="O4" s="12">
        <v>3</v>
      </c>
      <c r="P4" s="12">
        <v>5</v>
      </c>
      <c r="Q4" s="12">
        <v>1</v>
      </c>
      <c r="R4" s="12">
        <v>3</v>
      </c>
      <c r="S4" s="12">
        <v>4</v>
      </c>
      <c r="T4" s="12">
        <v>0</v>
      </c>
      <c r="W4" s="12">
        <v>1</v>
      </c>
      <c r="X4" s="12">
        <v>1</v>
      </c>
      <c r="Y4" s="12">
        <v>2</v>
      </c>
      <c r="Z4" s="12">
        <v>0</v>
      </c>
      <c r="AC4" s="12">
        <v>1</v>
      </c>
      <c r="AD4" s="12">
        <v>3</v>
      </c>
      <c r="AE4" s="12">
        <v>4</v>
      </c>
      <c r="AF4" s="12">
        <v>0</v>
      </c>
      <c r="AI4" s="12">
        <v>0</v>
      </c>
      <c r="AL4" s="12">
        <v>1</v>
      </c>
      <c r="AM4" s="12">
        <v>1</v>
      </c>
      <c r="AP4" s="12">
        <v>2</v>
      </c>
    </row>
    <row r="5" spans="1:42" ht="17.25" customHeight="1" x14ac:dyDescent="0.2">
      <c r="A5" s="12">
        <v>4</v>
      </c>
      <c r="B5" s="2" t="s">
        <v>23</v>
      </c>
      <c r="C5" s="12">
        <v>1</v>
      </c>
      <c r="E5" s="12">
        <v>0</v>
      </c>
      <c r="H5" s="12">
        <v>0</v>
      </c>
      <c r="K5" s="12">
        <v>0</v>
      </c>
      <c r="N5" s="12">
        <v>0</v>
      </c>
      <c r="Q5" s="12">
        <v>0</v>
      </c>
      <c r="T5" s="12">
        <v>0</v>
      </c>
      <c r="W5" s="12">
        <v>1</v>
      </c>
      <c r="X5" s="12">
        <v>2</v>
      </c>
      <c r="Y5" s="12">
        <v>3</v>
      </c>
      <c r="Z5" s="12">
        <v>1</v>
      </c>
      <c r="AA5" s="12">
        <v>1</v>
      </c>
      <c r="AB5" s="12">
        <v>2</v>
      </c>
      <c r="AC5" s="12">
        <v>0</v>
      </c>
      <c r="AF5" s="12">
        <v>0</v>
      </c>
      <c r="AI5" s="12">
        <v>0</v>
      </c>
      <c r="AL5" s="12">
        <v>1</v>
      </c>
      <c r="AM5" s="12">
        <v>2</v>
      </c>
      <c r="AP5" s="12">
        <v>2</v>
      </c>
    </row>
    <row r="6" spans="1:42" ht="17.25" customHeight="1" x14ac:dyDescent="0.2">
      <c r="A6" s="12">
        <v>5</v>
      </c>
      <c r="B6" s="2" t="s">
        <v>25</v>
      </c>
      <c r="C6" s="12">
        <v>1</v>
      </c>
      <c r="E6" s="12">
        <v>0</v>
      </c>
      <c r="H6" s="12">
        <v>0</v>
      </c>
      <c r="K6" s="12">
        <v>1</v>
      </c>
      <c r="L6" s="12">
        <v>2</v>
      </c>
      <c r="M6" s="12">
        <v>4</v>
      </c>
      <c r="N6" s="12">
        <v>1</v>
      </c>
      <c r="O6" s="12">
        <v>3</v>
      </c>
      <c r="P6" s="12">
        <v>4</v>
      </c>
      <c r="Q6" s="12">
        <v>1</v>
      </c>
      <c r="R6" s="12">
        <v>2</v>
      </c>
      <c r="S6" s="12">
        <v>4</v>
      </c>
      <c r="T6" s="12">
        <v>0</v>
      </c>
      <c r="W6" s="12">
        <v>1</v>
      </c>
      <c r="X6" s="12">
        <v>3</v>
      </c>
      <c r="Y6" s="12">
        <v>5</v>
      </c>
      <c r="Z6" s="12">
        <v>0</v>
      </c>
      <c r="AC6" s="12">
        <v>0</v>
      </c>
      <c r="AF6" s="12">
        <v>0</v>
      </c>
      <c r="AI6" s="12">
        <v>0</v>
      </c>
      <c r="AL6" s="12">
        <v>0</v>
      </c>
      <c r="AP6" s="12">
        <v>2</v>
      </c>
    </row>
    <row r="7" spans="1:42" ht="17.25" customHeight="1" x14ac:dyDescent="0.2">
      <c r="A7" s="12">
        <v>6</v>
      </c>
      <c r="B7" s="2" t="s">
        <v>26</v>
      </c>
      <c r="C7" s="12">
        <v>5</v>
      </c>
      <c r="E7" s="12">
        <v>0</v>
      </c>
      <c r="H7" s="12">
        <v>0</v>
      </c>
      <c r="K7" s="12">
        <v>0</v>
      </c>
      <c r="N7" s="12">
        <v>0</v>
      </c>
      <c r="Q7" s="12">
        <v>0</v>
      </c>
      <c r="T7" s="12">
        <v>1</v>
      </c>
      <c r="U7" s="12">
        <v>2</v>
      </c>
      <c r="W7" s="12">
        <v>1</v>
      </c>
      <c r="X7" s="12">
        <v>2</v>
      </c>
      <c r="Z7" s="12">
        <v>1</v>
      </c>
      <c r="AA7" s="12">
        <v>2</v>
      </c>
      <c r="AC7" s="12">
        <v>0</v>
      </c>
      <c r="AF7" s="12">
        <v>0</v>
      </c>
      <c r="AI7" s="12">
        <v>1</v>
      </c>
      <c r="AJ7" s="12">
        <v>2</v>
      </c>
      <c r="AL7" s="12">
        <v>0</v>
      </c>
      <c r="AP7" s="12">
        <v>2</v>
      </c>
    </row>
    <row r="8" spans="1:42" ht="17.25" customHeight="1" x14ac:dyDescent="0.2">
      <c r="A8" s="12">
        <v>7</v>
      </c>
      <c r="B8" s="2" t="s">
        <v>29</v>
      </c>
      <c r="C8" s="12">
        <v>1</v>
      </c>
      <c r="E8" s="12">
        <v>0</v>
      </c>
      <c r="H8" s="12">
        <v>0</v>
      </c>
      <c r="K8" s="12">
        <v>1</v>
      </c>
      <c r="L8" s="12">
        <v>1</v>
      </c>
      <c r="M8" s="12">
        <v>2</v>
      </c>
      <c r="N8" s="12">
        <v>0</v>
      </c>
      <c r="Q8" s="12">
        <v>0</v>
      </c>
      <c r="T8" s="12">
        <v>0</v>
      </c>
      <c r="W8" s="12">
        <v>0</v>
      </c>
      <c r="Z8" s="12">
        <v>1</v>
      </c>
      <c r="AA8" s="12">
        <v>2</v>
      </c>
      <c r="AB8" s="12">
        <v>3</v>
      </c>
      <c r="AC8" s="12">
        <v>0</v>
      </c>
      <c r="AF8" s="12">
        <v>0</v>
      </c>
      <c r="AI8" s="12">
        <v>0</v>
      </c>
      <c r="AL8" s="12">
        <v>1</v>
      </c>
      <c r="AM8" s="12">
        <v>1</v>
      </c>
      <c r="AP8" s="12">
        <v>2</v>
      </c>
    </row>
    <row r="9" spans="1:42" ht="17.25" customHeight="1" x14ac:dyDescent="0.2">
      <c r="A9" s="12">
        <v>8</v>
      </c>
      <c r="B9" s="2" t="s">
        <v>31</v>
      </c>
      <c r="C9" s="12">
        <v>1</v>
      </c>
      <c r="E9" s="12">
        <v>0</v>
      </c>
      <c r="H9" s="12">
        <v>0</v>
      </c>
      <c r="K9" s="12">
        <v>0</v>
      </c>
      <c r="N9" s="12">
        <v>0</v>
      </c>
      <c r="Q9" s="12">
        <v>0</v>
      </c>
      <c r="T9" s="12">
        <v>0</v>
      </c>
      <c r="W9" s="12">
        <v>1</v>
      </c>
      <c r="X9" s="12">
        <v>2</v>
      </c>
      <c r="Y9" s="12">
        <v>2</v>
      </c>
      <c r="Z9" s="12">
        <v>0</v>
      </c>
      <c r="AC9" s="12">
        <v>0</v>
      </c>
      <c r="AF9" s="12">
        <v>0</v>
      </c>
      <c r="AI9" s="12">
        <v>0</v>
      </c>
      <c r="AL9" s="12">
        <v>1</v>
      </c>
      <c r="AM9" s="12">
        <v>2</v>
      </c>
      <c r="AN9" s="12">
        <v>3</v>
      </c>
      <c r="AP9" s="12">
        <v>2</v>
      </c>
    </row>
    <row r="10" spans="1:42" ht="17.25" customHeight="1" x14ac:dyDescent="0.2">
      <c r="A10" s="12">
        <v>9</v>
      </c>
      <c r="B10" s="2" t="s">
        <v>34</v>
      </c>
      <c r="C10" s="12">
        <v>1</v>
      </c>
      <c r="E10" s="12">
        <v>0</v>
      </c>
      <c r="H10" s="12">
        <v>0</v>
      </c>
      <c r="K10" s="12">
        <v>0</v>
      </c>
      <c r="N10" s="12">
        <v>1</v>
      </c>
      <c r="O10" s="12">
        <v>2</v>
      </c>
      <c r="P10" s="12">
        <v>4</v>
      </c>
      <c r="Q10" s="12">
        <v>1</v>
      </c>
      <c r="R10" s="12">
        <v>2</v>
      </c>
      <c r="S10" s="12">
        <v>4</v>
      </c>
      <c r="T10" s="12">
        <v>0</v>
      </c>
      <c r="W10" s="12">
        <v>1</v>
      </c>
      <c r="X10" s="12">
        <v>3</v>
      </c>
      <c r="Y10" s="12">
        <v>4</v>
      </c>
      <c r="Z10" s="12">
        <v>1</v>
      </c>
      <c r="AA10" s="12">
        <v>2</v>
      </c>
      <c r="AB10" s="12">
        <v>3</v>
      </c>
      <c r="AC10" s="12">
        <v>1</v>
      </c>
      <c r="AD10" s="12">
        <v>2</v>
      </c>
      <c r="AE10" s="12">
        <v>4</v>
      </c>
      <c r="AF10" s="12">
        <v>1</v>
      </c>
      <c r="AG10" s="12">
        <v>1</v>
      </c>
      <c r="AH10" s="12">
        <v>0</v>
      </c>
      <c r="AI10" s="12">
        <v>1</v>
      </c>
      <c r="AJ10" s="12">
        <v>2</v>
      </c>
      <c r="AK10" s="12">
        <v>4</v>
      </c>
      <c r="AL10" s="12">
        <v>1</v>
      </c>
      <c r="AM10" s="12">
        <v>3</v>
      </c>
      <c r="AN10" s="12">
        <v>5</v>
      </c>
      <c r="AP10" s="12">
        <v>2</v>
      </c>
    </row>
    <row r="11" spans="1:42" ht="17.25" customHeight="1" x14ac:dyDescent="0.2">
      <c r="A11" s="12">
        <v>10</v>
      </c>
      <c r="B11" s="2" t="s">
        <v>36</v>
      </c>
      <c r="C11" s="12">
        <v>1</v>
      </c>
      <c r="E11" s="12">
        <v>1</v>
      </c>
      <c r="F11" s="12">
        <v>3</v>
      </c>
      <c r="G11" s="12">
        <v>4</v>
      </c>
      <c r="H11" s="12">
        <v>0</v>
      </c>
      <c r="K11" s="12">
        <v>1</v>
      </c>
      <c r="L11" s="12">
        <v>3</v>
      </c>
      <c r="M11" s="12">
        <v>4</v>
      </c>
      <c r="N11" s="12">
        <v>1</v>
      </c>
      <c r="O11" s="12">
        <v>3</v>
      </c>
      <c r="P11" s="12">
        <v>3</v>
      </c>
      <c r="Q11" s="12">
        <v>1</v>
      </c>
      <c r="R11" s="12">
        <v>3</v>
      </c>
      <c r="S11" s="12">
        <v>3</v>
      </c>
      <c r="T11" s="12">
        <v>0</v>
      </c>
      <c r="W11" s="12">
        <v>1</v>
      </c>
      <c r="X11" s="12">
        <v>3</v>
      </c>
      <c r="Y11" s="12">
        <v>4</v>
      </c>
      <c r="Z11" s="12">
        <v>1</v>
      </c>
      <c r="AA11" s="12">
        <v>3</v>
      </c>
      <c r="AB11" s="12">
        <v>5</v>
      </c>
      <c r="AC11" s="12">
        <v>1</v>
      </c>
      <c r="AD11" s="12">
        <v>3</v>
      </c>
      <c r="AE11" s="12">
        <v>5</v>
      </c>
      <c r="AF11" s="12">
        <v>0</v>
      </c>
      <c r="AI11" s="12">
        <v>1</v>
      </c>
      <c r="AJ11" s="12">
        <v>3</v>
      </c>
      <c r="AK11" s="12">
        <v>4</v>
      </c>
      <c r="AL11" s="12">
        <v>1</v>
      </c>
      <c r="AM11" s="12">
        <v>3</v>
      </c>
      <c r="AN11" s="12">
        <v>4</v>
      </c>
      <c r="AP11" s="12">
        <v>2</v>
      </c>
    </row>
    <row r="12" spans="1:42" ht="17.25" customHeight="1" x14ac:dyDescent="0.2">
      <c r="A12" s="12">
        <v>11</v>
      </c>
      <c r="B12" s="2" t="s">
        <v>38</v>
      </c>
      <c r="C12" s="12">
        <v>1</v>
      </c>
      <c r="E12" s="12">
        <v>0</v>
      </c>
      <c r="H12" s="12">
        <v>0</v>
      </c>
      <c r="K12" s="12">
        <v>0</v>
      </c>
      <c r="N12" s="12">
        <v>0</v>
      </c>
      <c r="Q12" s="12">
        <v>1</v>
      </c>
      <c r="R12" s="12">
        <v>2</v>
      </c>
      <c r="S12" s="12">
        <v>3</v>
      </c>
      <c r="T12" s="12">
        <v>0</v>
      </c>
      <c r="W12" s="12">
        <v>1</v>
      </c>
      <c r="X12" s="12">
        <v>2</v>
      </c>
      <c r="Y12" s="12">
        <v>1</v>
      </c>
      <c r="Z12" s="12">
        <v>1</v>
      </c>
      <c r="AA12" s="12">
        <v>2</v>
      </c>
      <c r="AB12" s="12">
        <v>2</v>
      </c>
      <c r="AC12" s="12">
        <v>0</v>
      </c>
      <c r="AF12" s="12">
        <v>0</v>
      </c>
      <c r="AI12" s="12">
        <v>0</v>
      </c>
      <c r="AL12" s="12">
        <v>0</v>
      </c>
      <c r="AP12" s="12">
        <v>2</v>
      </c>
    </row>
    <row r="13" spans="1:42" ht="17.25" customHeight="1" x14ac:dyDescent="0.2">
      <c r="A13" s="12">
        <v>12</v>
      </c>
      <c r="B13" s="2" t="s">
        <v>40</v>
      </c>
      <c r="C13" s="12">
        <v>1</v>
      </c>
      <c r="E13" s="12">
        <v>0</v>
      </c>
      <c r="H13" s="12">
        <v>0</v>
      </c>
      <c r="K13" s="12">
        <v>0</v>
      </c>
      <c r="N13" s="12">
        <v>0</v>
      </c>
      <c r="Q13" s="12">
        <v>0</v>
      </c>
      <c r="T13" s="12">
        <v>0</v>
      </c>
      <c r="W13" s="12">
        <v>0</v>
      </c>
      <c r="Z13" s="12">
        <v>0</v>
      </c>
      <c r="AC13" s="12">
        <v>0</v>
      </c>
      <c r="AF13" s="12">
        <v>0</v>
      </c>
      <c r="AI13" s="12">
        <v>0</v>
      </c>
      <c r="AL13" s="12">
        <v>0</v>
      </c>
      <c r="AP13" s="12">
        <v>2</v>
      </c>
    </row>
    <row r="14" spans="1:42" ht="17.25" customHeight="1" x14ac:dyDescent="0.2">
      <c r="A14" s="12">
        <v>13</v>
      </c>
      <c r="B14" s="2" t="s">
        <v>44</v>
      </c>
      <c r="C14" s="12">
        <v>1</v>
      </c>
      <c r="E14" s="12">
        <v>0</v>
      </c>
      <c r="H14" s="12">
        <v>0</v>
      </c>
      <c r="K14" s="12">
        <v>0</v>
      </c>
      <c r="N14" s="12">
        <v>0</v>
      </c>
      <c r="Q14" s="12">
        <v>0</v>
      </c>
      <c r="T14" s="12">
        <v>0</v>
      </c>
      <c r="W14" s="12">
        <v>0</v>
      </c>
      <c r="Z14" s="12">
        <v>0</v>
      </c>
      <c r="AC14" s="12">
        <v>0</v>
      </c>
      <c r="AF14" s="12">
        <v>0</v>
      </c>
      <c r="AI14" s="12">
        <v>0</v>
      </c>
      <c r="AL14" s="12">
        <v>0</v>
      </c>
      <c r="AP14" s="12">
        <v>2</v>
      </c>
    </row>
    <row r="15" spans="1:42" ht="17.25" customHeight="1" x14ac:dyDescent="0.2">
      <c r="A15" s="12">
        <v>14</v>
      </c>
      <c r="B15" s="2" t="s">
        <v>46</v>
      </c>
      <c r="C15" s="12">
        <v>1</v>
      </c>
      <c r="E15" s="12">
        <v>0</v>
      </c>
      <c r="H15" s="12">
        <v>0</v>
      </c>
      <c r="K15" s="12">
        <v>1</v>
      </c>
      <c r="L15" s="12">
        <v>2</v>
      </c>
      <c r="M15" s="12">
        <v>3</v>
      </c>
      <c r="N15" s="12">
        <v>1</v>
      </c>
      <c r="O15" s="12">
        <v>1</v>
      </c>
      <c r="P15" s="12">
        <v>3</v>
      </c>
      <c r="Q15" s="12">
        <v>1</v>
      </c>
      <c r="R15" s="12">
        <v>3</v>
      </c>
      <c r="S15" s="12">
        <v>4</v>
      </c>
      <c r="T15" s="12">
        <v>0</v>
      </c>
      <c r="W15" s="12">
        <v>1</v>
      </c>
      <c r="X15" s="12">
        <v>2</v>
      </c>
      <c r="Y15" s="12">
        <v>3</v>
      </c>
      <c r="Z15" s="12">
        <v>1</v>
      </c>
      <c r="AA15" s="12">
        <v>1</v>
      </c>
      <c r="AB15" s="12">
        <v>3</v>
      </c>
      <c r="AC15" s="12">
        <v>1</v>
      </c>
      <c r="AD15" s="12">
        <v>2</v>
      </c>
      <c r="AE15" s="12">
        <v>3</v>
      </c>
      <c r="AF15" s="12">
        <v>1</v>
      </c>
      <c r="AG15" s="12">
        <v>2</v>
      </c>
      <c r="AH15" s="12">
        <v>0</v>
      </c>
      <c r="AI15" s="12">
        <v>0</v>
      </c>
      <c r="AL15" s="12">
        <v>1</v>
      </c>
      <c r="AM15" s="12">
        <v>2</v>
      </c>
      <c r="AN15" s="12">
        <v>0</v>
      </c>
      <c r="AP15" s="12">
        <v>2</v>
      </c>
    </row>
    <row r="16" spans="1:42" ht="17.25" customHeight="1" x14ac:dyDescent="0.2">
      <c r="A16" s="12">
        <v>15</v>
      </c>
      <c r="B16" s="2" t="s">
        <v>47</v>
      </c>
      <c r="C16" s="12">
        <v>1</v>
      </c>
      <c r="E16" s="12">
        <v>0</v>
      </c>
      <c r="H16" s="12">
        <v>0</v>
      </c>
      <c r="K16" s="12">
        <v>0</v>
      </c>
      <c r="N16" s="12">
        <v>0</v>
      </c>
      <c r="Q16" s="12">
        <v>0</v>
      </c>
      <c r="T16" s="12">
        <v>0</v>
      </c>
      <c r="W16" s="12">
        <v>0</v>
      </c>
      <c r="Z16" s="12">
        <v>0</v>
      </c>
      <c r="AC16" s="12">
        <v>0</v>
      </c>
      <c r="AF16" s="12">
        <v>0</v>
      </c>
      <c r="AI16" s="12">
        <v>0</v>
      </c>
      <c r="AL16" s="12">
        <v>0</v>
      </c>
      <c r="AP16" s="12">
        <v>2</v>
      </c>
    </row>
    <row r="17" spans="1:42" ht="17.25" customHeight="1" x14ac:dyDescent="0.2">
      <c r="A17" s="12">
        <v>16</v>
      </c>
      <c r="B17" s="2" t="s">
        <v>322</v>
      </c>
      <c r="C17" s="12">
        <v>1</v>
      </c>
      <c r="E17" s="12">
        <v>0</v>
      </c>
      <c r="H17" s="12">
        <v>0</v>
      </c>
      <c r="K17" s="12">
        <v>1</v>
      </c>
      <c r="L17" s="12">
        <v>3</v>
      </c>
      <c r="M17" s="12">
        <v>5</v>
      </c>
      <c r="N17" s="12">
        <v>1</v>
      </c>
      <c r="O17" s="12">
        <v>3</v>
      </c>
      <c r="P17" s="12">
        <v>5</v>
      </c>
      <c r="Q17" s="12">
        <v>0</v>
      </c>
      <c r="T17" s="12">
        <v>0</v>
      </c>
      <c r="W17" s="12">
        <v>1</v>
      </c>
      <c r="X17" s="12">
        <v>3</v>
      </c>
      <c r="Y17" s="12">
        <v>2</v>
      </c>
      <c r="Z17" s="12">
        <v>1</v>
      </c>
      <c r="AA17" s="12">
        <v>3</v>
      </c>
      <c r="AB17" s="12">
        <v>0</v>
      </c>
      <c r="AC17" s="12">
        <v>1</v>
      </c>
      <c r="AD17" s="12">
        <v>3</v>
      </c>
      <c r="AE17" s="12">
        <v>5</v>
      </c>
      <c r="AF17" s="12">
        <v>1</v>
      </c>
      <c r="AG17" s="12">
        <v>3</v>
      </c>
      <c r="AH17" s="12">
        <v>4</v>
      </c>
      <c r="AI17" s="12">
        <v>1</v>
      </c>
      <c r="AJ17" s="12">
        <v>2</v>
      </c>
      <c r="AK17" s="12">
        <v>3</v>
      </c>
      <c r="AL17" s="12">
        <v>1</v>
      </c>
      <c r="AM17" s="12">
        <v>3</v>
      </c>
      <c r="AN17" s="12">
        <v>0</v>
      </c>
      <c r="AP17" s="12">
        <v>2</v>
      </c>
    </row>
    <row r="18" spans="1:42" ht="17.25" customHeight="1" x14ac:dyDescent="0.2">
      <c r="A18" s="12">
        <v>17</v>
      </c>
      <c r="B18" s="2" t="s">
        <v>49</v>
      </c>
      <c r="C18" s="12">
        <v>1</v>
      </c>
      <c r="E18" s="12">
        <v>0</v>
      </c>
      <c r="H18" s="12">
        <v>0</v>
      </c>
      <c r="K18" s="12">
        <v>0</v>
      </c>
      <c r="N18" s="12">
        <v>1</v>
      </c>
      <c r="O18" s="12">
        <v>2</v>
      </c>
      <c r="P18" s="12">
        <v>2</v>
      </c>
      <c r="Q18" s="12">
        <v>1</v>
      </c>
      <c r="R18" s="12">
        <v>1</v>
      </c>
      <c r="S18" s="12">
        <v>2</v>
      </c>
      <c r="T18" s="12">
        <v>0</v>
      </c>
      <c r="W18" s="12">
        <v>1</v>
      </c>
      <c r="X18" s="12">
        <v>2</v>
      </c>
      <c r="Y18" s="12">
        <v>2</v>
      </c>
      <c r="Z18" s="12">
        <v>0</v>
      </c>
      <c r="AC18" s="12">
        <v>1</v>
      </c>
      <c r="AD18" s="12">
        <v>3</v>
      </c>
      <c r="AE18" s="12">
        <v>3</v>
      </c>
      <c r="AF18" s="12">
        <v>0</v>
      </c>
      <c r="AI18" s="12">
        <v>0</v>
      </c>
      <c r="AL18" s="12">
        <v>0</v>
      </c>
      <c r="AP18" s="12">
        <v>2</v>
      </c>
    </row>
    <row r="19" spans="1:42" ht="17.25" customHeight="1" x14ac:dyDescent="0.2">
      <c r="A19" s="12">
        <v>18</v>
      </c>
      <c r="B19" s="2" t="s">
        <v>51</v>
      </c>
      <c r="C19" s="12">
        <v>5</v>
      </c>
      <c r="E19" s="12">
        <v>0</v>
      </c>
      <c r="H19" s="12">
        <v>0</v>
      </c>
      <c r="K19" s="12">
        <v>0</v>
      </c>
      <c r="N19" s="12">
        <v>0</v>
      </c>
      <c r="Q19" s="12">
        <v>0</v>
      </c>
      <c r="T19" s="12">
        <v>0</v>
      </c>
      <c r="W19" s="12">
        <v>0</v>
      </c>
      <c r="Z19" s="12">
        <v>1</v>
      </c>
      <c r="AA19" s="12">
        <v>2</v>
      </c>
      <c r="AB19" s="12">
        <v>3</v>
      </c>
      <c r="AC19" s="12">
        <v>1</v>
      </c>
      <c r="AD19" s="12">
        <v>2</v>
      </c>
      <c r="AE19" s="12">
        <v>3</v>
      </c>
      <c r="AF19" s="12">
        <v>0</v>
      </c>
      <c r="AI19" s="12">
        <v>0</v>
      </c>
      <c r="AL19" s="12">
        <v>0</v>
      </c>
      <c r="AP19" s="12">
        <v>2</v>
      </c>
    </row>
    <row r="20" spans="1:42" ht="17.25" customHeight="1" x14ac:dyDescent="0.2">
      <c r="A20" s="12">
        <v>19</v>
      </c>
      <c r="B20" s="2" t="s">
        <v>53</v>
      </c>
      <c r="C20" s="12">
        <v>1</v>
      </c>
      <c r="E20" s="12">
        <v>0</v>
      </c>
      <c r="H20" s="12">
        <v>0</v>
      </c>
      <c r="K20" s="12">
        <v>0</v>
      </c>
      <c r="N20" s="12">
        <v>0</v>
      </c>
      <c r="Q20" s="12">
        <v>1</v>
      </c>
      <c r="R20" s="12">
        <v>3</v>
      </c>
      <c r="S20" s="12">
        <v>5</v>
      </c>
      <c r="T20" s="12">
        <v>0</v>
      </c>
      <c r="W20" s="12">
        <v>0</v>
      </c>
      <c r="Z20" s="12">
        <v>1</v>
      </c>
      <c r="AA20" s="12">
        <v>1</v>
      </c>
      <c r="AB20" s="12">
        <v>5</v>
      </c>
      <c r="AC20" s="12">
        <v>0</v>
      </c>
      <c r="AF20" s="12">
        <v>0</v>
      </c>
      <c r="AI20" s="12">
        <v>0</v>
      </c>
      <c r="AL20" s="12">
        <v>0</v>
      </c>
      <c r="AP20" s="12">
        <v>2</v>
      </c>
    </row>
    <row r="21" spans="1:42" ht="15.75" customHeight="1" x14ac:dyDescent="0.2">
      <c r="A21" s="12">
        <v>20</v>
      </c>
      <c r="B21" s="2" t="s">
        <v>54</v>
      </c>
      <c r="C21" s="12">
        <v>1</v>
      </c>
      <c r="E21" s="12">
        <v>0</v>
      </c>
      <c r="H21" s="12">
        <v>0</v>
      </c>
      <c r="K21" s="12">
        <v>0</v>
      </c>
      <c r="N21" s="12">
        <v>1</v>
      </c>
      <c r="O21" s="12">
        <v>2</v>
      </c>
      <c r="P21" s="12">
        <v>4</v>
      </c>
      <c r="Q21" s="12">
        <v>1</v>
      </c>
      <c r="R21" s="12">
        <v>2</v>
      </c>
      <c r="S21" s="12">
        <v>3</v>
      </c>
      <c r="T21" s="12">
        <v>0</v>
      </c>
      <c r="W21" s="12">
        <v>1</v>
      </c>
      <c r="X21" s="12">
        <v>3</v>
      </c>
      <c r="Y21" s="12">
        <v>4</v>
      </c>
      <c r="Z21" s="12">
        <v>1</v>
      </c>
      <c r="AA21" s="12">
        <v>3</v>
      </c>
      <c r="AB21" s="12">
        <v>1</v>
      </c>
      <c r="AC21" s="12">
        <v>1</v>
      </c>
      <c r="AD21" s="12">
        <v>3</v>
      </c>
      <c r="AE21" s="12">
        <v>4</v>
      </c>
      <c r="AF21" s="12">
        <v>0</v>
      </c>
      <c r="AI21" s="12">
        <v>0</v>
      </c>
      <c r="AL21" s="12">
        <v>1</v>
      </c>
      <c r="AM21" s="12">
        <v>3</v>
      </c>
      <c r="AN21" s="12">
        <v>5</v>
      </c>
      <c r="AP21" s="12">
        <v>2</v>
      </c>
    </row>
    <row r="22" spans="1:42" ht="15.75" customHeight="1" x14ac:dyDescent="0.2">
      <c r="A22" s="12">
        <v>21</v>
      </c>
      <c r="B22" s="2" t="s">
        <v>56</v>
      </c>
      <c r="C22" s="12">
        <v>1</v>
      </c>
      <c r="E22" s="12">
        <v>0</v>
      </c>
      <c r="H22" s="12">
        <v>0</v>
      </c>
      <c r="K22" s="12">
        <v>0</v>
      </c>
      <c r="N22" s="12">
        <v>0</v>
      </c>
      <c r="Q22" s="12">
        <v>0</v>
      </c>
      <c r="T22" s="12">
        <v>0</v>
      </c>
      <c r="W22" s="12">
        <v>0</v>
      </c>
      <c r="Z22" s="12">
        <v>0</v>
      </c>
      <c r="AC22" s="12">
        <v>0</v>
      </c>
      <c r="AF22" s="12">
        <v>0</v>
      </c>
      <c r="AI22" s="12">
        <v>0</v>
      </c>
      <c r="AL22" s="12">
        <v>0</v>
      </c>
      <c r="AP22" s="12">
        <v>2</v>
      </c>
    </row>
    <row r="23" spans="1:42" ht="15.75" customHeight="1" x14ac:dyDescent="0.2">
      <c r="A23" s="12">
        <v>22</v>
      </c>
      <c r="B23" s="2" t="s">
        <v>59</v>
      </c>
      <c r="C23" s="12">
        <v>1</v>
      </c>
      <c r="E23" s="12">
        <v>0</v>
      </c>
      <c r="H23" s="12">
        <v>0</v>
      </c>
      <c r="K23" s="12">
        <v>0</v>
      </c>
      <c r="N23" s="12">
        <v>0</v>
      </c>
      <c r="Q23" s="12">
        <v>0</v>
      </c>
      <c r="T23" s="12">
        <v>0</v>
      </c>
      <c r="W23" s="12">
        <v>0</v>
      </c>
      <c r="Z23" s="12">
        <v>0</v>
      </c>
      <c r="AC23" s="12">
        <v>0</v>
      </c>
      <c r="AF23" s="12">
        <v>0</v>
      </c>
      <c r="AI23" s="12">
        <v>0</v>
      </c>
      <c r="AL23" s="12">
        <v>0</v>
      </c>
      <c r="AP23" s="12">
        <v>2</v>
      </c>
    </row>
    <row r="24" spans="1:42" ht="15.75" customHeight="1" x14ac:dyDescent="0.2">
      <c r="A24" s="12">
        <v>23</v>
      </c>
      <c r="B24" s="2" t="s">
        <v>61</v>
      </c>
      <c r="C24" s="12">
        <v>1</v>
      </c>
      <c r="E24" s="12">
        <v>0</v>
      </c>
      <c r="H24" s="12">
        <v>0</v>
      </c>
      <c r="K24" s="12">
        <v>0</v>
      </c>
      <c r="N24" s="12">
        <v>0</v>
      </c>
      <c r="Q24" s="12">
        <v>0</v>
      </c>
      <c r="T24" s="12">
        <v>0</v>
      </c>
      <c r="W24" s="12">
        <v>0</v>
      </c>
      <c r="Z24" s="12">
        <v>0</v>
      </c>
      <c r="AC24" s="12">
        <v>0</v>
      </c>
      <c r="AF24" s="12">
        <v>0</v>
      </c>
      <c r="AI24" s="12">
        <v>0</v>
      </c>
      <c r="AL24" s="12">
        <v>0</v>
      </c>
      <c r="AP24" s="12">
        <v>2</v>
      </c>
    </row>
    <row r="25" spans="1:42" ht="15.75" customHeight="1" x14ac:dyDescent="0.2">
      <c r="A25" s="12">
        <v>24</v>
      </c>
      <c r="B25" s="2" t="s">
        <v>63</v>
      </c>
      <c r="C25" s="12">
        <v>1</v>
      </c>
      <c r="E25" s="12">
        <v>0</v>
      </c>
      <c r="H25" s="12">
        <v>0</v>
      </c>
      <c r="K25" s="12">
        <v>0</v>
      </c>
      <c r="N25" s="12">
        <v>0</v>
      </c>
      <c r="Q25" s="12">
        <v>0</v>
      </c>
      <c r="T25" s="12">
        <v>0</v>
      </c>
      <c r="W25" s="12">
        <v>0</v>
      </c>
      <c r="Z25" s="12">
        <v>0</v>
      </c>
      <c r="AC25" s="12">
        <v>0</v>
      </c>
      <c r="AF25" s="12">
        <v>0</v>
      </c>
      <c r="AI25" s="12">
        <v>1</v>
      </c>
      <c r="AJ25" s="12">
        <v>1</v>
      </c>
      <c r="AK25" s="12">
        <v>0</v>
      </c>
      <c r="AL25" s="12">
        <v>1</v>
      </c>
      <c r="AM25" s="12">
        <v>1</v>
      </c>
      <c r="AN25" s="12">
        <v>0</v>
      </c>
      <c r="AP25" s="12">
        <v>2</v>
      </c>
    </row>
    <row r="26" spans="1:42" ht="15.75" customHeight="1" x14ac:dyDescent="0.2">
      <c r="A26" s="12">
        <v>25</v>
      </c>
      <c r="B26" s="2" t="s">
        <v>65</v>
      </c>
      <c r="C26" s="12">
        <v>1</v>
      </c>
      <c r="E26" s="12">
        <v>0</v>
      </c>
      <c r="H26" s="12">
        <v>0</v>
      </c>
      <c r="K26" s="12">
        <v>0</v>
      </c>
      <c r="N26" s="12">
        <v>1</v>
      </c>
      <c r="O26" s="12">
        <v>1</v>
      </c>
      <c r="P26" s="12">
        <v>3</v>
      </c>
      <c r="Q26" s="12">
        <v>0</v>
      </c>
      <c r="T26" s="12">
        <v>0</v>
      </c>
      <c r="W26" s="12">
        <v>0</v>
      </c>
      <c r="Z26" s="12">
        <v>0</v>
      </c>
      <c r="AC26" s="12">
        <v>0</v>
      </c>
      <c r="AF26" s="12">
        <v>0</v>
      </c>
      <c r="AI26" s="12">
        <v>0</v>
      </c>
      <c r="AL26" s="12">
        <v>0</v>
      </c>
      <c r="AP26" s="12">
        <v>2</v>
      </c>
    </row>
    <row r="27" spans="1:42" ht="15.75" customHeight="1" x14ac:dyDescent="0.2">
      <c r="A27" s="12">
        <v>26</v>
      </c>
      <c r="B27" s="2" t="s">
        <v>323</v>
      </c>
      <c r="C27" s="12">
        <v>1</v>
      </c>
      <c r="E27" s="12">
        <v>0</v>
      </c>
      <c r="H27" s="12">
        <v>0</v>
      </c>
      <c r="K27" s="12">
        <v>0</v>
      </c>
      <c r="N27" s="12">
        <v>0</v>
      </c>
      <c r="Q27" s="12">
        <v>0</v>
      </c>
      <c r="T27" s="12">
        <v>0</v>
      </c>
      <c r="W27" s="12">
        <v>0</v>
      </c>
      <c r="Z27" s="12">
        <v>0</v>
      </c>
      <c r="AC27" s="12">
        <v>0</v>
      </c>
      <c r="AF27" s="12">
        <v>0</v>
      </c>
      <c r="AI27" s="12">
        <v>1</v>
      </c>
      <c r="AJ27" s="12">
        <v>1</v>
      </c>
      <c r="AK27" s="12">
        <v>2</v>
      </c>
      <c r="AL27" s="12">
        <v>0</v>
      </c>
      <c r="AP27" s="12">
        <v>2</v>
      </c>
    </row>
    <row r="28" spans="1:42" ht="15.75" customHeight="1" x14ac:dyDescent="0.2">
      <c r="A28" s="12">
        <v>27</v>
      </c>
      <c r="B28" s="2" t="s">
        <v>67</v>
      </c>
      <c r="C28" s="12">
        <v>1</v>
      </c>
      <c r="E28" s="12">
        <v>0</v>
      </c>
      <c r="H28" s="12">
        <v>0</v>
      </c>
      <c r="K28" s="12">
        <v>0</v>
      </c>
      <c r="N28" s="12">
        <v>1</v>
      </c>
      <c r="O28" s="12">
        <v>1</v>
      </c>
      <c r="P28" s="12">
        <v>1</v>
      </c>
      <c r="Q28" s="12">
        <v>0</v>
      </c>
      <c r="T28" s="12">
        <v>0</v>
      </c>
      <c r="W28" s="12">
        <v>0</v>
      </c>
      <c r="Z28" s="12">
        <v>0</v>
      </c>
      <c r="AC28" s="12">
        <v>0</v>
      </c>
      <c r="AF28" s="12">
        <v>0</v>
      </c>
      <c r="AI28" s="12">
        <v>0</v>
      </c>
      <c r="AL28" s="12">
        <v>0</v>
      </c>
      <c r="AP28" s="12">
        <v>2</v>
      </c>
    </row>
    <row r="29" spans="1:42" ht="15.75" customHeight="1" x14ac:dyDescent="0.2">
      <c r="A29" s="12">
        <v>28</v>
      </c>
      <c r="B29" s="2" t="s">
        <v>70</v>
      </c>
      <c r="C29" s="12">
        <v>1</v>
      </c>
      <c r="E29" s="12">
        <v>0</v>
      </c>
      <c r="H29" s="12">
        <v>0</v>
      </c>
      <c r="K29" s="12">
        <v>0</v>
      </c>
      <c r="N29" s="12">
        <v>1</v>
      </c>
      <c r="O29" s="12">
        <v>1</v>
      </c>
      <c r="P29" s="12">
        <v>0</v>
      </c>
      <c r="Q29" s="12">
        <v>0</v>
      </c>
      <c r="T29" s="12">
        <v>0</v>
      </c>
      <c r="W29" s="12">
        <v>0</v>
      </c>
      <c r="Z29" s="12">
        <v>0</v>
      </c>
      <c r="AC29" s="12">
        <v>1</v>
      </c>
      <c r="AD29" s="12">
        <v>1</v>
      </c>
      <c r="AE29" s="12">
        <v>1</v>
      </c>
      <c r="AF29" s="12">
        <v>0</v>
      </c>
      <c r="AI29" s="12">
        <v>1</v>
      </c>
      <c r="AJ29" s="12">
        <v>2</v>
      </c>
      <c r="AK29" s="12">
        <v>0</v>
      </c>
      <c r="AL29" s="12">
        <v>0</v>
      </c>
      <c r="AP29" s="12">
        <v>2</v>
      </c>
    </row>
    <row r="30" spans="1:42" ht="15.75" customHeight="1" x14ac:dyDescent="0.2">
      <c r="A30" s="12">
        <v>29</v>
      </c>
      <c r="B30" s="2" t="s">
        <v>71</v>
      </c>
      <c r="C30" s="12">
        <v>1</v>
      </c>
      <c r="E30" s="12">
        <v>0</v>
      </c>
      <c r="H30" s="12">
        <v>0</v>
      </c>
      <c r="K30" s="12">
        <v>1</v>
      </c>
      <c r="L30" s="12">
        <v>1</v>
      </c>
      <c r="M30" s="12">
        <v>2</v>
      </c>
      <c r="N30" s="12">
        <v>1</v>
      </c>
      <c r="O30" s="12">
        <v>1</v>
      </c>
      <c r="P30" s="12">
        <v>2</v>
      </c>
      <c r="Q30" s="12">
        <v>1</v>
      </c>
      <c r="R30" s="12">
        <v>2</v>
      </c>
      <c r="S30" s="12">
        <v>1</v>
      </c>
      <c r="T30" s="12">
        <v>0</v>
      </c>
      <c r="W30" s="12">
        <v>1</v>
      </c>
      <c r="X30" s="12">
        <v>2</v>
      </c>
      <c r="Y30" s="12">
        <v>2</v>
      </c>
      <c r="Z30" s="12">
        <v>0</v>
      </c>
      <c r="AC30" s="12">
        <v>1</v>
      </c>
      <c r="AD30" s="12">
        <v>2</v>
      </c>
      <c r="AE30" s="12">
        <v>3</v>
      </c>
      <c r="AF30" s="12">
        <v>0</v>
      </c>
      <c r="AI30" s="12">
        <v>0</v>
      </c>
      <c r="AL30" s="12">
        <v>1</v>
      </c>
      <c r="AM30" s="12">
        <v>3</v>
      </c>
      <c r="AN30" s="12">
        <v>4</v>
      </c>
      <c r="AP30" s="12">
        <v>2</v>
      </c>
    </row>
    <row r="31" spans="1:42" ht="15.75" customHeight="1" x14ac:dyDescent="0.2">
      <c r="A31" s="12">
        <v>30</v>
      </c>
      <c r="B31" s="2" t="s">
        <v>73</v>
      </c>
      <c r="C31" s="12">
        <v>1</v>
      </c>
      <c r="E31" s="12">
        <v>0</v>
      </c>
      <c r="H31" s="12">
        <v>0</v>
      </c>
      <c r="K31" s="12">
        <v>0</v>
      </c>
      <c r="N31" s="12">
        <v>1</v>
      </c>
      <c r="O31" s="12">
        <v>1</v>
      </c>
      <c r="P31" s="12">
        <v>2</v>
      </c>
      <c r="Q31" s="12">
        <v>0</v>
      </c>
      <c r="T31" s="12">
        <v>0</v>
      </c>
      <c r="W31" s="12">
        <v>0</v>
      </c>
      <c r="Z31" s="12">
        <v>0</v>
      </c>
      <c r="AC31" s="12">
        <v>0</v>
      </c>
      <c r="AF31" s="12">
        <v>0</v>
      </c>
      <c r="AI31" s="12">
        <v>0</v>
      </c>
      <c r="AL31" s="12">
        <v>0</v>
      </c>
      <c r="AP31" s="12">
        <v>2</v>
      </c>
    </row>
    <row r="32" spans="1:42" ht="15.75" customHeight="1" x14ac:dyDescent="0.2">
      <c r="A32" s="12">
        <v>31</v>
      </c>
      <c r="B32" s="2" t="s">
        <v>76</v>
      </c>
      <c r="C32" s="12">
        <v>1</v>
      </c>
      <c r="E32" s="12">
        <v>0</v>
      </c>
      <c r="H32" s="12">
        <v>0</v>
      </c>
      <c r="K32" s="12">
        <v>0</v>
      </c>
      <c r="N32" s="12">
        <v>0</v>
      </c>
      <c r="Q32" s="12">
        <v>0</v>
      </c>
      <c r="T32" s="12">
        <v>0</v>
      </c>
      <c r="W32" s="12">
        <v>0</v>
      </c>
      <c r="Z32" s="12">
        <v>0</v>
      </c>
      <c r="AC32" s="12">
        <v>0</v>
      </c>
      <c r="AF32" s="12">
        <v>0</v>
      </c>
      <c r="AI32" s="12">
        <v>0</v>
      </c>
      <c r="AL32" s="12">
        <v>0</v>
      </c>
      <c r="AP32" s="12">
        <v>2</v>
      </c>
    </row>
    <row r="33" spans="1:42" ht="15.75" customHeight="1" x14ac:dyDescent="0.2">
      <c r="A33" s="12">
        <v>32</v>
      </c>
      <c r="B33" s="2" t="s">
        <v>78</v>
      </c>
      <c r="C33" s="12">
        <v>1</v>
      </c>
      <c r="E33" s="12">
        <v>0</v>
      </c>
      <c r="H33" s="12">
        <v>0</v>
      </c>
      <c r="K33" s="12">
        <v>0</v>
      </c>
      <c r="N33" s="12">
        <v>1</v>
      </c>
      <c r="O33" s="12">
        <v>2</v>
      </c>
      <c r="P33" s="12">
        <v>5</v>
      </c>
      <c r="Q33" s="12">
        <v>0</v>
      </c>
      <c r="T33" s="12">
        <v>0</v>
      </c>
      <c r="W33" s="12">
        <v>0</v>
      </c>
      <c r="Z33" s="12">
        <v>1</v>
      </c>
      <c r="AA33" s="12">
        <v>3</v>
      </c>
      <c r="AB33" s="12">
        <v>5</v>
      </c>
      <c r="AC33" s="12">
        <v>0</v>
      </c>
      <c r="AF33" s="12">
        <v>0</v>
      </c>
      <c r="AI33" s="12">
        <v>0</v>
      </c>
      <c r="AL33" s="12">
        <v>1</v>
      </c>
      <c r="AM33" s="12">
        <v>2</v>
      </c>
      <c r="AN33" s="12">
        <v>5</v>
      </c>
      <c r="AP33" s="12">
        <v>2</v>
      </c>
    </row>
    <row r="34" spans="1:42" ht="15.75" customHeight="1" x14ac:dyDescent="0.2">
      <c r="A34" s="12">
        <v>33</v>
      </c>
      <c r="B34" s="2" t="s">
        <v>80</v>
      </c>
      <c r="C34" s="12">
        <v>1</v>
      </c>
      <c r="E34" s="12">
        <v>0</v>
      </c>
      <c r="H34" s="12">
        <v>0</v>
      </c>
      <c r="K34" s="12">
        <v>0</v>
      </c>
      <c r="N34" s="12">
        <v>1</v>
      </c>
      <c r="O34" s="12">
        <v>1</v>
      </c>
      <c r="P34" s="12">
        <v>2</v>
      </c>
      <c r="Q34" s="12">
        <v>1</v>
      </c>
      <c r="R34" s="12">
        <v>1</v>
      </c>
      <c r="S34" s="12">
        <v>2</v>
      </c>
      <c r="T34" s="12">
        <v>0</v>
      </c>
      <c r="W34" s="12">
        <v>1</v>
      </c>
      <c r="X34" s="12">
        <v>1</v>
      </c>
      <c r="Y34" s="12">
        <v>2</v>
      </c>
      <c r="Z34" s="12">
        <v>0</v>
      </c>
      <c r="AC34" s="12">
        <v>0</v>
      </c>
      <c r="AF34" s="12">
        <v>0</v>
      </c>
      <c r="AI34" s="12">
        <v>0</v>
      </c>
      <c r="AL34" s="12">
        <v>1</v>
      </c>
      <c r="AM34" s="12">
        <v>1</v>
      </c>
      <c r="AN34" s="12">
        <v>2</v>
      </c>
      <c r="AP34" s="12">
        <v>2</v>
      </c>
    </row>
    <row r="35" spans="1:42" ht="15.75" customHeight="1" x14ac:dyDescent="0.2">
      <c r="A35" s="12">
        <v>34</v>
      </c>
      <c r="B35" s="2" t="s">
        <v>83</v>
      </c>
      <c r="C35" s="12">
        <v>1</v>
      </c>
      <c r="E35" s="12">
        <v>0</v>
      </c>
      <c r="H35" s="12">
        <v>0</v>
      </c>
      <c r="K35" s="12">
        <v>0</v>
      </c>
      <c r="N35" s="12">
        <v>1</v>
      </c>
      <c r="O35" s="12">
        <v>2</v>
      </c>
      <c r="P35" s="12">
        <v>3</v>
      </c>
      <c r="Q35" s="12">
        <v>0</v>
      </c>
      <c r="T35" s="12">
        <v>0</v>
      </c>
      <c r="W35" s="12">
        <v>1</v>
      </c>
      <c r="X35" s="12">
        <v>3</v>
      </c>
      <c r="Y35" s="12">
        <v>4</v>
      </c>
      <c r="Z35" s="12">
        <v>0</v>
      </c>
      <c r="AC35" s="12">
        <v>0</v>
      </c>
      <c r="AF35" s="12">
        <v>0</v>
      </c>
      <c r="AI35" s="12">
        <v>0</v>
      </c>
      <c r="AL35" s="12">
        <v>1</v>
      </c>
      <c r="AM35" s="12">
        <v>3</v>
      </c>
      <c r="AN35" s="12">
        <v>3</v>
      </c>
      <c r="AP35" s="12">
        <v>2</v>
      </c>
    </row>
    <row r="36" spans="1:42" ht="15.75" customHeight="1" x14ac:dyDescent="0.2">
      <c r="A36" s="12">
        <v>35</v>
      </c>
      <c r="B36" s="2" t="s">
        <v>84</v>
      </c>
      <c r="C36" s="12">
        <v>1</v>
      </c>
      <c r="E36" s="12">
        <v>0</v>
      </c>
      <c r="H36" s="12">
        <v>0</v>
      </c>
      <c r="K36" s="12">
        <v>0</v>
      </c>
      <c r="N36" s="12">
        <v>0</v>
      </c>
      <c r="Q36" s="12">
        <v>0</v>
      </c>
      <c r="T36" s="12">
        <v>0</v>
      </c>
      <c r="W36" s="12">
        <v>0</v>
      </c>
      <c r="Z36" s="12">
        <v>0</v>
      </c>
      <c r="AC36" s="12">
        <v>0</v>
      </c>
      <c r="AF36" s="12">
        <v>0</v>
      </c>
      <c r="AI36" s="12">
        <v>0</v>
      </c>
      <c r="AL36" s="12">
        <v>0</v>
      </c>
      <c r="AP36" s="12">
        <v>2</v>
      </c>
    </row>
    <row r="37" spans="1:42" ht="15.75" customHeight="1" x14ac:dyDescent="0.2">
      <c r="A37" s="12">
        <v>36</v>
      </c>
      <c r="B37" s="2" t="s">
        <v>85</v>
      </c>
      <c r="C37" s="12">
        <v>1</v>
      </c>
      <c r="E37" s="12">
        <v>0</v>
      </c>
      <c r="H37" s="12">
        <v>0</v>
      </c>
      <c r="K37" s="12">
        <v>0</v>
      </c>
      <c r="N37" s="12">
        <v>0</v>
      </c>
      <c r="Q37" s="12">
        <v>0</v>
      </c>
      <c r="T37" s="12">
        <v>0</v>
      </c>
      <c r="W37" s="12">
        <v>0</v>
      </c>
      <c r="Z37" s="12">
        <v>0</v>
      </c>
      <c r="AC37" s="12">
        <v>0</v>
      </c>
      <c r="AF37" s="12">
        <v>0</v>
      </c>
      <c r="AI37" s="12">
        <v>1</v>
      </c>
      <c r="AJ37" s="12">
        <v>2</v>
      </c>
      <c r="AK37" s="12">
        <v>2</v>
      </c>
      <c r="AL37" s="12">
        <v>0</v>
      </c>
      <c r="AP37" s="12">
        <v>2</v>
      </c>
    </row>
    <row r="38" spans="1:42" ht="15.75" customHeight="1" x14ac:dyDescent="0.2">
      <c r="A38" s="12">
        <v>37</v>
      </c>
      <c r="B38" s="2" t="s">
        <v>87</v>
      </c>
      <c r="C38" s="12">
        <v>1</v>
      </c>
      <c r="E38" s="12">
        <v>0</v>
      </c>
      <c r="H38" s="12">
        <v>0</v>
      </c>
      <c r="K38" s="12">
        <v>0</v>
      </c>
      <c r="N38" s="12">
        <v>0</v>
      </c>
      <c r="Q38" s="12">
        <v>0</v>
      </c>
      <c r="T38" s="12">
        <v>0</v>
      </c>
      <c r="W38" s="12">
        <v>0</v>
      </c>
      <c r="Z38" s="12">
        <v>0</v>
      </c>
      <c r="AC38" s="12">
        <v>0</v>
      </c>
      <c r="AF38" s="12">
        <v>0</v>
      </c>
      <c r="AI38" s="12">
        <v>0</v>
      </c>
      <c r="AL38" s="12">
        <v>1</v>
      </c>
      <c r="AM38" s="12">
        <v>1</v>
      </c>
      <c r="AN38" s="12">
        <v>0</v>
      </c>
      <c r="AP38" s="12">
        <v>2</v>
      </c>
    </row>
    <row r="39" spans="1:42" ht="15.75" customHeight="1" x14ac:dyDescent="0.2">
      <c r="A39" s="12">
        <v>38</v>
      </c>
      <c r="B39" s="2" t="s">
        <v>89</v>
      </c>
      <c r="C39" s="12">
        <v>1</v>
      </c>
      <c r="E39" s="12">
        <v>0</v>
      </c>
      <c r="H39" s="12">
        <v>0</v>
      </c>
      <c r="K39" s="12">
        <v>0</v>
      </c>
      <c r="N39" s="12">
        <v>1</v>
      </c>
      <c r="O39" s="12">
        <v>1</v>
      </c>
      <c r="P39" s="12">
        <v>0</v>
      </c>
      <c r="Q39" s="12">
        <v>0</v>
      </c>
      <c r="T39" s="12">
        <v>1</v>
      </c>
      <c r="U39" s="12">
        <v>1</v>
      </c>
      <c r="V39" s="12">
        <v>0</v>
      </c>
      <c r="W39" s="12">
        <v>0</v>
      </c>
      <c r="Z39" s="12">
        <v>1</v>
      </c>
      <c r="AA39" s="12">
        <v>1</v>
      </c>
      <c r="AB39" s="12">
        <v>0</v>
      </c>
      <c r="AC39" s="12">
        <v>1</v>
      </c>
      <c r="AD39" s="12">
        <v>1</v>
      </c>
      <c r="AE39" s="12">
        <v>0</v>
      </c>
      <c r="AF39" s="12">
        <v>0</v>
      </c>
      <c r="AI39" s="12">
        <v>1</v>
      </c>
      <c r="AJ39" s="12">
        <v>1</v>
      </c>
      <c r="AK39" s="12">
        <v>0</v>
      </c>
      <c r="AL39" s="12">
        <v>1</v>
      </c>
      <c r="AM39" s="12">
        <v>1</v>
      </c>
      <c r="AN39" s="12">
        <v>0</v>
      </c>
      <c r="AP39" s="12">
        <v>2</v>
      </c>
    </row>
    <row r="40" spans="1:42" ht="15.75" customHeight="1" x14ac:dyDescent="0.2">
      <c r="A40" s="12">
        <v>39</v>
      </c>
      <c r="B40" s="2" t="s">
        <v>90</v>
      </c>
      <c r="C40" s="12">
        <v>1</v>
      </c>
      <c r="E40" s="12">
        <v>0</v>
      </c>
      <c r="H40" s="12">
        <v>0</v>
      </c>
      <c r="K40" s="12">
        <v>0</v>
      </c>
      <c r="N40" s="12">
        <v>0</v>
      </c>
      <c r="Q40" s="12">
        <v>0</v>
      </c>
      <c r="T40" s="12">
        <v>0</v>
      </c>
      <c r="W40" s="12">
        <v>0</v>
      </c>
      <c r="Z40" s="12">
        <v>0</v>
      </c>
      <c r="AC40" s="12">
        <v>0</v>
      </c>
      <c r="AF40" s="12">
        <v>0</v>
      </c>
      <c r="AI40" s="12">
        <v>0</v>
      </c>
      <c r="AL40" s="12">
        <v>0</v>
      </c>
      <c r="AP40" s="12">
        <v>2</v>
      </c>
    </row>
    <row r="41" spans="1:42" ht="15.75" customHeight="1" x14ac:dyDescent="0.2">
      <c r="A41" s="12">
        <v>40</v>
      </c>
      <c r="B41" s="2" t="s">
        <v>93</v>
      </c>
      <c r="C41" s="12">
        <v>1</v>
      </c>
      <c r="E41" s="12">
        <v>0</v>
      </c>
      <c r="H41" s="12">
        <v>0</v>
      </c>
      <c r="K41" s="12">
        <v>0</v>
      </c>
      <c r="N41" s="12">
        <v>1</v>
      </c>
      <c r="O41" s="12">
        <v>2</v>
      </c>
      <c r="P41" s="12">
        <v>2</v>
      </c>
      <c r="Q41" s="12">
        <v>0</v>
      </c>
      <c r="T41" s="12">
        <v>0</v>
      </c>
      <c r="W41" s="12">
        <v>1</v>
      </c>
      <c r="X41" s="12">
        <v>2</v>
      </c>
      <c r="Y41" s="12">
        <v>2</v>
      </c>
      <c r="Z41" s="12">
        <v>0</v>
      </c>
      <c r="AC41" s="12">
        <v>0</v>
      </c>
      <c r="AF41" s="12">
        <v>0</v>
      </c>
      <c r="AI41" s="12">
        <v>0</v>
      </c>
      <c r="AL41" s="12">
        <v>0</v>
      </c>
      <c r="AP41" s="12">
        <v>2</v>
      </c>
    </row>
    <row r="42" spans="1:42" ht="15.75" customHeight="1" x14ac:dyDescent="0.2">
      <c r="A42" s="12">
        <v>41</v>
      </c>
      <c r="B42" s="2" t="s">
        <v>96</v>
      </c>
      <c r="C42" s="12">
        <v>5</v>
      </c>
      <c r="E42" s="12">
        <v>1</v>
      </c>
      <c r="F42" s="12">
        <v>2</v>
      </c>
      <c r="G42" s="12">
        <v>4</v>
      </c>
      <c r="H42" s="12">
        <v>0</v>
      </c>
      <c r="K42" s="12">
        <v>1</v>
      </c>
      <c r="L42" s="12">
        <v>2</v>
      </c>
      <c r="M42" s="12">
        <v>4</v>
      </c>
      <c r="N42" s="12">
        <v>1</v>
      </c>
      <c r="O42" s="12">
        <v>2</v>
      </c>
      <c r="P42" s="12">
        <v>3</v>
      </c>
      <c r="Q42" s="12">
        <v>1</v>
      </c>
      <c r="R42" s="12">
        <v>3</v>
      </c>
      <c r="S42" s="12">
        <v>4</v>
      </c>
      <c r="T42" s="12">
        <v>0</v>
      </c>
      <c r="W42" s="12">
        <v>1</v>
      </c>
      <c r="X42" s="12">
        <v>2</v>
      </c>
      <c r="Y42" s="12">
        <v>3</v>
      </c>
      <c r="Z42" s="12">
        <v>1</v>
      </c>
      <c r="AA42" s="12">
        <v>2</v>
      </c>
      <c r="AB42" s="12">
        <v>4</v>
      </c>
      <c r="AC42" s="12">
        <v>1</v>
      </c>
      <c r="AD42" s="12">
        <v>2</v>
      </c>
      <c r="AE42" s="12">
        <v>4</v>
      </c>
      <c r="AF42" s="12">
        <v>0</v>
      </c>
      <c r="AI42" s="12">
        <v>0</v>
      </c>
      <c r="AL42" s="12">
        <v>1</v>
      </c>
      <c r="AM42" s="12">
        <v>2</v>
      </c>
      <c r="AN42" s="12">
        <v>3</v>
      </c>
      <c r="AP42" s="12">
        <v>2</v>
      </c>
    </row>
    <row r="43" spans="1:42" ht="15.75" customHeight="1" x14ac:dyDescent="0.2">
      <c r="A43" s="12">
        <v>42</v>
      </c>
      <c r="B43" s="2" t="s">
        <v>97</v>
      </c>
      <c r="AP43" s="12">
        <v>2</v>
      </c>
    </row>
    <row r="44" spans="1:42" ht="15.75" customHeight="1" x14ac:dyDescent="0.2">
      <c r="A44" s="12">
        <v>43</v>
      </c>
      <c r="B44" s="2" t="s">
        <v>98</v>
      </c>
      <c r="C44" s="12">
        <v>1</v>
      </c>
      <c r="E44" s="12">
        <v>0</v>
      </c>
      <c r="H44" s="12">
        <v>0</v>
      </c>
      <c r="K44" s="12">
        <v>0</v>
      </c>
      <c r="N44" s="12">
        <v>0</v>
      </c>
      <c r="Q44" s="12">
        <v>0</v>
      </c>
      <c r="T44" s="12">
        <v>0</v>
      </c>
      <c r="W44" s="12">
        <v>0</v>
      </c>
      <c r="Z44" s="12">
        <v>0</v>
      </c>
      <c r="AC44" s="12">
        <v>0</v>
      </c>
      <c r="AF44" s="12">
        <v>0</v>
      </c>
      <c r="AI44" s="12">
        <v>0</v>
      </c>
      <c r="AL44" s="12">
        <v>0</v>
      </c>
      <c r="AP44" s="12">
        <v>2</v>
      </c>
    </row>
    <row r="45" spans="1:42" ht="15.75" customHeight="1" x14ac:dyDescent="0.2">
      <c r="A45" s="12">
        <v>44</v>
      </c>
      <c r="B45" s="2" t="s">
        <v>101</v>
      </c>
      <c r="C45" s="12">
        <v>1</v>
      </c>
      <c r="E45" s="12">
        <v>0</v>
      </c>
      <c r="H45" s="12">
        <v>0</v>
      </c>
      <c r="K45" s="12">
        <v>0</v>
      </c>
      <c r="N45" s="12">
        <v>0</v>
      </c>
      <c r="Q45" s="12">
        <v>0</v>
      </c>
      <c r="T45" s="12">
        <v>0</v>
      </c>
      <c r="W45" s="12">
        <v>0</v>
      </c>
      <c r="Z45" s="12">
        <v>0</v>
      </c>
      <c r="AC45" s="12">
        <v>0</v>
      </c>
      <c r="AF45" s="12">
        <v>0</v>
      </c>
      <c r="AI45" s="12">
        <v>1</v>
      </c>
      <c r="AJ45" s="12">
        <v>1</v>
      </c>
      <c r="AK45" s="12">
        <v>3</v>
      </c>
      <c r="AL45" s="12">
        <v>0</v>
      </c>
      <c r="AP45" s="12">
        <v>2</v>
      </c>
    </row>
    <row r="46" spans="1:42" ht="15.75" customHeight="1" x14ac:dyDescent="0.2">
      <c r="A46" s="12">
        <v>45</v>
      </c>
      <c r="B46" s="2" t="s">
        <v>102</v>
      </c>
      <c r="C46" s="12">
        <v>1</v>
      </c>
      <c r="E46" s="12">
        <v>0</v>
      </c>
      <c r="H46" s="12">
        <v>0</v>
      </c>
      <c r="K46" s="12">
        <v>0</v>
      </c>
      <c r="N46" s="12">
        <v>1</v>
      </c>
      <c r="O46" s="12">
        <v>3</v>
      </c>
      <c r="P46" s="12">
        <v>2</v>
      </c>
      <c r="Q46" s="12">
        <v>1</v>
      </c>
      <c r="R46" s="12">
        <v>3</v>
      </c>
      <c r="S46" s="12">
        <v>3</v>
      </c>
      <c r="T46" s="12">
        <v>0</v>
      </c>
      <c r="W46" s="12">
        <v>1</v>
      </c>
      <c r="X46" s="12">
        <v>2</v>
      </c>
      <c r="Y46" s="12">
        <v>2</v>
      </c>
      <c r="Z46" s="12">
        <v>1</v>
      </c>
      <c r="AA46" s="12">
        <v>2</v>
      </c>
      <c r="AB46" s="12">
        <v>2</v>
      </c>
      <c r="AC46" s="12">
        <v>0</v>
      </c>
      <c r="AF46" s="12">
        <v>0</v>
      </c>
      <c r="AI46" s="12">
        <v>1</v>
      </c>
      <c r="AJ46" s="12">
        <v>3</v>
      </c>
      <c r="AK46" s="12">
        <v>3</v>
      </c>
      <c r="AL46" s="12">
        <v>1</v>
      </c>
      <c r="AM46" s="12">
        <v>3</v>
      </c>
      <c r="AN46" s="12">
        <v>3</v>
      </c>
      <c r="AP46" s="12">
        <v>2</v>
      </c>
    </row>
    <row r="47" spans="1:42" ht="15.75" customHeight="1" x14ac:dyDescent="0.2">
      <c r="A47" s="12">
        <v>46</v>
      </c>
      <c r="B47" s="2" t="s">
        <v>104</v>
      </c>
      <c r="C47" s="12">
        <v>1</v>
      </c>
      <c r="E47" s="12">
        <v>0</v>
      </c>
      <c r="H47" s="12">
        <v>0</v>
      </c>
      <c r="K47" s="12">
        <v>0</v>
      </c>
      <c r="N47" s="12">
        <v>1</v>
      </c>
      <c r="O47" s="12">
        <v>1</v>
      </c>
      <c r="P47" s="12">
        <v>0</v>
      </c>
      <c r="Q47" s="12">
        <v>0</v>
      </c>
      <c r="T47" s="12">
        <v>0</v>
      </c>
      <c r="W47" s="12">
        <v>0</v>
      </c>
      <c r="Z47" s="12">
        <v>0</v>
      </c>
      <c r="AC47" s="12">
        <v>0</v>
      </c>
      <c r="AF47" s="12">
        <v>0</v>
      </c>
      <c r="AI47" s="12">
        <v>0</v>
      </c>
      <c r="AL47" s="12">
        <v>0</v>
      </c>
      <c r="AP47" s="12">
        <v>2</v>
      </c>
    </row>
    <row r="48" spans="1:42" ht="15.75" customHeight="1" x14ac:dyDescent="0.2">
      <c r="A48" s="12">
        <v>47</v>
      </c>
      <c r="B48" s="2" t="s">
        <v>105</v>
      </c>
      <c r="C48" s="12">
        <v>1</v>
      </c>
      <c r="E48" s="12">
        <v>0</v>
      </c>
      <c r="H48" s="12">
        <v>0</v>
      </c>
      <c r="K48" s="12">
        <v>1</v>
      </c>
      <c r="L48" s="12">
        <v>3</v>
      </c>
      <c r="M48" s="12">
        <v>3</v>
      </c>
      <c r="N48" s="12">
        <v>1</v>
      </c>
      <c r="O48" s="12">
        <v>2</v>
      </c>
      <c r="P48" s="12">
        <v>3</v>
      </c>
      <c r="Q48" s="12">
        <v>1</v>
      </c>
      <c r="R48" s="12">
        <v>2</v>
      </c>
      <c r="S48" s="12">
        <v>3</v>
      </c>
      <c r="T48" s="12">
        <v>1</v>
      </c>
      <c r="U48" s="12">
        <v>1</v>
      </c>
      <c r="V48" s="12">
        <v>1</v>
      </c>
      <c r="W48" s="12">
        <v>1</v>
      </c>
      <c r="X48" s="12">
        <v>2</v>
      </c>
      <c r="Y48" s="12">
        <v>4</v>
      </c>
      <c r="Z48" s="12">
        <v>1</v>
      </c>
      <c r="AA48" s="12">
        <v>2</v>
      </c>
      <c r="AB48" s="12">
        <v>3</v>
      </c>
      <c r="AC48" s="12">
        <v>1</v>
      </c>
      <c r="AD48" s="12">
        <v>3</v>
      </c>
      <c r="AE48" s="12">
        <v>3</v>
      </c>
      <c r="AF48" s="12">
        <v>1</v>
      </c>
      <c r="AG48" s="12">
        <v>1</v>
      </c>
      <c r="AH48" s="12">
        <v>1</v>
      </c>
      <c r="AI48" s="12">
        <v>1</v>
      </c>
      <c r="AJ48" s="12">
        <v>3</v>
      </c>
      <c r="AK48" s="12">
        <v>5</v>
      </c>
      <c r="AL48" s="12">
        <v>1</v>
      </c>
      <c r="AM48" s="12">
        <v>3</v>
      </c>
      <c r="AN48" s="12">
        <v>1</v>
      </c>
      <c r="AP48" s="12">
        <v>2</v>
      </c>
    </row>
    <row r="49" spans="1:42" ht="15.75" customHeight="1" x14ac:dyDescent="0.2">
      <c r="A49" s="12">
        <v>48</v>
      </c>
      <c r="B49" s="2" t="s">
        <v>107</v>
      </c>
      <c r="C49" s="12">
        <v>1</v>
      </c>
      <c r="E49" s="12">
        <v>0</v>
      </c>
      <c r="H49" s="12">
        <v>0</v>
      </c>
      <c r="K49" s="12">
        <v>0</v>
      </c>
      <c r="N49" s="12">
        <v>0</v>
      </c>
      <c r="Q49" s="12">
        <v>1</v>
      </c>
      <c r="R49" s="12">
        <v>1</v>
      </c>
      <c r="S49" s="12">
        <v>2</v>
      </c>
      <c r="T49" s="12">
        <v>0</v>
      </c>
      <c r="W49" s="12">
        <v>1</v>
      </c>
      <c r="X49" s="12">
        <v>1</v>
      </c>
      <c r="Y49" s="12">
        <v>2</v>
      </c>
      <c r="Z49" s="12">
        <v>0</v>
      </c>
      <c r="AC49" s="12">
        <v>0</v>
      </c>
      <c r="AF49" s="12">
        <v>0</v>
      </c>
      <c r="AI49" s="12">
        <v>0</v>
      </c>
      <c r="AL49" s="12">
        <v>0</v>
      </c>
      <c r="AP49" s="12">
        <v>2</v>
      </c>
    </row>
    <row r="50" spans="1:42" ht="15.75" customHeight="1" x14ac:dyDescent="0.2">
      <c r="A50" s="12">
        <v>49</v>
      </c>
      <c r="B50" s="2" t="s">
        <v>108</v>
      </c>
      <c r="C50" s="12">
        <v>1</v>
      </c>
      <c r="E50" s="12">
        <v>0</v>
      </c>
      <c r="H50" s="12">
        <v>0</v>
      </c>
      <c r="K50" s="12">
        <v>0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0</v>
      </c>
      <c r="W50" s="12">
        <v>1</v>
      </c>
      <c r="X50" s="12">
        <v>1</v>
      </c>
      <c r="Y50" s="12">
        <v>1</v>
      </c>
      <c r="Z50" s="12">
        <v>0</v>
      </c>
      <c r="AC50" s="12">
        <v>1</v>
      </c>
      <c r="AD50" s="12">
        <v>1</v>
      </c>
      <c r="AE50" s="12">
        <v>0</v>
      </c>
      <c r="AF50" s="12">
        <v>0</v>
      </c>
      <c r="AI50" s="12">
        <v>1</v>
      </c>
      <c r="AJ50" s="12">
        <v>3</v>
      </c>
      <c r="AK50" s="12">
        <v>3</v>
      </c>
      <c r="AL50" s="12">
        <v>1</v>
      </c>
      <c r="AM50" s="12">
        <v>1</v>
      </c>
      <c r="AN50" s="12">
        <v>0</v>
      </c>
      <c r="AP50" s="12">
        <v>2</v>
      </c>
    </row>
    <row r="51" spans="1:42" ht="15.75" customHeight="1" x14ac:dyDescent="0.2">
      <c r="A51" s="12">
        <v>50</v>
      </c>
      <c r="B51" s="2" t="s">
        <v>110</v>
      </c>
      <c r="C51" s="12">
        <v>1</v>
      </c>
      <c r="E51" s="12">
        <v>0</v>
      </c>
      <c r="H51" s="12">
        <v>0</v>
      </c>
      <c r="K51" s="12">
        <v>0</v>
      </c>
      <c r="N51" s="12">
        <v>1</v>
      </c>
      <c r="O51" s="12">
        <v>2</v>
      </c>
      <c r="P51" s="12">
        <v>0</v>
      </c>
      <c r="Q51" s="12">
        <v>0</v>
      </c>
      <c r="T51" s="12">
        <v>0</v>
      </c>
      <c r="W51" s="12">
        <v>0</v>
      </c>
      <c r="Z51" s="12">
        <v>0</v>
      </c>
      <c r="AC51" s="12">
        <v>0</v>
      </c>
      <c r="AF51" s="12">
        <v>0</v>
      </c>
      <c r="AI51" s="12">
        <v>1</v>
      </c>
      <c r="AJ51" s="12">
        <v>1</v>
      </c>
      <c r="AK51" s="12">
        <v>0</v>
      </c>
      <c r="AL51" s="12">
        <v>0</v>
      </c>
      <c r="AP51" s="12">
        <v>2</v>
      </c>
    </row>
    <row r="52" spans="1:42" ht="15.75" customHeight="1" x14ac:dyDescent="0.2">
      <c r="A52" s="12">
        <v>51</v>
      </c>
      <c r="B52" s="2" t="s">
        <v>111</v>
      </c>
      <c r="C52" s="12">
        <v>1</v>
      </c>
      <c r="E52" s="12">
        <v>0</v>
      </c>
      <c r="H52" s="12">
        <v>0</v>
      </c>
      <c r="K52" s="12">
        <v>1</v>
      </c>
      <c r="L52" s="12">
        <v>2</v>
      </c>
      <c r="M52" s="12">
        <v>3</v>
      </c>
      <c r="N52" s="12">
        <v>1</v>
      </c>
      <c r="O52" s="12">
        <v>2</v>
      </c>
      <c r="P52" s="12">
        <v>1</v>
      </c>
      <c r="Q52" s="12">
        <v>1</v>
      </c>
      <c r="R52" s="12">
        <v>3</v>
      </c>
      <c r="S52" s="12">
        <v>0</v>
      </c>
      <c r="T52" s="12">
        <v>0</v>
      </c>
      <c r="W52" s="12">
        <v>1</v>
      </c>
      <c r="X52" s="12">
        <v>2</v>
      </c>
      <c r="Y52" s="12">
        <v>2</v>
      </c>
      <c r="Z52" s="12">
        <v>0</v>
      </c>
      <c r="AC52" s="12">
        <v>0</v>
      </c>
      <c r="AF52" s="12">
        <v>0</v>
      </c>
      <c r="AI52" s="12">
        <v>0</v>
      </c>
      <c r="AL52" s="12">
        <v>1</v>
      </c>
      <c r="AM52" s="12">
        <v>1</v>
      </c>
      <c r="AN52" s="12">
        <v>0</v>
      </c>
      <c r="AP52" s="12">
        <v>2</v>
      </c>
    </row>
    <row r="53" spans="1:42" ht="15.75" customHeight="1" x14ac:dyDescent="0.2">
      <c r="A53" s="12">
        <v>52</v>
      </c>
      <c r="B53" s="2" t="s">
        <v>338</v>
      </c>
      <c r="C53" s="12">
        <v>1</v>
      </c>
      <c r="E53" s="12">
        <v>0</v>
      </c>
      <c r="H53" s="12">
        <v>0</v>
      </c>
      <c r="K53" s="12">
        <v>0</v>
      </c>
      <c r="N53" s="12">
        <v>1</v>
      </c>
      <c r="O53" s="12">
        <v>2</v>
      </c>
      <c r="P53" s="12">
        <v>4</v>
      </c>
      <c r="Q53" s="12">
        <v>0</v>
      </c>
      <c r="T53" s="12">
        <v>0</v>
      </c>
      <c r="W53" s="12">
        <v>0</v>
      </c>
      <c r="Z53" s="12">
        <v>0</v>
      </c>
      <c r="AC53" s="12">
        <v>0</v>
      </c>
      <c r="AF53" s="12">
        <v>0</v>
      </c>
      <c r="AI53" s="12">
        <v>1</v>
      </c>
      <c r="AJ53" s="12">
        <v>2</v>
      </c>
      <c r="AK53" s="12">
        <v>0</v>
      </c>
      <c r="AL53" s="12">
        <v>0</v>
      </c>
      <c r="AP53" s="12">
        <v>2</v>
      </c>
    </row>
    <row r="54" spans="1:42" ht="15.75" customHeight="1" x14ac:dyDescent="0.2">
      <c r="A54" s="12">
        <v>53</v>
      </c>
      <c r="B54" s="2" t="s">
        <v>117</v>
      </c>
      <c r="C54" s="12">
        <v>1</v>
      </c>
      <c r="E54" s="12">
        <v>0</v>
      </c>
      <c r="H54" s="12">
        <v>0</v>
      </c>
      <c r="K54" s="12">
        <v>0</v>
      </c>
      <c r="N54" s="12">
        <v>1</v>
      </c>
      <c r="O54" s="12">
        <v>2</v>
      </c>
      <c r="P54" s="12">
        <v>2</v>
      </c>
      <c r="Q54" s="12">
        <v>0</v>
      </c>
      <c r="T54" s="12">
        <v>0</v>
      </c>
      <c r="W54" s="12">
        <v>0</v>
      </c>
      <c r="Z54" s="12">
        <v>0</v>
      </c>
      <c r="AC54" s="12">
        <v>0</v>
      </c>
      <c r="AF54" s="12">
        <v>0</v>
      </c>
      <c r="AI54" s="12">
        <v>1</v>
      </c>
      <c r="AJ54" s="12">
        <v>2</v>
      </c>
      <c r="AK54" s="12">
        <v>0</v>
      </c>
      <c r="AL54" s="12">
        <v>0</v>
      </c>
      <c r="AP54" s="12">
        <v>2</v>
      </c>
    </row>
    <row r="55" spans="1:42" ht="15.75" customHeight="1" x14ac:dyDescent="0.2">
      <c r="A55" s="12">
        <v>54</v>
      </c>
      <c r="B55" s="2" t="s">
        <v>120</v>
      </c>
      <c r="C55" s="12">
        <v>1</v>
      </c>
      <c r="E55" s="12">
        <v>0</v>
      </c>
      <c r="H55" s="12">
        <v>0</v>
      </c>
      <c r="K55" s="12">
        <v>0</v>
      </c>
      <c r="N55" s="12">
        <v>0</v>
      </c>
      <c r="Q55" s="12">
        <v>0</v>
      </c>
      <c r="T55" s="12">
        <v>0</v>
      </c>
      <c r="W55" s="12">
        <v>0</v>
      </c>
      <c r="Z55" s="12">
        <v>0</v>
      </c>
      <c r="AC55" s="12">
        <v>0</v>
      </c>
      <c r="AF55" s="12">
        <v>1</v>
      </c>
      <c r="AG55" s="12">
        <v>1</v>
      </c>
      <c r="AH55" s="12">
        <v>2</v>
      </c>
      <c r="AI55" s="12">
        <v>1</v>
      </c>
      <c r="AJ55" s="12">
        <v>1</v>
      </c>
      <c r="AK55" s="12">
        <v>1</v>
      </c>
      <c r="AL55" s="12">
        <v>1</v>
      </c>
      <c r="AM55" s="12">
        <v>1</v>
      </c>
      <c r="AN55" s="12">
        <v>0</v>
      </c>
      <c r="AP55" s="12">
        <v>2</v>
      </c>
    </row>
    <row r="56" spans="1:42" ht="15.75" customHeight="1" x14ac:dyDescent="0.2">
      <c r="A56" s="12">
        <v>55</v>
      </c>
      <c r="B56" s="2" t="s">
        <v>122</v>
      </c>
      <c r="C56" s="12">
        <v>1</v>
      </c>
      <c r="E56" s="12">
        <v>0</v>
      </c>
      <c r="H56" s="12">
        <v>0</v>
      </c>
      <c r="K56" s="12">
        <v>0</v>
      </c>
      <c r="N56" s="12">
        <v>0</v>
      </c>
      <c r="Q56" s="12">
        <v>0</v>
      </c>
      <c r="T56" s="12">
        <v>0</v>
      </c>
      <c r="W56" s="12">
        <v>0</v>
      </c>
      <c r="Z56" s="12">
        <v>0</v>
      </c>
      <c r="AC56" s="12">
        <v>1</v>
      </c>
      <c r="AD56" s="12">
        <v>1</v>
      </c>
      <c r="AE56" s="12">
        <v>0</v>
      </c>
      <c r="AF56" s="12">
        <v>0</v>
      </c>
      <c r="AI56" s="12">
        <v>1</v>
      </c>
      <c r="AJ56" s="12">
        <v>2</v>
      </c>
      <c r="AK56" s="12">
        <v>0</v>
      </c>
      <c r="AL56" s="12">
        <v>0</v>
      </c>
      <c r="AP56" s="12">
        <v>2</v>
      </c>
    </row>
    <row r="57" spans="1:42" ht="15.75" customHeight="1" x14ac:dyDescent="0.2">
      <c r="A57" s="12">
        <v>56</v>
      </c>
      <c r="B57" s="2" t="s">
        <v>125</v>
      </c>
      <c r="C57" s="12">
        <v>1</v>
      </c>
      <c r="E57" s="12">
        <v>0</v>
      </c>
      <c r="H57" s="12">
        <v>0</v>
      </c>
      <c r="K57" s="12">
        <v>0</v>
      </c>
      <c r="N57" s="12">
        <v>1</v>
      </c>
      <c r="O57" s="12">
        <v>1</v>
      </c>
      <c r="P57" s="12">
        <v>2</v>
      </c>
      <c r="Q57" s="12">
        <v>0</v>
      </c>
      <c r="T57" s="12">
        <v>0</v>
      </c>
      <c r="W57" s="12">
        <v>0</v>
      </c>
      <c r="Z57" s="12">
        <v>0</v>
      </c>
      <c r="AC57" s="12">
        <v>1</v>
      </c>
      <c r="AD57" s="12">
        <v>1</v>
      </c>
      <c r="AE57" s="12">
        <v>3</v>
      </c>
      <c r="AF57" s="12">
        <v>0</v>
      </c>
      <c r="AI57" s="12">
        <v>1</v>
      </c>
      <c r="AJ57" s="12">
        <v>2</v>
      </c>
      <c r="AK57" s="12">
        <v>3</v>
      </c>
      <c r="AL57" s="12">
        <v>1</v>
      </c>
      <c r="AM57" s="12">
        <v>2</v>
      </c>
      <c r="AN57" s="12">
        <v>1</v>
      </c>
      <c r="AP57" s="12">
        <v>2</v>
      </c>
    </row>
    <row r="58" spans="1:42" ht="15.75" customHeight="1" x14ac:dyDescent="0.2">
      <c r="A58" s="12">
        <v>57</v>
      </c>
      <c r="B58" s="2" t="s">
        <v>128</v>
      </c>
      <c r="C58" s="12">
        <v>1</v>
      </c>
      <c r="E58" s="12">
        <v>0</v>
      </c>
      <c r="H58" s="12">
        <v>0</v>
      </c>
      <c r="K58" s="12">
        <v>0</v>
      </c>
      <c r="N58" s="12">
        <v>0</v>
      </c>
      <c r="Q58" s="12">
        <v>0</v>
      </c>
      <c r="T58" s="12">
        <v>0</v>
      </c>
      <c r="W58" s="12">
        <v>0</v>
      </c>
      <c r="Z58" s="12">
        <v>0</v>
      </c>
      <c r="AC58" s="12">
        <v>0</v>
      </c>
      <c r="AF58" s="12">
        <v>0</v>
      </c>
      <c r="AI58" s="12">
        <v>1</v>
      </c>
      <c r="AJ58" s="12">
        <v>3</v>
      </c>
      <c r="AK58" s="12">
        <v>0</v>
      </c>
      <c r="AL58" s="12">
        <v>1</v>
      </c>
      <c r="AM58" s="12">
        <v>2</v>
      </c>
      <c r="AN58" s="12">
        <v>0</v>
      </c>
      <c r="AP58" s="12">
        <v>2</v>
      </c>
    </row>
    <row r="59" spans="1:42" ht="15.75" customHeight="1" x14ac:dyDescent="0.2">
      <c r="A59" s="12">
        <v>58</v>
      </c>
      <c r="B59" s="2" t="s">
        <v>131</v>
      </c>
      <c r="C59" s="12">
        <v>1</v>
      </c>
      <c r="E59" s="12">
        <v>0</v>
      </c>
      <c r="H59" s="12">
        <v>0</v>
      </c>
      <c r="K59" s="12">
        <v>0</v>
      </c>
      <c r="N59" s="12">
        <v>0</v>
      </c>
      <c r="Q59" s="12">
        <v>0</v>
      </c>
      <c r="T59" s="12">
        <v>1</v>
      </c>
      <c r="U59" s="12">
        <v>1</v>
      </c>
      <c r="V59" s="12">
        <v>0</v>
      </c>
      <c r="W59" s="12">
        <v>0</v>
      </c>
      <c r="Z59" s="12">
        <v>0</v>
      </c>
      <c r="AC59" s="12">
        <v>0</v>
      </c>
      <c r="AF59" s="12">
        <v>0</v>
      </c>
      <c r="AI59" s="12">
        <v>0</v>
      </c>
      <c r="AL59" s="12">
        <v>0</v>
      </c>
      <c r="AP59" s="12">
        <v>2</v>
      </c>
    </row>
    <row r="60" spans="1:42" ht="15.75" customHeight="1" x14ac:dyDescent="0.2">
      <c r="A60" s="12">
        <v>59</v>
      </c>
      <c r="B60" s="2" t="s">
        <v>132</v>
      </c>
      <c r="C60" s="12">
        <v>1</v>
      </c>
      <c r="E60" s="12">
        <v>0</v>
      </c>
      <c r="H60" s="12">
        <v>0</v>
      </c>
      <c r="K60" s="12">
        <v>0</v>
      </c>
      <c r="N60" s="12">
        <v>1</v>
      </c>
      <c r="O60" s="12">
        <v>1</v>
      </c>
      <c r="P60" s="12">
        <v>0</v>
      </c>
      <c r="Q60" s="12">
        <v>0</v>
      </c>
      <c r="T60" s="12">
        <v>0</v>
      </c>
      <c r="W60" s="12">
        <v>0</v>
      </c>
      <c r="Z60" s="12">
        <v>0</v>
      </c>
      <c r="AC60" s="12">
        <v>0</v>
      </c>
      <c r="AF60" s="12">
        <v>0</v>
      </c>
      <c r="AI60" s="12">
        <v>0</v>
      </c>
      <c r="AL60" s="12">
        <v>0</v>
      </c>
      <c r="AP60" s="12">
        <v>2</v>
      </c>
    </row>
    <row r="61" spans="1:42" ht="15.75" customHeight="1" x14ac:dyDescent="0.2">
      <c r="A61" s="12">
        <v>60</v>
      </c>
      <c r="B61" s="2" t="s">
        <v>134</v>
      </c>
      <c r="E61" s="12">
        <v>0</v>
      </c>
      <c r="H61" s="12">
        <v>0</v>
      </c>
      <c r="K61" s="12">
        <v>1</v>
      </c>
      <c r="L61" s="12">
        <v>2</v>
      </c>
      <c r="N61" s="12">
        <v>0</v>
      </c>
      <c r="Q61" s="12">
        <v>0</v>
      </c>
      <c r="T61" s="12">
        <v>0</v>
      </c>
      <c r="W61" s="12">
        <v>1</v>
      </c>
      <c r="X61" s="12">
        <v>3</v>
      </c>
      <c r="Z61" s="12">
        <v>1</v>
      </c>
      <c r="AA61" s="12">
        <v>2</v>
      </c>
      <c r="AC61" s="12">
        <v>1</v>
      </c>
      <c r="AD61" s="12">
        <v>3</v>
      </c>
      <c r="AF61" s="12">
        <v>0</v>
      </c>
      <c r="AI61" s="12">
        <v>1</v>
      </c>
      <c r="AJ61" s="12">
        <v>2</v>
      </c>
      <c r="AL61" s="12">
        <v>1</v>
      </c>
      <c r="AM61" s="12">
        <v>2</v>
      </c>
      <c r="AP61" s="12">
        <v>2</v>
      </c>
    </row>
    <row r="62" spans="1:42" ht="15.75" customHeight="1" x14ac:dyDescent="0.2">
      <c r="A62" s="12">
        <v>61</v>
      </c>
      <c r="B62" s="2" t="s">
        <v>136</v>
      </c>
      <c r="C62" s="12">
        <v>1</v>
      </c>
      <c r="E62" s="12">
        <v>0</v>
      </c>
      <c r="H62" s="12">
        <v>0</v>
      </c>
      <c r="K62" s="12">
        <v>0</v>
      </c>
      <c r="N62" s="12">
        <v>0</v>
      </c>
      <c r="Q62" s="12">
        <v>0</v>
      </c>
      <c r="T62" s="12">
        <v>0</v>
      </c>
      <c r="W62" s="12">
        <v>0</v>
      </c>
      <c r="Z62" s="12">
        <v>0</v>
      </c>
      <c r="AC62" s="12">
        <v>0</v>
      </c>
      <c r="AF62" s="12">
        <v>0</v>
      </c>
      <c r="AI62" s="12">
        <v>1</v>
      </c>
      <c r="AJ62" s="12">
        <v>1</v>
      </c>
      <c r="AK62" s="12">
        <v>0</v>
      </c>
      <c r="AL62" s="12">
        <v>0</v>
      </c>
      <c r="AP62" s="12">
        <v>2</v>
      </c>
    </row>
    <row r="63" spans="1:42" ht="15.75" customHeight="1" x14ac:dyDescent="0.2">
      <c r="A63" s="12">
        <v>62</v>
      </c>
      <c r="B63" s="2" t="s">
        <v>339</v>
      </c>
      <c r="C63" s="12">
        <v>1</v>
      </c>
      <c r="E63" s="12">
        <v>0</v>
      </c>
      <c r="H63" s="12">
        <v>1</v>
      </c>
      <c r="I63" s="12">
        <v>1</v>
      </c>
      <c r="J63" s="12">
        <v>0</v>
      </c>
      <c r="K63" s="12">
        <v>0</v>
      </c>
      <c r="N63" s="12">
        <v>1</v>
      </c>
      <c r="O63" s="12">
        <v>2</v>
      </c>
      <c r="P63" s="12">
        <v>0</v>
      </c>
      <c r="Q63" s="12">
        <v>0</v>
      </c>
      <c r="T63" s="12">
        <v>0</v>
      </c>
      <c r="W63" s="12">
        <v>0</v>
      </c>
      <c r="Z63" s="12">
        <v>1</v>
      </c>
      <c r="AA63" s="12">
        <v>1</v>
      </c>
      <c r="AB63" s="12">
        <v>0</v>
      </c>
      <c r="AC63" s="12">
        <v>0</v>
      </c>
      <c r="AF63" s="12">
        <v>0</v>
      </c>
      <c r="AI63" s="12">
        <v>1</v>
      </c>
      <c r="AJ63" s="12">
        <v>1</v>
      </c>
      <c r="AK63" s="12">
        <v>0</v>
      </c>
      <c r="AL63" s="12">
        <v>0</v>
      </c>
      <c r="AP63" s="12">
        <v>2</v>
      </c>
    </row>
    <row r="64" spans="1:42" ht="15.75" customHeight="1" x14ac:dyDescent="0.2">
      <c r="A64" s="12">
        <v>63</v>
      </c>
      <c r="B64" s="2" t="s">
        <v>137</v>
      </c>
      <c r="C64" s="12">
        <v>1</v>
      </c>
      <c r="E64" s="12">
        <v>0</v>
      </c>
      <c r="H64" s="12">
        <v>0</v>
      </c>
      <c r="K64" s="12">
        <v>1</v>
      </c>
      <c r="L64" s="12">
        <v>1</v>
      </c>
      <c r="M64" s="12">
        <v>3</v>
      </c>
      <c r="N64" s="12">
        <v>1</v>
      </c>
      <c r="O64" s="12">
        <v>2</v>
      </c>
      <c r="P64" s="12">
        <v>1</v>
      </c>
      <c r="Q64" s="12">
        <v>0</v>
      </c>
      <c r="T64" s="12">
        <v>0</v>
      </c>
      <c r="W64" s="12">
        <v>1</v>
      </c>
      <c r="X64" s="12">
        <v>2</v>
      </c>
      <c r="Y64" s="12">
        <v>3</v>
      </c>
      <c r="Z64" s="12">
        <v>0</v>
      </c>
      <c r="AC64" s="12">
        <v>0</v>
      </c>
      <c r="AF64" s="12">
        <v>0</v>
      </c>
      <c r="AI64" s="12">
        <v>0</v>
      </c>
      <c r="AL64" s="12">
        <v>0</v>
      </c>
      <c r="AP64" s="12">
        <v>2</v>
      </c>
    </row>
    <row r="65" spans="1:42" ht="15.75" customHeight="1" x14ac:dyDescent="0.2">
      <c r="A65" s="12">
        <v>64</v>
      </c>
      <c r="B65" s="2" t="s">
        <v>139</v>
      </c>
      <c r="C65" s="12">
        <v>1</v>
      </c>
      <c r="E65" s="12">
        <v>0</v>
      </c>
      <c r="H65" s="12">
        <v>0</v>
      </c>
      <c r="K65" s="12">
        <v>0</v>
      </c>
      <c r="N65" s="12">
        <v>0</v>
      </c>
      <c r="Q65" s="12">
        <v>0</v>
      </c>
      <c r="T65" s="12">
        <v>0</v>
      </c>
      <c r="W65" s="12">
        <v>1</v>
      </c>
      <c r="X65" s="12">
        <v>2</v>
      </c>
      <c r="Y65" s="12">
        <v>0</v>
      </c>
      <c r="Z65" s="12">
        <v>0</v>
      </c>
      <c r="AC65" s="12">
        <v>1</v>
      </c>
      <c r="AD65" s="12">
        <v>2</v>
      </c>
      <c r="AE65" s="12">
        <v>0</v>
      </c>
      <c r="AF65" s="12">
        <v>0</v>
      </c>
      <c r="AI65" s="12">
        <v>1</v>
      </c>
      <c r="AJ65" s="12">
        <v>1</v>
      </c>
      <c r="AK65" s="12">
        <v>0</v>
      </c>
      <c r="AL65" s="12">
        <v>1</v>
      </c>
      <c r="AM65" s="12">
        <v>1</v>
      </c>
      <c r="AN65" s="12">
        <v>0</v>
      </c>
      <c r="AP65" s="12">
        <v>2</v>
      </c>
    </row>
    <row r="66" spans="1:42" ht="15.75" customHeight="1" x14ac:dyDescent="0.2">
      <c r="A66" s="12">
        <v>65</v>
      </c>
      <c r="B66" s="2" t="s">
        <v>142</v>
      </c>
      <c r="C66" s="12">
        <v>1</v>
      </c>
      <c r="E66" s="12">
        <v>0</v>
      </c>
      <c r="H66" s="12">
        <v>0</v>
      </c>
      <c r="K66" s="12">
        <v>0</v>
      </c>
      <c r="N66" s="12">
        <v>1</v>
      </c>
      <c r="O66" s="12">
        <v>2</v>
      </c>
      <c r="P66" s="12">
        <v>5</v>
      </c>
      <c r="Q66" s="12">
        <v>0</v>
      </c>
      <c r="T66" s="12">
        <v>0</v>
      </c>
      <c r="W66" s="12">
        <v>1</v>
      </c>
      <c r="X66" s="12">
        <v>2</v>
      </c>
      <c r="Y66" s="12">
        <v>5</v>
      </c>
      <c r="Z66" s="12">
        <v>0</v>
      </c>
      <c r="AC66" s="12">
        <v>0</v>
      </c>
      <c r="AF66" s="12">
        <v>0</v>
      </c>
      <c r="AI66" s="12">
        <v>1</v>
      </c>
      <c r="AJ66" s="12">
        <v>2</v>
      </c>
      <c r="AK66" s="12">
        <v>0</v>
      </c>
      <c r="AL66" s="12">
        <v>0</v>
      </c>
      <c r="AP66" s="12">
        <v>2</v>
      </c>
    </row>
    <row r="67" spans="1:42" ht="15.75" customHeight="1" x14ac:dyDescent="0.2">
      <c r="A67" s="12">
        <v>66</v>
      </c>
      <c r="B67" s="2" t="s">
        <v>146</v>
      </c>
      <c r="C67" s="12">
        <v>1</v>
      </c>
      <c r="E67" s="12">
        <v>1</v>
      </c>
      <c r="F67" s="12">
        <v>1</v>
      </c>
      <c r="G67" s="12">
        <v>0</v>
      </c>
      <c r="K67" s="12">
        <v>0</v>
      </c>
      <c r="N67" s="12">
        <v>1</v>
      </c>
      <c r="O67" s="12">
        <v>2</v>
      </c>
      <c r="P67" s="12">
        <v>2</v>
      </c>
      <c r="Q67" s="12">
        <v>1</v>
      </c>
      <c r="R67" s="12">
        <v>2</v>
      </c>
      <c r="S67" s="12">
        <v>1</v>
      </c>
      <c r="T67" s="12">
        <v>0</v>
      </c>
      <c r="W67" s="12">
        <v>1</v>
      </c>
      <c r="X67" s="12">
        <v>2</v>
      </c>
      <c r="Y67" s="12">
        <v>1</v>
      </c>
      <c r="Z67" s="12">
        <v>0</v>
      </c>
      <c r="AC67" s="12">
        <v>1</v>
      </c>
      <c r="AD67" s="12">
        <v>2</v>
      </c>
      <c r="AE67" s="12">
        <v>2</v>
      </c>
      <c r="AI67" s="12">
        <v>1</v>
      </c>
      <c r="AJ67" s="12">
        <v>2</v>
      </c>
      <c r="AK67" s="12">
        <v>2</v>
      </c>
      <c r="AL67" s="12">
        <v>0</v>
      </c>
      <c r="AP67" s="12">
        <v>2</v>
      </c>
    </row>
    <row r="68" spans="1:42" ht="15.75" customHeight="1" x14ac:dyDescent="0.2">
      <c r="A68" s="12">
        <v>67</v>
      </c>
      <c r="B68" s="2" t="s">
        <v>340</v>
      </c>
      <c r="C68" s="12">
        <v>1</v>
      </c>
      <c r="E68" s="12">
        <v>0</v>
      </c>
      <c r="H68" s="12">
        <v>0</v>
      </c>
      <c r="K68" s="12">
        <v>0</v>
      </c>
      <c r="N68" s="12">
        <v>0</v>
      </c>
      <c r="Q68" s="12">
        <v>0</v>
      </c>
      <c r="T68" s="12">
        <v>0</v>
      </c>
      <c r="W68" s="12">
        <v>0</v>
      </c>
      <c r="Z68" s="12">
        <v>0</v>
      </c>
      <c r="AC68" s="12">
        <v>0</v>
      </c>
      <c r="AF68" s="12">
        <v>0</v>
      </c>
      <c r="AI68" s="12">
        <v>0</v>
      </c>
      <c r="AL68" s="12">
        <v>0</v>
      </c>
      <c r="AP68" s="12">
        <v>2</v>
      </c>
    </row>
    <row r="69" spans="1:42" ht="15.75" customHeight="1" x14ac:dyDescent="0.2">
      <c r="A69" s="12">
        <v>68</v>
      </c>
      <c r="B69" s="2" t="s">
        <v>150</v>
      </c>
      <c r="C69" s="12">
        <v>1</v>
      </c>
      <c r="E69" s="12">
        <v>0</v>
      </c>
      <c r="H69" s="12">
        <v>0</v>
      </c>
      <c r="K69" s="12">
        <v>0</v>
      </c>
      <c r="N69" s="12">
        <v>1</v>
      </c>
      <c r="O69" s="12">
        <v>2</v>
      </c>
      <c r="P69" s="12">
        <v>3</v>
      </c>
      <c r="Q69" s="12">
        <v>1</v>
      </c>
      <c r="R69" s="12">
        <v>2</v>
      </c>
      <c r="S69" s="12">
        <v>2</v>
      </c>
      <c r="T69" s="12">
        <v>0</v>
      </c>
      <c r="W69" s="12">
        <v>0</v>
      </c>
      <c r="Z69" s="12">
        <v>1</v>
      </c>
      <c r="AA69" s="12">
        <v>2</v>
      </c>
      <c r="AB69" s="12">
        <v>2</v>
      </c>
      <c r="AC69" s="12">
        <v>0</v>
      </c>
      <c r="AF69" s="12">
        <v>0</v>
      </c>
      <c r="AI69" s="12">
        <v>1</v>
      </c>
      <c r="AJ69" s="12">
        <v>2</v>
      </c>
      <c r="AK69" s="12">
        <v>0</v>
      </c>
      <c r="AL69" s="12">
        <v>1</v>
      </c>
      <c r="AM69" s="12">
        <v>2</v>
      </c>
      <c r="AN69" s="12">
        <v>0</v>
      </c>
      <c r="AP69" s="12">
        <v>2</v>
      </c>
    </row>
    <row r="70" spans="1:42" ht="15.75" customHeight="1" x14ac:dyDescent="0.2">
      <c r="A70" s="12">
        <v>69</v>
      </c>
      <c r="B70" s="2" t="s">
        <v>152</v>
      </c>
      <c r="C70" s="12">
        <v>1</v>
      </c>
      <c r="E70" s="12">
        <v>0</v>
      </c>
      <c r="H70" s="12">
        <v>0</v>
      </c>
      <c r="K70" s="12">
        <v>0</v>
      </c>
      <c r="N70" s="12">
        <v>1</v>
      </c>
      <c r="O70" s="12">
        <v>2</v>
      </c>
      <c r="P70" s="12">
        <v>4</v>
      </c>
      <c r="Q70" s="12">
        <v>1</v>
      </c>
      <c r="R70" s="12">
        <v>3</v>
      </c>
      <c r="S70" s="12">
        <v>4</v>
      </c>
      <c r="T70" s="12">
        <v>0</v>
      </c>
      <c r="W70" s="12">
        <v>1</v>
      </c>
      <c r="X70" s="12">
        <v>3</v>
      </c>
      <c r="Y70" s="12">
        <v>4</v>
      </c>
      <c r="Z70" s="12">
        <v>0</v>
      </c>
      <c r="AC70" s="12">
        <v>1</v>
      </c>
      <c r="AD70" s="12">
        <v>2</v>
      </c>
      <c r="AE70" s="12">
        <v>4</v>
      </c>
      <c r="AF70" s="12">
        <v>0</v>
      </c>
      <c r="AI70" s="12">
        <v>0</v>
      </c>
      <c r="AL70" s="12">
        <v>0</v>
      </c>
      <c r="AP70" s="12">
        <v>2</v>
      </c>
    </row>
    <row r="71" spans="1:42" ht="15.75" customHeight="1" x14ac:dyDescent="0.2">
      <c r="A71" s="12">
        <v>70</v>
      </c>
      <c r="B71" s="2" t="s">
        <v>153</v>
      </c>
      <c r="AP71" s="12">
        <v>2</v>
      </c>
    </row>
    <row r="72" spans="1:42" ht="15.75" customHeight="1" x14ac:dyDescent="0.2">
      <c r="A72" s="12">
        <v>71</v>
      </c>
      <c r="B72" s="2" t="s">
        <v>159</v>
      </c>
      <c r="C72" s="12">
        <v>1</v>
      </c>
      <c r="E72" s="12">
        <v>0</v>
      </c>
      <c r="H72" s="12">
        <v>0</v>
      </c>
      <c r="K72" s="12">
        <v>0</v>
      </c>
      <c r="N72" s="12">
        <v>0</v>
      </c>
      <c r="Q72" s="12">
        <v>0</v>
      </c>
      <c r="T72" s="12">
        <v>0</v>
      </c>
      <c r="W72" s="12">
        <v>0</v>
      </c>
      <c r="Z72" s="12">
        <v>0</v>
      </c>
      <c r="AC72" s="12">
        <v>0</v>
      </c>
      <c r="AF72" s="12">
        <v>0</v>
      </c>
      <c r="AI72" s="12">
        <v>0</v>
      </c>
      <c r="AL72" s="12">
        <v>0</v>
      </c>
      <c r="AP72" s="12">
        <v>2</v>
      </c>
    </row>
    <row r="73" spans="1:42" ht="15.75" customHeight="1" x14ac:dyDescent="0.2">
      <c r="A73" s="12">
        <v>72</v>
      </c>
      <c r="B73" s="2" t="s">
        <v>161</v>
      </c>
      <c r="C73" s="12">
        <v>1</v>
      </c>
      <c r="E73" s="12">
        <v>0</v>
      </c>
      <c r="H73" s="12">
        <v>0</v>
      </c>
      <c r="K73" s="12">
        <v>0</v>
      </c>
      <c r="N73" s="12">
        <v>0</v>
      </c>
      <c r="Q73" s="12">
        <v>0</v>
      </c>
      <c r="T73" s="12">
        <v>0</v>
      </c>
      <c r="W73" s="12">
        <v>0</v>
      </c>
      <c r="Z73" s="12">
        <v>0</v>
      </c>
      <c r="AC73" s="12">
        <v>0</v>
      </c>
      <c r="AF73" s="12">
        <v>0</v>
      </c>
      <c r="AI73" s="12">
        <v>0</v>
      </c>
      <c r="AL73" s="12">
        <v>0</v>
      </c>
      <c r="AP73" s="12">
        <v>2</v>
      </c>
    </row>
    <row r="74" spans="1:42" ht="15.75" customHeight="1" x14ac:dyDescent="0.2">
      <c r="A74" s="12">
        <v>73</v>
      </c>
      <c r="B74" s="2" t="s">
        <v>165</v>
      </c>
      <c r="C74" s="12">
        <v>1</v>
      </c>
      <c r="E74" s="12">
        <v>0</v>
      </c>
      <c r="H74" s="12">
        <v>0</v>
      </c>
      <c r="K74" s="12">
        <v>0</v>
      </c>
      <c r="N74" s="12">
        <v>1</v>
      </c>
      <c r="O74" s="12">
        <v>2</v>
      </c>
      <c r="P74" s="12">
        <v>3</v>
      </c>
      <c r="Q74" s="12">
        <v>1</v>
      </c>
      <c r="R74" s="12">
        <v>1</v>
      </c>
      <c r="S74" s="12">
        <v>2</v>
      </c>
      <c r="T74" s="12">
        <v>0</v>
      </c>
      <c r="W74" s="12">
        <v>1</v>
      </c>
      <c r="X74" s="12">
        <v>1</v>
      </c>
      <c r="Y74" s="12">
        <v>2</v>
      </c>
      <c r="Z74" s="12">
        <v>0</v>
      </c>
      <c r="AC74" s="12">
        <v>0</v>
      </c>
      <c r="AF74" s="12">
        <v>0</v>
      </c>
      <c r="AI74" s="12">
        <v>0</v>
      </c>
      <c r="AL74" s="12">
        <v>1</v>
      </c>
      <c r="AM74" s="12">
        <v>2</v>
      </c>
      <c r="AN74" s="12">
        <v>2</v>
      </c>
      <c r="AP74" s="12">
        <v>2</v>
      </c>
    </row>
    <row r="75" spans="1:42" ht="15.75" customHeight="1" x14ac:dyDescent="0.2">
      <c r="A75" s="12">
        <v>74</v>
      </c>
      <c r="B75" s="2" t="s">
        <v>166</v>
      </c>
      <c r="C75" s="12">
        <v>1</v>
      </c>
      <c r="E75" s="12">
        <v>0</v>
      </c>
      <c r="H75" s="12">
        <v>0</v>
      </c>
      <c r="K75" s="12">
        <v>0</v>
      </c>
      <c r="N75" s="12">
        <v>1</v>
      </c>
      <c r="O75" s="12">
        <v>2</v>
      </c>
      <c r="P75" s="12">
        <v>3</v>
      </c>
      <c r="Q75" s="12">
        <v>1</v>
      </c>
      <c r="R75" s="12">
        <v>2</v>
      </c>
      <c r="S75" s="12">
        <v>2</v>
      </c>
      <c r="T75" s="12">
        <v>0</v>
      </c>
      <c r="W75" s="12">
        <v>1</v>
      </c>
      <c r="X75" s="12">
        <v>2</v>
      </c>
      <c r="Y75" s="12">
        <v>2</v>
      </c>
      <c r="Z75" s="12">
        <v>0</v>
      </c>
      <c r="AC75" s="12">
        <v>1</v>
      </c>
      <c r="AD75" s="12">
        <v>2</v>
      </c>
      <c r="AE75" s="12">
        <v>2</v>
      </c>
      <c r="AF75" s="12">
        <v>0</v>
      </c>
      <c r="AI75" s="12">
        <v>1</v>
      </c>
      <c r="AJ75" s="12">
        <v>2</v>
      </c>
      <c r="AK75" s="12">
        <v>2</v>
      </c>
      <c r="AL75" s="12">
        <v>0</v>
      </c>
      <c r="AP75" s="12">
        <v>2</v>
      </c>
    </row>
    <row r="76" spans="1:42" ht="15.75" customHeight="1" x14ac:dyDescent="0.2">
      <c r="A76" s="12">
        <v>75</v>
      </c>
      <c r="B76" s="2" t="s">
        <v>175</v>
      </c>
      <c r="C76" s="12">
        <v>1</v>
      </c>
      <c r="E76" s="12">
        <v>0</v>
      </c>
      <c r="H76" s="12">
        <v>0</v>
      </c>
      <c r="K76" s="12">
        <v>0</v>
      </c>
      <c r="N76" s="12">
        <v>1</v>
      </c>
      <c r="O76" s="12">
        <v>2</v>
      </c>
      <c r="P76" s="12">
        <v>4</v>
      </c>
      <c r="Q76" s="12">
        <v>1</v>
      </c>
      <c r="R76" s="12">
        <v>2</v>
      </c>
      <c r="S76" s="12">
        <v>2</v>
      </c>
      <c r="T76" s="12">
        <v>0</v>
      </c>
      <c r="W76" s="12">
        <v>0</v>
      </c>
      <c r="Z76" s="12">
        <v>0</v>
      </c>
      <c r="AC76" s="12">
        <v>0</v>
      </c>
      <c r="AF76" s="12">
        <v>0</v>
      </c>
      <c r="AI76" s="12">
        <v>0</v>
      </c>
      <c r="AL76" s="12">
        <v>0</v>
      </c>
      <c r="AP76" s="12">
        <v>2</v>
      </c>
    </row>
    <row r="77" spans="1:42" ht="15.75" customHeight="1" x14ac:dyDescent="0.2">
      <c r="A77" s="12">
        <v>76</v>
      </c>
      <c r="B77" s="2" t="s">
        <v>177</v>
      </c>
      <c r="C77" s="12">
        <v>1</v>
      </c>
      <c r="E77" s="12">
        <v>0</v>
      </c>
      <c r="H77" s="12">
        <v>0</v>
      </c>
      <c r="K77" s="12">
        <v>0</v>
      </c>
      <c r="N77" s="12">
        <v>1</v>
      </c>
      <c r="O77" s="12">
        <v>1</v>
      </c>
      <c r="P77" s="12">
        <v>4</v>
      </c>
      <c r="Q77" s="12">
        <v>0</v>
      </c>
      <c r="T77" s="12">
        <v>0</v>
      </c>
      <c r="W77" s="12">
        <v>0</v>
      </c>
      <c r="Z77" s="12">
        <v>0</v>
      </c>
      <c r="AC77" s="12">
        <v>0</v>
      </c>
      <c r="AF77" s="12">
        <v>0</v>
      </c>
      <c r="AI77" s="12">
        <v>1</v>
      </c>
      <c r="AJ77" s="12">
        <v>2</v>
      </c>
      <c r="AK77" s="12">
        <v>2</v>
      </c>
      <c r="AL77" s="12">
        <v>1</v>
      </c>
      <c r="AM77" s="12">
        <v>1</v>
      </c>
      <c r="AN77" s="12">
        <v>0</v>
      </c>
      <c r="AP77" s="12">
        <v>2</v>
      </c>
    </row>
    <row r="78" spans="1:42" ht="15.75" customHeight="1" x14ac:dyDescent="0.2">
      <c r="A78" s="12">
        <v>77</v>
      </c>
      <c r="B78" s="2" t="s">
        <v>181</v>
      </c>
      <c r="C78" s="12">
        <v>1</v>
      </c>
      <c r="E78" s="12">
        <v>1</v>
      </c>
      <c r="F78" s="12">
        <v>2</v>
      </c>
      <c r="G78" s="12">
        <v>3</v>
      </c>
      <c r="H78" s="12">
        <v>0</v>
      </c>
      <c r="K78" s="12">
        <v>0</v>
      </c>
      <c r="N78" s="12">
        <v>1</v>
      </c>
      <c r="O78" s="12">
        <v>3</v>
      </c>
      <c r="P78" s="12">
        <v>3</v>
      </c>
      <c r="Q78" s="12">
        <v>1</v>
      </c>
      <c r="R78" s="12">
        <v>1</v>
      </c>
      <c r="S78" s="12">
        <v>2</v>
      </c>
      <c r="T78" s="12">
        <v>0</v>
      </c>
      <c r="W78" s="12">
        <v>1</v>
      </c>
      <c r="X78" s="12">
        <v>3</v>
      </c>
      <c r="Y78" s="12">
        <v>5</v>
      </c>
      <c r="Z78" s="12">
        <v>0</v>
      </c>
      <c r="AC78" s="12">
        <v>1</v>
      </c>
      <c r="AD78" s="12">
        <v>2</v>
      </c>
      <c r="AE78" s="12">
        <v>4</v>
      </c>
      <c r="AF78" s="12">
        <v>0</v>
      </c>
      <c r="AI78" s="12">
        <v>1</v>
      </c>
      <c r="AJ78" s="12">
        <v>1</v>
      </c>
      <c r="AK78" s="12">
        <v>0</v>
      </c>
      <c r="AL78" s="12">
        <v>1</v>
      </c>
      <c r="AM78" s="12">
        <v>3</v>
      </c>
      <c r="AN78" s="12">
        <v>5</v>
      </c>
      <c r="AP78" s="12">
        <v>2</v>
      </c>
    </row>
    <row r="79" spans="1:42" ht="15.75" customHeight="1" x14ac:dyDescent="0.2">
      <c r="A79" s="12">
        <v>78</v>
      </c>
      <c r="B79" s="2" t="s">
        <v>223</v>
      </c>
      <c r="C79" s="12">
        <v>1</v>
      </c>
      <c r="E79" s="12">
        <v>0</v>
      </c>
      <c r="H79" s="12">
        <v>0</v>
      </c>
      <c r="K79" s="12">
        <v>0</v>
      </c>
      <c r="N79" s="12">
        <v>1</v>
      </c>
      <c r="O79" s="12">
        <v>3</v>
      </c>
      <c r="P79" s="12">
        <v>3</v>
      </c>
      <c r="Q79" s="12">
        <v>0</v>
      </c>
      <c r="T79" s="12">
        <v>0</v>
      </c>
      <c r="W79" s="12">
        <v>1</v>
      </c>
      <c r="X79" s="12">
        <v>3</v>
      </c>
      <c r="Y79" s="12">
        <v>4</v>
      </c>
      <c r="Z79" s="12">
        <v>0</v>
      </c>
      <c r="AC79" s="12">
        <v>1</v>
      </c>
      <c r="AD79" s="12">
        <v>3</v>
      </c>
      <c r="AE79" s="12">
        <v>3</v>
      </c>
      <c r="AF79" s="12">
        <v>0</v>
      </c>
      <c r="AI79" s="12">
        <v>1</v>
      </c>
      <c r="AJ79" s="12">
        <v>3</v>
      </c>
      <c r="AK79" s="12">
        <v>3</v>
      </c>
      <c r="AL79" s="12">
        <v>0</v>
      </c>
      <c r="AP79" s="12">
        <v>2</v>
      </c>
    </row>
    <row r="80" spans="1:42" ht="15.75" customHeight="1" x14ac:dyDescent="0.2">
      <c r="A80" s="12">
        <v>79</v>
      </c>
      <c r="B80" s="2" t="s">
        <v>341</v>
      </c>
      <c r="C80" s="12">
        <v>1</v>
      </c>
      <c r="E80" s="12">
        <v>0</v>
      </c>
      <c r="H80" s="12">
        <v>0</v>
      </c>
      <c r="K80" s="12">
        <v>0</v>
      </c>
      <c r="N80" s="12">
        <v>0</v>
      </c>
      <c r="Q80" s="12">
        <v>0</v>
      </c>
      <c r="T80" s="12">
        <v>0</v>
      </c>
      <c r="W80" s="12">
        <v>0</v>
      </c>
      <c r="Z80" s="12">
        <v>0</v>
      </c>
      <c r="AC80" s="12">
        <v>0</v>
      </c>
      <c r="AF80" s="12">
        <v>0</v>
      </c>
      <c r="AI80" s="12">
        <v>1</v>
      </c>
      <c r="AJ80" s="12">
        <v>3</v>
      </c>
      <c r="AK80" s="12">
        <v>0</v>
      </c>
      <c r="AL80" s="12">
        <v>0</v>
      </c>
      <c r="AP80" s="12">
        <v>2</v>
      </c>
    </row>
    <row r="81" spans="1:42" ht="15.75" customHeight="1" x14ac:dyDescent="0.2">
      <c r="A81" s="12">
        <v>80</v>
      </c>
      <c r="B81" s="2" t="s">
        <v>227</v>
      </c>
      <c r="C81" s="12">
        <v>1</v>
      </c>
      <c r="E81" s="12">
        <v>0</v>
      </c>
      <c r="H81" s="12">
        <v>0</v>
      </c>
      <c r="K81" s="12">
        <v>1</v>
      </c>
      <c r="L81" s="12">
        <v>2</v>
      </c>
      <c r="M81" s="12">
        <v>4</v>
      </c>
      <c r="N81" s="12">
        <v>1</v>
      </c>
      <c r="O81" s="12">
        <v>2</v>
      </c>
      <c r="P81" s="12">
        <v>3</v>
      </c>
      <c r="Q81" s="12">
        <v>1</v>
      </c>
      <c r="R81" s="12">
        <v>3</v>
      </c>
      <c r="S81" s="12">
        <v>4</v>
      </c>
      <c r="T81" s="12">
        <v>0</v>
      </c>
      <c r="W81" s="12">
        <v>1</v>
      </c>
      <c r="X81" s="12">
        <v>2</v>
      </c>
      <c r="Y81" s="12">
        <v>3</v>
      </c>
      <c r="Z81" s="12">
        <v>1</v>
      </c>
      <c r="AA81" s="12">
        <v>1</v>
      </c>
      <c r="AB81" s="12">
        <v>3</v>
      </c>
      <c r="AC81" s="12">
        <v>1</v>
      </c>
      <c r="AD81" s="12">
        <v>2</v>
      </c>
      <c r="AE81" s="12">
        <v>4</v>
      </c>
      <c r="AF81" s="12">
        <v>1</v>
      </c>
      <c r="AG81" s="12">
        <v>3</v>
      </c>
      <c r="AH81" s="12">
        <v>4</v>
      </c>
      <c r="AI81" s="12">
        <v>0</v>
      </c>
      <c r="AL81" s="12">
        <v>1</v>
      </c>
      <c r="AM81" s="12">
        <v>3</v>
      </c>
      <c r="AN81" s="12">
        <v>5</v>
      </c>
      <c r="AP81" s="12">
        <v>2</v>
      </c>
    </row>
    <row r="82" spans="1:42" ht="15.75" customHeight="1" x14ac:dyDescent="0.2">
      <c r="A82" s="12">
        <v>81</v>
      </c>
      <c r="B82" s="2" t="s">
        <v>229</v>
      </c>
      <c r="C82" s="12">
        <v>1</v>
      </c>
      <c r="E82" s="12">
        <v>0</v>
      </c>
      <c r="H82" s="12">
        <v>0</v>
      </c>
      <c r="K82" s="12">
        <v>0</v>
      </c>
      <c r="N82" s="12">
        <v>0</v>
      </c>
      <c r="Q82" s="12">
        <v>0</v>
      </c>
      <c r="T82" s="12">
        <v>0</v>
      </c>
      <c r="W82" s="12">
        <v>0</v>
      </c>
      <c r="Z82" s="12">
        <v>0</v>
      </c>
      <c r="AC82" s="12">
        <v>1</v>
      </c>
      <c r="AD82" s="12">
        <v>2</v>
      </c>
      <c r="AE82" s="12">
        <v>2</v>
      </c>
      <c r="AF82" s="12">
        <v>0</v>
      </c>
      <c r="AI82" s="12">
        <v>0</v>
      </c>
      <c r="AL82" s="12">
        <v>0</v>
      </c>
      <c r="AP82" s="12">
        <v>2</v>
      </c>
    </row>
    <row r="83" spans="1:42" ht="15.75" customHeight="1" x14ac:dyDescent="0.2">
      <c r="A83" s="12">
        <v>82</v>
      </c>
      <c r="B83" s="2" t="s">
        <v>232</v>
      </c>
      <c r="C83" s="12">
        <v>1</v>
      </c>
      <c r="E83" s="12">
        <v>0</v>
      </c>
      <c r="H83" s="12">
        <v>0</v>
      </c>
      <c r="K83" s="12">
        <v>0</v>
      </c>
      <c r="N83" s="12">
        <v>1</v>
      </c>
      <c r="O83" s="12">
        <v>3</v>
      </c>
      <c r="P83" s="12">
        <v>4</v>
      </c>
      <c r="Q83" s="12">
        <v>1</v>
      </c>
      <c r="R83" s="12">
        <v>3</v>
      </c>
      <c r="S83" s="12">
        <v>4</v>
      </c>
      <c r="T83" s="12">
        <v>0</v>
      </c>
      <c r="W83" s="12">
        <v>1</v>
      </c>
      <c r="X83" s="12">
        <v>2</v>
      </c>
      <c r="Y83" s="12">
        <v>4</v>
      </c>
      <c r="Z83" s="12">
        <v>0</v>
      </c>
      <c r="AC83" s="12">
        <v>1</v>
      </c>
      <c r="AD83" s="12">
        <v>3</v>
      </c>
      <c r="AE83" s="12">
        <v>4</v>
      </c>
      <c r="AF83" s="12">
        <v>0</v>
      </c>
      <c r="AI83" s="12">
        <v>0</v>
      </c>
      <c r="AL83" s="12">
        <v>0</v>
      </c>
      <c r="AP83" s="12">
        <v>2</v>
      </c>
    </row>
    <row r="84" spans="1:42" ht="15.75" customHeight="1" x14ac:dyDescent="0.2">
      <c r="A84" s="12">
        <v>83</v>
      </c>
      <c r="B84" s="2" t="s">
        <v>238</v>
      </c>
      <c r="C84" s="12">
        <v>1</v>
      </c>
      <c r="E84" s="12">
        <v>0</v>
      </c>
      <c r="H84" s="12">
        <v>0</v>
      </c>
      <c r="K84" s="12">
        <v>1</v>
      </c>
      <c r="L84" s="12">
        <v>1</v>
      </c>
      <c r="M84" s="12">
        <v>3</v>
      </c>
      <c r="N84" s="12">
        <v>1</v>
      </c>
      <c r="O84" s="12">
        <v>3</v>
      </c>
      <c r="P84" s="12">
        <v>3</v>
      </c>
      <c r="Q84" s="12">
        <v>0</v>
      </c>
      <c r="T84" s="12">
        <v>0</v>
      </c>
      <c r="W84" s="12">
        <v>1</v>
      </c>
      <c r="X84" s="12">
        <v>3</v>
      </c>
      <c r="Y84" s="12">
        <v>4</v>
      </c>
      <c r="Z84" s="12">
        <v>0</v>
      </c>
      <c r="AC84" s="12">
        <v>1</v>
      </c>
      <c r="AD84" s="12">
        <v>2</v>
      </c>
      <c r="AE84" s="12">
        <v>2</v>
      </c>
      <c r="AF84" s="12">
        <v>0</v>
      </c>
      <c r="AI84" s="12">
        <v>1</v>
      </c>
      <c r="AJ84" s="12">
        <v>3</v>
      </c>
      <c r="AK84" s="12">
        <v>3</v>
      </c>
      <c r="AL84" s="12">
        <v>1</v>
      </c>
      <c r="AM84" s="12">
        <v>3</v>
      </c>
      <c r="AN84" s="12">
        <v>3</v>
      </c>
      <c r="AP84" s="12">
        <v>2</v>
      </c>
    </row>
    <row r="85" spans="1:42" ht="15.75" customHeight="1" x14ac:dyDescent="0.2">
      <c r="A85" s="12">
        <v>84</v>
      </c>
      <c r="B85" s="2" t="s">
        <v>242</v>
      </c>
      <c r="C85" s="12">
        <v>1</v>
      </c>
      <c r="E85" s="12">
        <v>0</v>
      </c>
      <c r="H85" s="12">
        <v>0</v>
      </c>
      <c r="K85" s="12">
        <v>1</v>
      </c>
      <c r="L85" s="12">
        <v>2</v>
      </c>
      <c r="M85" s="12">
        <v>4</v>
      </c>
      <c r="N85" s="12">
        <v>1</v>
      </c>
      <c r="O85" s="12">
        <v>2</v>
      </c>
      <c r="P85" s="12">
        <v>2</v>
      </c>
      <c r="Q85" s="12">
        <v>0</v>
      </c>
      <c r="T85" s="12">
        <v>1</v>
      </c>
      <c r="U85" s="12">
        <v>2</v>
      </c>
      <c r="V85" s="12">
        <v>4</v>
      </c>
      <c r="W85" s="12">
        <v>1</v>
      </c>
      <c r="X85" s="12">
        <v>2</v>
      </c>
      <c r="Y85" s="12">
        <v>3</v>
      </c>
      <c r="Z85" s="12">
        <v>1</v>
      </c>
      <c r="AA85" s="12">
        <v>1</v>
      </c>
      <c r="AB85" s="12">
        <v>2</v>
      </c>
      <c r="AC85" s="12">
        <v>1</v>
      </c>
      <c r="AD85" s="12">
        <v>3</v>
      </c>
      <c r="AE85" s="12">
        <v>5</v>
      </c>
      <c r="AF85" s="12">
        <v>0</v>
      </c>
      <c r="AI85" s="12">
        <v>1</v>
      </c>
      <c r="AJ85" s="12">
        <v>3</v>
      </c>
      <c r="AK85" s="12">
        <v>0</v>
      </c>
      <c r="AL85" s="12">
        <v>0</v>
      </c>
      <c r="AP85" s="12">
        <v>2</v>
      </c>
    </row>
    <row r="86" spans="1:42" ht="15.75" customHeight="1" x14ac:dyDescent="0.2"/>
    <row r="87" spans="1:42" ht="15.75" customHeight="1" x14ac:dyDescent="0.2"/>
    <row r="88" spans="1:42" ht="15.75" customHeight="1" x14ac:dyDescent="0.2"/>
    <row r="89" spans="1:42" ht="15.75" customHeight="1" x14ac:dyDescent="0.2"/>
    <row r="90" spans="1:42" ht="15.75" customHeight="1" x14ac:dyDescent="0.2"/>
    <row r="91" spans="1:42" ht="15.75" customHeight="1" x14ac:dyDescent="0.2"/>
    <row r="92" spans="1:42" ht="15.75" customHeight="1" x14ac:dyDescent="0.2"/>
    <row r="93" spans="1:42" ht="15.75" customHeight="1" x14ac:dyDescent="0.2"/>
    <row r="94" spans="1:42" ht="15.75" customHeight="1" x14ac:dyDescent="0.2"/>
    <row r="95" spans="1:42" ht="15.75" customHeight="1" x14ac:dyDescent="0.2"/>
    <row r="96" spans="1:4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1000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2" width="12.5" bestFit="1" customWidth="1"/>
    <col min="3" max="10" width="12.5" style="6" bestFit="1" customWidth="1"/>
  </cols>
  <sheetData>
    <row r="1" spans="1:10" ht="17.25" customHeight="1" x14ac:dyDescent="0.2">
      <c r="A1" s="5" t="s">
        <v>325</v>
      </c>
      <c r="B1" s="2" t="s">
        <v>317</v>
      </c>
      <c r="C1" s="5" t="s">
        <v>609</v>
      </c>
      <c r="D1" s="5" t="s">
        <v>610</v>
      </c>
      <c r="E1" s="5" t="s">
        <v>611</v>
      </c>
      <c r="F1" s="5" t="s">
        <v>612</v>
      </c>
      <c r="G1" s="5" t="s">
        <v>613</v>
      </c>
      <c r="H1" s="5" t="s">
        <v>614</v>
      </c>
      <c r="I1" s="5" t="s">
        <v>615</v>
      </c>
      <c r="J1" s="5" t="s">
        <v>616</v>
      </c>
    </row>
    <row r="2" spans="1:10" ht="17.25" customHeight="1" x14ac:dyDescent="0.2">
      <c r="A2" s="12">
        <v>1</v>
      </c>
      <c r="B2" s="2" t="s">
        <v>9</v>
      </c>
      <c r="C2" s="12">
        <v>2</v>
      </c>
      <c r="D2" s="12">
        <v>1</v>
      </c>
      <c r="E2" s="12">
        <v>0</v>
      </c>
      <c r="F2" s="12">
        <v>0</v>
      </c>
      <c r="G2" s="12">
        <v>3</v>
      </c>
      <c r="H2" s="12">
        <v>1</v>
      </c>
      <c r="I2" s="12">
        <v>2</v>
      </c>
      <c r="J2" s="12">
        <v>1</v>
      </c>
    </row>
    <row r="3" spans="1:10" ht="17.25" customHeight="1" x14ac:dyDescent="0.2">
      <c r="A3" s="12">
        <v>2</v>
      </c>
      <c r="B3" s="2" t="s">
        <v>13</v>
      </c>
      <c r="C3" s="12">
        <v>0</v>
      </c>
      <c r="D3" s="12">
        <v>0</v>
      </c>
      <c r="E3" s="12">
        <v>0</v>
      </c>
      <c r="F3" s="12">
        <v>1</v>
      </c>
      <c r="G3" s="12">
        <v>0</v>
      </c>
      <c r="H3" s="12">
        <v>0</v>
      </c>
      <c r="I3" s="12">
        <v>1</v>
      </c>
      <c r="J3" s="12">
        <v>1</v>
      </c>
    </row>
    <row r="4" spans="1:10" ht="17.25" customHeight="1" x14ac:dyDescent="0.2">
      <c r="A4" s="12">
        <v>3</v>
      </c>
      <c r="B4" s="2" t="s">
        <v>18</v>
      </c>
      <c r="C4" s="12">
        <v>2</v>
      </c>
      <c r="D4" s="12">
        <v>3</v>
      </c>
      <c r="E4" s="12">
        <v>3</v>
      </c>
      <c r="F4" s="12">
        <v>3</v>
      </c>
      <c r="G4" s="12">
        <v>3</v>
      </c>
      <c r="H4" s="12">
        <v>2</v>
      </c>
      <c r="I4" s="12">
        <v>3</v>
      </c>
      <c r="J4" s="12">
        <v>3</v>
      </c>
    </row>
    <row r="5" spans="1:10" ht="17.25" customHeight="1" x14ac:dyDescent="0.2">
      <c r="A5" s="12">
        <v>4</v>
      </c>
      <c r="B5" s="2" t="s">
        <v>23</v>
      </c>
      <c r="C5" s="12">
        <v>0</v>
      </c>
      <c r="D5" s="12">
        <v>2</v>
      </c>
      <c r="E5" s="12">
        <v>0</v>
      </c>
      <c r="F5" s="12">
        <v>0</v>
      </c>
      <c r="G5" s="12">
        <v>3</v>
      </c>
      <c r="H5" s="12">
        <v>0</v>
      </c>
      <c r="I5" s="12">
        <v>0</v>
      </c>
      <c r="J5" s="12">
        <v>0</v>
      </c>
    </row>
    <row r="6" spans="1:10" ht="17.25" customHeight="1" x14ac:dyDescent="0.2">
      <c r="A6" s="12">
        <v>5</v>
      </c>
      <c r="B6" s="2" t="s">
        <v>25</v>
      </c>
      <c r="C6" s="12">
        <v>0</v>
      </c>
      <c r="D6" s="12">
        <v>0</v>
      </c>
      <c r="E6" s="12">
        <v>0</v>
      </c>
      <c r="F6" s="12">
        <v>0</v>
      </c>
      <c r="G6" s="12">
        <v>3</v>
      </c>
      <c r="H6" s="12">
        <v>0</v>
      </c>
      <c r="I6" s="12">
        <v>0</v>
      </c>
      <c r="J6" s="12">
        <v>0</v>
      </c>
    </row>
    <row r="7" spans="1:10" ht="17.25" customHeight="1" x14ac:dyDescent="0.2">
      <c r="A7" s="12">
        <v>6</v>
      </c>
      <c r="B7" s="2" t="s">
        <v>26</v>
      </c>
      <c r="C7" s="12">
        <v>2</v>
      </c>
      <c r="D7" s="12">
        <v>2</v>
      </c>
      <c r="E7" s="12">
        <v>2</v>
      </c>
      <c r="F7" s="12">
        <v>2</v>
      </c>
      <c r="G7" s="12">
        <v>2</v>
      </c>
      <c r="H7" s="12">
        <v>0</v>
      </c>
      <c r="I7" s="12">
        <v>1</v>
      </c>
      <c r="J7" s="12">
        <v>0</v>
      </c>
    </row>
    <row r="8" spans="1:10" ht="17.25" customHeight="1" x14ac:dyDescent="0.2">
      <c r="A8" s="12">
        <v>7</v>
      </c>
      <c r="B8" s="2" t="s">
        <v>29</v>
      </c>
      <c r="C8" s="12">
        <v>0</v>
      </c>
      <c r="D8" s="12">
        <v>1</v>
      </c>
      <c r="E8" s="12">
        <v>0</v>
      </c>
      <c r="F8" s="12">
        <v>3</v>
      </c>
      <c r="G8" s="12">
        <v>3</v>
      </c>
      <c r="H8" s="12">
        <v>0</v>
      </c>
      <c r="I8" s="12">
        <v>2</v>
      </c>
      <c r="J8" s="12">
        <v>0</v>
      </c>
    </row>
    <row r="9" spans="1:10" ht="17.25" customHeight="1" x14ac:dyDescent="0.2">
      <c r="A9" s="12">
        <v>8</v>
      </c>
      <c r="B9" s="2" t="s">
        <v>31</v>
      </c>
      <c r="C9" s="12">
        <v>1</v>
      </c>
      <c r="D9" s="12">
        <v>2</v>
      </c>
      <c r="E9" s="12">
        <v>0</v>
      </c>
      <c r="F9" s="12">
        <v>0</v>
      </c>
      <c r="G9" s="12">
        <v>2</v>
      </c>
      <c r="H9" s="12">
        <v>0</v>
      </c>
      <c r="I9" s="12">
        <v>0</v>
      </c>
      <c r="J9" s="12">
        <v>0</v>
      </c>
    </row>
    <row r="10" spans="1:10" ht="17.25" customHeight="1" x14ac:dyDescent="0.2">
      <c r="A10" s="12">
        <v>9</v>
      </c>
      <c r="B10" s="2" t="s">
        <v>34</v>
      </c>
      <c r="C10" s="12">
        <v>3</v>
      </c>
      <c r="D10" s="12">
        <v>1</v>
      </c>
      <c r="E10" s="12">
        <v>0</v>
      </c>
      <c r="F10" s="12">
        <v>0</v>
      </c>
      <c r="G10" s="12">
        <v>3</v>
      </c>
      <c r="H10" s="12">
        <v>0</v>
      </c>
      <c r="I10" s="12">
        <v>3</v>
      </c>
      <c r="J10" s="12">
        <v>0</v>
      </c>
    </row>
    <row r="11" spans="1:10" ht="17.25" customHeight="1" x14ac:dyDescent="0.2">
      <c r="A11" s="12">
        <v>10</v>
      </c>
      <c r="B11" s="2" t="s">
        <v>36</v>
      </c>
      <c r="C11" s="12">
        <v>0</v>
      </c>
      <c r="D11" s="12">
        <v>0</v>
      </c>
      <c r="E11" s="12">
        <v>0</v>
      </c>
      <c r="F11" s="12">
        <v>0</v>
      </c>
      <c r="G11" s="12">
        <v>2</v>
      </c>
      <c r="H11" s="12">
        <v>0</v>
      </c>
      <c r="I11" s="12">
        <v>2</v>
      </c>
      <c r="J11" s="12">
        <v>0</v>
      </c>
    </row>
    <row r="12" spans="1:10" ht="17.25" customHeight="1" x14ac:dyDescent="0.2">
      <c r="A12" s="12">
        <v>11</v>
      </c>
      <c r="B12" s="2" t="s">
        <v>38</v>
      </c>
      <c r="C12" s="12">
        <v>0</v>
      </c>
      <c r="D12" s="12">
        <v>0</v>
      </c>
      <c r="E12" s="12">
        <v>0</v>
      </c>
      <c r="F12" s="12">
        <v>0</v>
      </c>
      <c r="G12" s="12">
        <v>2</v>
      </c>
      <c r="H12" s="12">
        <v>0</v>
      </c>
      <c r="I12" s="12">
        <v>0</v>
      </c>
      <c r="J12" s="12">
        <v>0</v>
      </c>
    </row>
    <row r="13" spans="1:10" ht="17.25" customHeight="1" x14ac:dyDescent="0.2">
      <c r="A13" s="12">
        <v>12</v>
      </c>
      <c r="B13" s="2" t="s">
        <v>40</v>
      </c>
      <c r="C13" s="12">
        <v>1</v>
      </c>
      <c r="D13" s="12">
        <v>2</v>
      </c>
      <c r="E13" s="12">
        <v>0</v>
      </c>
      <c r="F13" s="12">
        <v>1</v>
      </c>
      <c r="G13" s="12">
        <v>3</v>
      </c>
      <c r="H13" s="12">
        <v>0</v>
      </c>
      <c r="I13" s="12">
        <v>1</v>
      </c>
      <c r="J13" s="12">
        <v>1</v>
      </c>
    </row>
    <row r="14" spans="1:10" ht="17.25" customHeight="1" x14ac:dyDescent="0.2">
      <c r="A14" s="12">
        <v>13</v>
      </c>
      <c r="B14" s="2" t="s">
        <v>44</v>
      </c>
      <c r="C14" s="12">
        <v>1</v>
      </c>
      <c r="D14" s="12">
        <v>1</v>
      </c>
      <c r="E14" s="12">
        <v>0</v>
      </c>
      <c r="F14" s="12">
        <v>0</v>
      </c>
      <c r="G14" s="12">
        <v>2</v>
      </c>
      <c r="H14" s="12">
        <v>0</v>
      </c>
      <c r="I14" s="12">
        <v>0</v>
      </c>
      <c r="J14" s="12">
        <v>0</v>
      </c>
    </row>
    <row r="15" spans="1:10" ht="17.25" customHeight="1" x14ac:dyDescent="0.2">
      <c r="A15" s="12">
        <v>14</v>
      </c>
      <c r="B15" s="2" t="s">
        <v>46</v>
      </c>
      <c r="C15" s="12">
        <v>0</v>
      </c>
      <c r="D15" s="12">
        <v>2</v>
      </c>
      <c r="E15" s="12">
        <v>0</v>
      </c>
      <c r="F15" s="12">
        <v>0</v>
      </c>
      <c r="G15" s="12">
        <v>2</v>
      </c>
      <c r="H15" s="12">
        <v>0</v>
      </c>
      <c r="I15" s="12">
        <v>0</v>
      </c>
      <c r="J15" s="12">
        <v>0</v>
      </c>
    </row>
    <row r="16" spans="1:10" ht="17.25" customHeight="1" x14ac:dyDescent="0.2">
      <c r="A16" s="12">
        <v>15</v>
      </c>
      <c r="B16" s="2" t="s">
        <v>47</v>
      </c>
    </row>
    <row r="17" spans="1:10" ht="17.25" customHeight="1" x14ac:dyDescent="0.2">
      <c r="A17" s="12">
        <v>16</v>
      </c>
      <c r="B17" s="2" t="s">
        <v>322</v>
      </c>
      <c r="C17" s="12">
        <v>0</v>
      </c>
      <c r="D17" s="12">
        <v>0</v>
      </c>
      <c r="E17" s="12">
        <v>0</v>
      </c>
      <c r="F17" s="12">
        <v>0</v>
      </c>
      <c r="G17" s="12">
        <v>2</v>
      </c>
      <c r="H17" s="12">
        <v>0</v>
      </c>
      <c r="I17" s="12">
        <v>0</v>
      </c>
      <c r="J17" s="12">
        <v>0</v>
      </c>
    </row>
    <row r="18" spans="1:10" ht="17.25" customHeight="1" x14ac:dyDescent="0.2">
      <c r="A18" s="12">
        <v>17</v>
      </c>
      <c r="B18" s="2" t="s">
        <v>49</v>
      </c>
      <c r="C18" s="12">
        <v>0</v>
      </c>
      <c r="D18" s="12">
        <v>0</v>
      </c>
      <c r="E18" s="12">
        <v>1</v>
      </c>
      <c r="F18" s="12">
        <v>2</v>
      </c>
      <c r="G18" s="12">
        <v>3</v>
      </c>
      <c r="H18" s="12">
        <v>0</v>
      </c>
      <c r="I18" s="12">
        <v>3</v>
      </c>
      <c r="J18" s="12">
        <v>0</v>
      </c>
    </row>
    <row r="19" spans="1:10" ht="17.25" customHeight="1" x14ac:dyDescent="0.2">
      <c r="A19" s="12">
        <v>18</v>
      </c>
      <c r="B19" s="2" t="s">
        <v>51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</row>
    <row r="20" spans="1:10" ht="17.25" customHeight="1" x14ac:dyDescent="0.2">
      <c r="A20" s="12">
        <v>19</v>
      </c>
      <c r="B20" s="2" t="s">
        <v>53</v>
      </c>
      <c r="C20" s="12">
        <v>0</v>
      </c>
      <c r="D20" s="12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</row>
    <row r="21" spans="1:10" ht="15.75" customHeight="1" x14ac:dyDescent="0.2">
      <c r="A21" s="12">
        <v>20</v>
      </c>
      <c r="B21" s="2" t="s">
        <v>54</v>
      </c>
      <c r="C21" s="12">
        <v>2</v>
      </c>
      <c r="D21" s="12">
        <v>2</v>
      </c>
      <c r="E21" s="12">
        <v>0</v>
      </c>
      <c r="F21" s="12">
        <v>1</v>
      </c>
      <c r="G21" s="12">
        <v>2</v>
      </c>
      <c r="H21" s="12">
        <v>0</v>
      </c>
      <c r="I21" s="12">
        <v>3</v>
      </c>
      <c r="J21" s="12">
        <v>0</v>
      </c>
    </row>
    <row r="22" spans="1:10" ht="15.75" customHeight="1" x14ac:dyDescent="0.2">
      <c r="A22" s="12">
        <v>21</v>
      </c>
      <c r="B22" s="2" t="s">
        <v>56</v>
      </c>
      <c r="C22" s="12">
        <v>1</v>
      </c>
      <c r="D22" s="12">
        <v>2</v>
      </c>
      <c r="E22" s="12">
        <v>0</v>
      </c>
      <c r="F22" s="12">
        <v>1</v>
      </c>
      <c r="G22" s="12">
        <v>1</v>
      </c>
      <c r="H22" s="12">
        <v>0</v>
      </c>
      <c r="I22" s="12">
        <v>1</v>
      </c>
      <c r="J22" s="12">
        <v>0</v>
      </c>
    </row>
    <row r="23" spans="1:10" ht="15.75" customHeight="1" x14ac:dyDescent="0.2">
      <c r="A23" s="12">
        <v>22</v>
      </c>
      <c r="B23" s="2" t="s">
        <v>59</v>
      </c>
    </row>
    <row r="24" spans="1:10" ht="15.75" customHeight="1" x14ac:dyDescent="0.2">
      <c r="A24" s="12">
        <v>23</v>
      </c>
      <c r="B24" s="2" t="s">
        <v>61</v>
      </c>
    </row>
    <row r="25" spans="1:10" ht="15.75" customHeight="1" x14ac:dyDescent="0.2">
      <c r="A25" s="12">
        <v>24</v>
      </c>
      <c r="B25" s="2" t="s">
        <v>63</v>
      </c>
      <c r="C25" s="12">
        <v>0</v>
      </c>
      <c r="D25" s="12">
        <v>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</row>
    <row r="26" spans="1:10" ht="15.75" customHeight="1" x14ac:dyDescent="0.2">
      <c r="A26" s="12">
        <v>25</v>
      </c>
      <c r="B26" s="2" t="s">
        <v>65</v>
      </c>
      <c r="C26" s="12">
        <v>2</v>
      </c>
      <c r="D26" s="12">
        <v>1</v>
      </c>
      <c r="E26" s="12">
        <v>0</v>
      </c>
      <c r="F26" s="12">
        <v>0</v>
      </c>
      <c r="G26" s="12">
        <v>1</v>
      </c>
      <c r="H26" s="12">
        <v>0</v>
      </c>
      <c r="I26" s="12">
        <v>1</v>
      </c>
      <c r="J26" s="12">
        <v>0</v>
      </c>
    </row>
    <row r="27" spans="1:10" ht="15.75" customHeight="1" x14ac:dyDescent="0.2">
      <c r="A27" s="12">
        <v>26</v>
      </c>
      <c r="B27" s="2" t="s">
        <v>323</v>
      </c>
      <c r="C27" s="12">
        <v>1</v>
      </c>
      <c r="D27" s="12">
        <v>3</v>
      </c>
      <c r="E27" s="12">
        <v>2</v>
      </c>
      <c r="F27" s="12">
        <v>0</v>
      </c>
      <c r="G27" s="12">
        <v>2</v>
      </c>
      <c r="H27" s="12">
        <v>0</v>
      </c>
      <c r="I27" s="12">
        <v>0</v>
      </c>
      <c r="J27" s="12">
        <v>0</v>
      </c>
    </row>
    <row r="28" spans="1:10" ht="15.75" customHeight="1" x14ac:dyDescent="0.2">
      <c r="A28" s="12">
        <v>27</v>
      </c>
      <c r="B28" s="2" t="s">
        <v>67</v>
      </c>
      <c r="C28" s="12">
        <v>0</v>
      </c>
      <c r="D28" s="12">
        <v>1</v>
      </c>
      <c r="E28" s="12">
        <v>0</v>
      </c>
      <c r="F28" s="12">
        <v>1</v>
      </c>
      <c r="G28" s="12">
        <v>1</v>
      </c>
      <c r="H28" s="12">
        <v>0</v>
      </c>
      <c r="I28" s="12">
        <v>0</v>
      </c>
      <c r="J28" s="12">
        <v>0</v>
      </c>
    </row>
    <row r="29" spans="1:10" ht="15.75" customHeight="1" x14ac:dyDescent="0.2">
      <c r="A29" s="12">
        <v>28</v>
      </c>
      <c r="B29" s="2" t="s">
        <v>70</v>
      </c>
      <c r="C29" s="12">
        <v>2</v>
      </c>
      <c r="D29" s="12">
        <v>3</v>
      </c>
      <c r="E29" s="12">
        <v>0</v>
      </c>
      <c r="F29" s="12">
        <v>0</v>
      </c>
      <c r="G29" s="12">
        <v>2</v>
      </c>
      <c r="H29" s="12">
        <v>0</v>
      </c>
      <c r="I29" s="12">
        <v>0</v>
      </c>
      <c r="J29" s="12">
        <v>0</v>
      </c>
    </row>
    <row r="30" spans="1:10" ht="15.75" customHeight="1" x14ac:dyDescent="0.2">
      <c r="A30" s="12">
        <v>29</v>
      </c>
      <c r="B30" s="2" t="s">
        <v>71</v>
      </c>
      <c r="C30" s="12">
        <v>1</v>
      </c>
      <c r="D30" s="12">
        <v>1</v>
      </c>
      <c r="E30" s="12">
        <v>3</v>
      </c>
      <c r="F30" s="12">
        <v>1</v>
      </c>
      <c r="G30" s="12">
        <v>2</v>
      </c>
      <c r="H30" s="12">
        <v>0</v>
      </c>
      <c r="I30" s="12">
        <v>1</v>
      </c>
      <c r="J30" s="12">
        <v>1</v>
      </c>
    </row>
    <row r="31" spans="1:10" ht="15.75" customHeight="1" x14ac:dyDescent="0.2">
      <c r="A31" s="12">
        <v>30</v>
      </c>
      <c r="B31" s="2" t="s">
        <v>73</v>
      </c>
      <c r="C31" s="12">
        <v>0</v>
      </c>
      <c r="D31" s="12">
        <v>0</v>
      </c>
      <c r="E31" s="12">
        <v>0</v>
      </c>
      <c r="F31" s="12">
        <v>0</v>
      </c>
      <c r="G31" s="12">
        <v>3</v>
      </c>
      <c r="H31" s="12">
        <v>0</v>
      </c>
      <c r="I31" s="12">
        <v>0</v>
      </c>
      <c r="J31" s="12">
        <v>0</v>
      </c>
    </row>
    <row r="32" spans="1:10" ht="15.75" customHeight="1" x14ac:dyDescent="0.2">
      <c r="A32" s="12">
        <v>31</v>
      </c>
      <c r="B32" s="2" t="s">
        <v>76</v>
      </c>
      <c r="C32" s="12">
        <v>0</v>
      </c>
      <c r="D32" s="12">
        <v>3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</row>
    <row r="33" spans="1:10" ht="15.75" customHeight="1" x14ac:dyDescent="0.2">
      <c r="A33" s="12">
        <v>32</v>
      </c>
      <c r="B33" s="2" t="s">
        <v>78</v>
      </c>
      <c r="C33" s="12">
        <v>0</v>
      </c>
      <c r="D33" s="12">
        <v>3</v>
      </c>
      <c r="E33" s="12">
        <v>3</v>
      </c>
      <c r="F33" s="12">
        <v>0</v>
      </c>
      <c r="G33" s="12">
        <v>3</v>
      </c>
      <c r="H33" s="12">
        <v>0</v>
      </c>
      <c r="I33" s="12">
        <v>3</v>
      </c>
      <c r="J33" s="12">
        <v>1</v>
      </c>
    </row>
    <row r="34" spans="1:10" ht="15.75" customHeight="1" x14ac:dyDescent="0.2">
      <c r="A34" s="12">
        <v>33</v>
      </c>
      <c r="B34" s="2" t="s">
        <v>80</v>
      </c>
      <c r="C34" s="12">
        <v>0</v>
      </c>
      <c r="D34" s="12">
        <v>2</v>
      </c>
      <c r="E34" s="12">
        <v>0</v>
      </c>
      <c r="F34" s="12">
        <v>0</v>
      </c>
      <c r="G34" s="12">
        <v>3</v>
      </c>
      <c r="H34" s="12">
        <v>0</v>
      </c>
      <c r="I34" s="12">
        <v>1</v>
      </c>
      <c r="J34" s="12">
        <v>0</v>
      </c>
    </row>
    <row r="35" spans="1:10" ht="15.75" customHeight="1" x14ac:dyDescent="0.2">
      <c r="A35" s="12">
        <v>34</v>
      </c>
      <c r="B35" s="2" t="s">
        <v>83</v>
      </c>
      <c r="C35" s="12">
        <v>0</v>
      </c>
      <c r="D35" s="12">
        <v>3</v>
      </c>
      <c r="E35" s="12">
        <v>0</v>
      </c>
      <c r="F35" s="12">
        <v>0</v>
      </c>
      <c r="G35" s="12">
        <v>3</v>
      </c>
      <c r="H35" s="12">
        <v>0</v>
      </c>
      <c r="I35" s="12">
        <v>0</v>
      </c>
      <c r="J35" s="12">
        <v>0</v>
      </c>
    </row>
    <row r="36" spans="1:10" ht="15.75" customHeight="1" x14ac:dyDescent="0.2">
      <c r="A36" s="12">
        <v>35</v>
      </c>
      <c r="B36" s="2" t="s">
        <v>84</v>
      </c>
      <c r="C36" s="12">
        <v>0</v>
      </c>
      <c r="D36" s="12">
        <v>0</v>
      </c>
      <c r="E36" s="12">
        <v>0</v>
      </c>
      <c r="F36" s="12">
        <v>0</v>
      </c>
      <c r="G36" s="12">
        <v>2</v>
      </c>
      <c r="H36" s="12">
        <v>0</v>
      </c>
      <c r="I36" s="12">
        <v>1</v>
      </c>
      <c r="J36" s="12">
        <v>0</v>
      </c>
    </row>
    <row r="37" spans="1:10" ht="15.75" customHeight="1" x14ac:dyDescent="0.2">
      <c r="A37" s="12">
        <v>36</v>
      </c>
      <c r="B37" s="2" t="s">
        <v>85</v>
      </c>
      <c r="C37" s="12">
        <v>0</v>
      </c>
      <c r="D37" s="12">
        <v>1</v>
      </c>
      <c r="E37" s="12">
        <v>0</v>
      </c>
      <c r="F37" s="12">
        <v>0</v>
      </c>
      <c r="G37" s="12">
        <v>1</v>
      </c>
      <c r="H37" s="12">
        <v>0</v>
      </c>
      <c r="I37" s="12">
        <v>0</v>
      </c>
      <c r="J37" s="12">
        <v>0</v>
      </c>
    </row>
    <row r="38" spans="1:10" ht="15.75" customHeight="1" x14ac:dyDescent="0.2">
      <c r="A38" s="12">
        <v>37</v>
      </c>
      <c r="B38" s="2" t="s">
        <v>87</v>
      </c>
      <c r="C38" s="12">
        <v>3</v>
      </c>
      <c r="D38" s="12">
        <v>0</v>
      </c>
      <c r="E38" s="12">
        <v>1</v>
      </c>
      <c r="F38" s="12">
        <v>0</v>
      </c>
      <c r="G38" s="12">
        <v>3</v>
      </c>
      <c r="H38" s="12">
        <v>1</v>
      </c>
      <c r="I38" s="12">
        <v>2</v>
      </c>
      <c r="J38" s="12">
        <v>0</v>
      </c>
    </row>
    <row r="39" spans="1:10" ht="15.75" customHeight="1" x14ac:dyDescent="0.2">
      <c r="A39" s="12">
        <v>38</v>
      </c>
      <c r="B39" s="2" t="s">
        <v>89</v>
      </c>
      <c r="C39" s="12">
        <v>1</v>
      </c>
      <c r="D39" s="12">
        <v>2</v>
      </c>
      <c r="E39" s="12">
        <v>2</v>
      </c>
      <c r="F39" s="12">
        <v>0</v>
      </c>
      <c r="G39" s="12">
        <v>3</v>
      </c>
      <c r="H39" s="12">
        <v>0</v>
      </c>
      <c r="I39" s="12">
        <v>0</v>
      </c>
      <c r="J39" s="12">
        <v>0</v>
      </c>
    </row>
    <row r="40" spans="1:10" ht="15.75" customHeight="1" x14ac:dyDescent="0.2">
      <c r="A40" s="12">
        <v>39</v>
      </c>
      <c r="B40" s="2" t="s">
        <v>90</v>
      </c>
      <c r="C40" s="12">
        <v>2</v>
      </c>
      <c r="D40" s="12">
        <v>2</v>
      </c>
      <c r="E40" s="12">
        <v>1</v>
      </c>
      <c r="F40" s="12">
        <v>2</v>
      </c>
      <c r="G40" s="12">
        <v>3</v>
      </c>
      <c r="H40" s="12">
        <v>0</v>
      </c>
      <c r="I40" s="12">
        <v>1</v>
      </c>
      <c r="J40" s="12">
        <v>0</v>
      </c>
    </row>
    <row r="41" spans="1:10" ht="15.75" customHeight="1" x14ac:dyDescent="0.2">
      <c r="A41" s="12">
        <v>40</v>
      </c>
      <c r="B41" s="2" t="s">
        <v>93</v>
      </c>
      <c r="C41" s="12">
        <v>3</v>
      </c>
      <c r="D41" s="12">
        <v>2</v>
      </c>
      <c r="E41" s="12">
        <v>2</v>
      </c>
      <c r="F41" s="12">
        <v>1</v>
      </c>
      <c r="G41" s="12">
        <v>3</v>
      </c>
      <c r="H41" s="12">
        <v>0</v>
      </c>
      <c r="I41" s="12">
        <v>2</v>
      </c>
      <c r="J41" s="12">
        <v>1</v>
      </c>
    </row>
    <row r="42" spans="1:10" ht="15.75" customHeight="1" x14ac:dyDescent="0.2">
      <c r="A42" s="12">
        <v>41</v>
      </c>
      <c r="B42" s="2" t="s">
        <v>96</v>
      </c>
      <c r="C42" s="12">
        <v>0</v>
      </c>
      <c r="D42" s="12">
        <v>1</v>
      </c>
      <c r="E42" s="12">
        <v>0</v>
      </c>
      <c r="F42" s="12">
        <v>1</v>
      </c>
      <c r="G42" s="12">
        <v>2</v>
      </c>
      <c r="H42" s="12">
        <v>0</v>
      </c>
      <c r="I42" s="12">
        <v>1</v>
      </c>
      <c r="J42" s="12">
        <v>0</v>
      </c>
    </row>
    <row r="43" spans="1:10" ht="15.75" customHeight="1" x14ac:dyDescent="0.2">
      <c r="A43" s="12">
        <v>42</v>
      </c>
      <c r="B43" s="2" t="s">
        <v>97</v>
      </c>
      <c r="C43" s="12">
        <v>1</v>
      </c>
      <c r="D43" s="12">
        <v>1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</row>
    <row r="44" spans="1:10" ht="15.75" customHeight="1" x14ac:dyDescent="0.2">
      <c r="A44" s="12">
        <v>43</v>
      </c>
      <c r="B44" s="2" t="s">
        <v>98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</row>
    <row r="45" spans="1:10" ht="15.75" customHeight="1" x14ac:dyDescent="0.2">
      <c r="A45" s="12">
        <v>44</v>
      </c>
      <c r="B45" s="2" t="s">
        <v>101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</row>
    <row r="46" spans="1:10" ht="15.75" customHeight="1" x14ac:dyDescent="0.2">
      <c r="A46" s="12">
        <v>45</v>
      </c>
      <c r="B46" s="2" t="s">
        <v>102</v>
      </c>
      <c r="C46" s="12">
        <v>1</v>
      </c>
      <c r="D46" s="12">
        <v>3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0</v>
      </c>
    </row>
    <row r="47" spans="1:10" ht="15.75" customHeight="1" x14ac:dyDescent="0.2">
      <c r="A47" s="12">
        <v>46</v>
      </c>
      <c r="B47" s="2" t="s">
        <v>104</v>
      </c>
      <c r="C47" s="12">
        <v>3</v>
      </c>
      <c r="D47" s="12">
        <v>3</v>
      </c>
      <c r="E47" s="12">
        <v>3</v>
      </c>
      <c r="F47" s="12">
        <v>3</v>
      </c>
      <c r="G47" s="12">
        <v>3</v>
      </c>
      <c r="H47" s="12">
        <v>0</v>
      </c>
      <c r="I47" s="12">
        <v>3</v>
      </c>
      <c r="J47" s="12">
        <v>3</v>
      </c>
    </row>
    <row r="48" spans="1:10" ht="15.75" customHeight="1" x14ac:dyDescent="0.2">
      <c r="A48" s="12">
        <v>47</v>
      </c>
      <c r="B48" s="2" t="s">
        <v>105</v>
      </c>
      <c r="C48" s="12">
        <v>2</v>
      </c>
      <c r="D48" s="12">
        <v>1</v>
      </c>
      <c r="E48" s="12">
        <v>0</v>
      </c>
      <c r="F48" s="12">
        <v>1</v>
      </c>
      <c r="G48" s="12">
        <v>3</v>
      </c>
      <c r="H48" s="12">
        <v>1</v>
      </c>
      <c r="I48" s="12">
        <v>1</v>
      </c>
      <c r="J48" s="12">
        <v>1</v>
      </c>
    </row>
    <row r="49" spans="1:10" ht="15.75" customHeight="1" x14ac:dyDescent="0.2">
      <c r="A49" s="12">
        <v>48</v>
      </c>
      <c r="B49" s="2" t="s">
        <v>107</v>
      </c>
      <c r="C49" s="12">
        <v>0</v>
      </c>
      <c r="D49" s="12">
        <v>0</v>
      </c>
      <c r="E49" s="12">
        <v>0</v>
      </c>
      <c r="F49" s="12">
        <v>1</v>
      </c>
      <c r="G49" s="12">
        <v>1</v>
      </c>
      <c r="H49" s="12">
        <v>0</v>
      </c>
      <c r="I49" s="12">
        <v>0</v>
      </c>
      <c r="J49" s="12">
        <v>0</v>
      </c>
    </row>
    <row r="50" spans="1:10" ht="15.75" customHeight="1" x14ac:dyDescent="0.2">
      <c r="A50" s="12">
        <v>49</v>
      </c>
      <c r="B50" s="2" t="s">
        <v>108</v>
      </c>
      <c r="C50" s="12">
        <v>0</v>
      </c>
      <c r="D50" s="12">
        <v>2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</row>
    <row r="51" spans="1:10" ht="15.75" customHeight="1" x14ac:dyDescent="0.2">
      <c r="A51" s="12">
        <v>50</v>
      </c>
      <c r="B51" s="2" t="s">
        <v>110</v>
      </c>
      <c r="C51" s="12">
        <v>1</v>
      </c>
      <c r="D51" s="12">
        <v>2</v>
      </c>
      <c r="E51" s="12">
        <v>0</v>
      </c>
      <c r="F51" s="12">
        <v>0</v>
      </c>
      <c r="G51" s="12">
        <v>3</v>
      </c>
      <c r="H51" s="12">
        <v>0</v>
      </c>
      <c r="I51" s="12">
        <v>0</v>
      </c>
      <c r="J51" s="12">
        <v>0</v>
      </c>
    </row>
    <row r="52" spans="1:10" ht="15.75" customHeight="1" x14ac:dyDescent="0.2">
      <c r="A52" s="12">
        <v>51</v>
      </c>
      <c r="B52" s="2" t="s">
        <v>111</v>
      </c>
      <c r="C52" s="12">
        <v>1</v>
      </c>
      <c r="D52" s="12">
        <v>3</v>
      </c>
      <c r="E52" s="12">
        <v>0</v>
      </c>
      <c r="F52" s="12">
        <v>0</v>
      </c>
      <c r="G52" s="12">
        <v>3</v>
      </c>
      <c r="H52" s="12">
        <v>0</v>
      </c>
      <c r="I52" s="12">
        <v>0</v>
      </c>
      <c r="J52" s="12">
        <v>0</v>
      </c>
    </row>
    <row r="53" spans="1:10" ht="15.75" customHeight="1" x14ac:dyDescent="0.2">
      <c r="A53" s="12">
        <v>52</v>
      </c>
      <c r="B53" s="2" t="s">
        <v>338</v>
      </c>
      <c r="C53" s="12">
        <v>0</v>
      </c>
      <c r="D53" s="12">
        <v>1</v>
      </c>
      <c r="E53" s="12">
        <v>0</v>
      </c>
      <c r="F53" s="12">
        <v>0</v>
      </c>
      <c r="G53" s="12">
        <v>2</v>
      </c>
      <c r="H53" s="12">
        <v>0</v>
      </c>
      <c r="I53" s="12">
        <v>0</v>
      </c>
      <c r="J53" s="12">
        <v>0</v>
      </c>
    </row>
    <row r="54" spans="1:10" ht="15.75" customHeight="1" x14ac:dyDescent="0.2">
      <c r="A54" s="12">
        <v>53</v>
      </c>
      <c r="B54" s="2" t="s">
        <v>117</v>
      </c>
      <c r="C54" s="12">
        <v>0</v>
      </c>
      <c r="D54" s="12">
        <v>0</v>
      </c>
      <c r="E54" s="12">
        <v>0</v>
      </c>
      <c r="F54" s="12">
        <v>0</v>
      </c>
      <c r="G54" s="12">
        <v>3</v>
      </c>
      <c r="H54" s="12">
        <v>0</v>
      </c>
      <c r="I54" s="12">
        <v>0</v>
      </c>
      <c r="J54" s="12">
        <v>0</v>
      </c>
    </row>
    <row r="55" spans="1:10" ht="15.75" customHeight="1" x14ac:dyDescent="0.2">
      <c r="A55" s="12">
        <v>54</v>
      </c>
      <c r="B55" s="2" t="s">
        <v>120</v>
      </c>
      <c r="C55" s="12">
        <v>2</v>
      </c>
      <c r="D55" s="12">
        <v>1</v>
      </c>
      <c r="E55" s="12">
        <v>1</v>
      </c>
      <c r="F55" s="12">
        <v>1</v>
      </c>
      <c r="G55" s="12">
        <v>2</v>
      </c>
      <c r="H55" s="12">
        <v>0</v>
      </c>
      <c r="I55" s="12">
        <v>2</v>
      </c>
      <c r="J55" s="12">
        <v>0</v>
      </c>
    </row>
    <row r="56" spans="1:10" ht="15.75" customHeight="1" x14ac:dyDescent="0.2">
      <c r="A56" s="12">
        <v>55</v>
      </c>
      <c r="B56" s="2" t="s">
        <v>122</v>
      </c>
      <c r="C56" s="12">
        <v>0</v>
      </c>
      <c r="D56" s="12">
        <v>2</v>
      </c>
      <c r="E56" s="12">
        <v>0</v>
      </c>
      <c r="F56" s="12">
        <v>1</v>
      </c>
      <c r="G56" s="12">
        <v>2</v>
      </c>
      <c r="H56" s="12">
        <v>0</v>
      </c>
      <c r="I56" s="12">
        <v>0</v>
      </c>
      <c r="J56" s="12">
        <v>0</v>
      </c>
    </row>
    <row r="57" spans="1:10" ht="15.75" customHeight="1" x14ac:dyDescent="0.2">
      <c r="A57" s="12">
        <v>56</v>
      </c>
      <c r="B57" s="2" t="s">
        <v>125</v>
      </c>
      <c r="C57" s="12">
        <v>3</v>
      </c>
      <c r="D57" s="12">
        <v>3</v>
      </c>
      <c r="E57" s="12">
        <v>1</v>
      </c>
      <c r="F57" s="12">
        <v>1</v>
      </c>
      <c r="G57" s="12">
        <v>3</v>
      </c>
      <c r="H57" s="12">
        <v>1</v>
      </c>
      <c r="I57" s="12">
        <v>3</v>
      </c>
      <c r="J57" s="12">
        <v>1</v>
      </c>
    </row>
    <row r="58" spans="1:10" ht="15.75" customHeight="1" x14ac:dyDescent="0.2">
      <c r="A58" s="12">
        <v>57</v>
      </c>
      <c r="B58" s="2" t="s">
        <v>128</v>
      </c>
      <c r="C58" s="12">
        <v>3</v>
      </c>
      <c r="D58" s="12">
        <v>2</v>
      </c>
      <c r="E58" s="12">
        <v>0</v>
      </c>
      <c r="F58" s="12">
        <v>1</v>
      </c>
      <c r="G58" s="12">
        <v>2</v>
      </c>
      <c r="H58" s="12">
        <v>0</v>
      </c>
      <c r="I58" s="12">
        <v>1</v>
      </c>
      <c r="J58" s="12">
        <v>0</v>
      </c>
    </row>
    <row r="59" spans="1:10" ht="15.75" customHeight="1" x14ac:dyDescent="0.2">
      <c r="A59" s="12">
        <v>58</v>
      </c>
      <c r="B59" s="2" t="s">
        <v>131</v>
      </c>
      <c r="C59" s="12">
        <v>2</v>
      </c>
      <c r="D59" s="12">
        <v>2</v>
      </c>
      <c r="E59" s="12">
        <v>2</v>
      </c>
      <c r="F59" s="12">
        <v>0</v>
      </c>
      <c r="G59" s="12">
        <v>3</v>
      </c>
      <c r="H59" s="12">
        <v>0</v>
      </c>
      <c r="I59" s="12">
        <v>0</v>
      </c>
      <c r="J59" s="12">
        <v>0</v>
      </c>
    </row>
    <row r="60" spans="1:10" ht="15.75" customHeight="1" x14ac:dyDescent="0.2">
      <c r="A60" s="12">
        <v>59</v>
      </c>
      <c r="B60" s="2" t="s">
        <v>132</v>
      </c>
      <c r="C60" s="12">
        <v>1</v>
      </c>
      <c r="D60" s="12">
        <v>1</v>
      </c>
      <c r="E60" s="12">
        <v>1</v>
      </c>
      <c r="F60" s="12">
        <v>1</v>
      </c>
      <c r="G60" s="12">
        <v>3</v>
      </c>
      <c r="H60" s="12">
        <v>0</v>
      </c>
      <c r="I60" s="12">
        <v>3</v>
      </c>
      <c r="J60" s="12">
        <v>2</v>
      </c>
    </row>
    <row r="61" spans="1:10" ht="15.75" customHeight="1" x14ac:dyDescent="0.2">
      <c r="A61" s="12">
        <v>60</v>
      </c>
      <c r="B61" s="2" t="s">
        <v>134</v>
      </c>
      <c r="C61" s="12">
        <v>0</v>
      </c>
      <c r="D61" s="12">
        <v>3</v>
      </c>
      <c r="E61" s="12">
        <v>2</v>
      </c>
      <c r="F61" s="12">
        <v>3</v>
      </c>
      <c r="G61" s="12">
        <v>3</v>
      </c>
      <c r="H61" s="12">
        <v>0</v>
      </c>
      <c r="I61" s="12">
        <v>2</v>
      </c>
      <c r="J61" s="12">
        <v>3</v>
      </c>
    </row>
    <row r="62" spans="1:10" ht="15.75" customHeight="1" x14ac:dyDescent="0.2">
      <c r="A62" s="12">
        <v>61</v>
      </c>
      <c r="B62" s="2" t="s">
        <v>136</v>
      </c>
    </row>
    <row r="63" spans="1:10" ht="15.75" customHeight="1" x14ac:dyDescent="0.2">
      <c r="A63" s="12">
        <v>62</v>
      </c>
      <c r="B63" s="2" t="s">
        <v>339</v>
      </c>
      <c r="C63" s="12">
        <v>3</v>
      </c>
      <c r="D63" s="12">
        <v>3</v>
      </c>
      <c r="E63" s="12">
        <v>0</v>
      </c>
      <c r="F63" s="12">
        <v>0</v>
      </c>
      <c r="G63" s="12">
        <v>3</v>
      </c>
      <c r="H63" s="12">
        <v>0</v>
      </c>
      <c r="I63" s="12">
        <v>0</v>
      </c>
      <c r="J63" s="12">
        <v>0</v>
      </c>
    </row>
    <row r="64" spans="1:10" ht="15.75" customHeight="1" x14ac:dyDescent="0.2">
      <c r="A64" s="12">
        <v>63</v>
      </c>
      <c r="B64" s="2" t="s">
        <v>137</v>
      </c>
      <c r="C64" s="12">
        <v>0</v>
      </c>
      <c r="D64" s="12">
        <v>0</v>
      </c>
      <c r="E64" s="12">
        <v>1</v>
      </c>
      <c r="F64" s="12">
        <v>0</v>
      </c>
      <c r="G64" s="12">
        <v>2</v>
      </c>
      <c r="H64" s="12">
        <v>0</v>
      </c>
      <c r="I64" s="12">
        <v>1</v>
      </c>
      <c r="J64" s="12">
        <v>0</v>
      </c>
    </row>
    <row r="65" spans="1:10" ht="15.75" customHeight="1" x14ac:dyDescent="0.2">
      <c r="A65" s="12">
        <v>64</v>
      </c>
      <c r="B65" s="2" t="s">
        <v>139</v>
      </c>
      <c r="C65" s="12">
        <v>0</v>
      </c>
      <c r="D65" s="12">
        <v>1</v>
      </c>
      <c r="E65" s="12">
        <v>0</v>
      </c>
      <c r="F65" s="12">
        <v>0</v>
      </c>
      <c r="G65" s="12">
        <v>1</v>
      </c>
      <c r="H65" s="12">
        <v>0</v>
      </c>
      <c r="I65" s="12">
        <v>0</v>
      </c>
      <c r="J65" s="12">
        <v>0</v>
      </c>
    </row>
    <row r="66" spans="1:10" ht="15.75" customHeight="1" x14ac:dyDescent="0.2">
      <c r="A66" s="12">
        <v>65</v>
      </c>
      <c r="B66" s="2" t="s">
        <v>142</v>
      </c>
      <c r="C66" s="12">
        <v>1</v>
      </c>
      <c r="D66" s="12">
        <v>1</v>
      </c>
      <c r="E66" s="12">
        <v>1</v>
      </c>
      <c r="F66" s="12">
        <v>0</v>
      </c>
      <c r="G66" s="12">
        <v>1</v>
      </c>
      <c r="H66" s="12">
        <v>0</v>
      </c>
      <c r="I66" s="12">
        <v>1</v>
      </c>
      <c r="J66" s="12">
        <v>1</v>
      </c>
    </row>
    <row r="67" spans="1:10" ht="15.75" customHeight="1" x14ac:dyDescent="0.2">
      <c r="A67" s="12">
        <v>66</v>
      </c>
      <c r="B67" s="2" t="s">
        <v>146</v>
      </c>
      <c r="C67" s="12">
        <v>2</v>
      </c>
      <c r="D67" s="12">
        <v>3</v>
      </c>
      <c r="E67" s="12">
        <v>0</v>
      </c>
      <c r="F67" s="12">
        <v>0</v>
      </c>
      <c r="G67" s="12">
        <v>3</v>
      </c>
      <c r="H67" s="12">
        <v>0</v>
      </c>
      <c r="I67" s="12">
        <v>0</v>
      </c>
      <c r="J67" s="12">
        <v>0</v>
      </c>
    </row>
    <row r="68" spans="1:10" ht="15.75" customHeight="1" x14ac:dyDescent="0.2">
      <c r="A68" s="12">
        <v>67</v>
      </c>
      <c r="B68" s="2" t="s">
        <v>340</v>
      </c>
      <c r="C68" s="12">
        <v>3</v>
      </c>
      <c r="D68" s="12">
        <v>2</v>
      </c>
      <c r="E68" s="12">
        <v>2</v>
      </c>
      <c r="F68" s="12">
        <v>0</v>
      </c>
      <c r="G68" s="12">
        <v>2</v>
      </c>
      <c r="H68" s="12">
        <v>0</v>
      </c>
      <c r="I68" s="12">
        <v>2</v>
      </c>
      <c r="J68" s="12">
        <v>1</v>
      </c>
    </row>
    <row r="69" spans="1:10" ht="15.75" customHeight="1" x14ac:dyDescent="0.2">
      <c r="A69" s="12">
        <v>68</v>
      </c>
      <c r="B69" s="2" t="s">
        <v>150</v>
      </c>
      <c r="C69" s="12">
        <v>1</v>
      </c>
      <c r="D69" s="12">
        <v>1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</row>
    <row r="70" spans="1:10" ht="15.75" customHeight="1" x14ac:dyDescent="0.2">
      <c r="A70" s="12">
        <v>69</v>
      </c>
      <c r="B70" s="2" t="s">
        <v>152</v>
      </c>
      <c r="C70" s="12">
        <v>3</v>
      </c>
      <c r="D70" s="12">
        <v>3</v>
      </c>
      <c r="E70" s="12">
        <v>3</v>
      </c>
      <c r="F70" s="12">
        <v>3</v>
      </c>
      <c r="G70" s="12">
        <v>3</v>
      </c>
      <c r="H70" s="12">
        <v>0</v>
      </c>
      <c r="I70" s="12">
        <v>3</v>
      </c>
      <c r="J70" s="12">
        <v>0</v>
      </c>
    </row>
    <row r="71" spans="1:10" ht="15.75" customHeight="1" x14ac:dyDescent="0.2">
      <c r="A71" s="12">
        <v>70</v>
      </c>
      <c r="B71" s="2" t="s">
        <v>153</v>
      </c>
      <c r="C71" s="12">
        <v>3</v>
      </c>
      <c r="D71" s="12">
        <v>3</v>
      </c>
      <c r="E71" s="12">
        <v>3</v>
      </c>
      <c r="F71" s="12">
        <v>3</v>
      </c>
      <c r="G71" s="12">
        <v>3</v>
      </c>
      <c r="H71" s="12">
        <v>3</v>
      </c>
      <c r="I71" s="12">
        <v>3</v>
      </c>
      <c r="J71" s="12">
        <v>3</v>
      </c>
    </row>
    <row r="72" spans="1:10" ht="15.75" customHeight="1" x14ac:dyDescent="0.2">
      <c r="A72" s="12">
        <v>71</v>
      </c>
      <c r="B72" s="2" t="s">
        <v>159</v>
      </c>
      <c r="C72" s="12">
        <v>1</v>
      </c>
      <c r="D72" s="12">
        <v>0</v>
      </c>
      <c r="E72" s="12">
        <v>0</v>
      </c>
      <c r="F72" s="12">
        <v>2</v>
      </c>
      <c r="G72" s="12">
        <v>3</v>
      </c>
      <c r="H72" s="12">
        <v>0</v>
      </c>
      <c r="I72" s="12">
        <v>0</v>
      </c>
      <c r="J72" s="12">
        <v>2</v>
      </c>
    </row>
    <row r="73" spans="1:10" ht="15.75" customHeight="1" x14ac:dyDescent="0.2">
      <c r="A73" s="12">
        <v>72</v>
      </c>
      <c r="B73" s="2" t="s">
        <v>161</v>
      </c>
      <c r="C73" s="12">
        <v>1</v>
      </c>
      <c r="D73" s="12">
        <v>1</v>
      </c>
      <c r="E73" s="12">
        <v>0</v>
      </c>
      <c r="F73" s="12">
        <v>0</v>
      </c>
      <c r="G73" s="12">
        <v>3</v>
      </c>
      <c r="H73" s="12">
        <v>0</v>
      </c>
      <c r="I73" s="12">
        <v>0</v>
      </c>
      <c r="J73" s="12">
        <v>0</v>
      </c>
    </row>
    <row r="74" spans="1:10" ht="15.75" customHeight="1" x14ac:dyDescent="0.2">
      <c r="A74" s="12">
        <v>73</v>
      </c>
      <c r="B74" s="2" t="s">
        <v>165</v>
      </c>
      <c r="C74" s="12">
        <v>0</v>
      </c>
      <c r="D74" s="12">
        <v>1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</row>
    <row r="75" spans="1:10" ht="15.75" customHeight="1" x14ac:dyDescent="0.2">
      <c r="A75" s="12">
        <v>74</v>
      </c>
      <c r="B75" s="2" t="s">
        <v>166</v>
      </c>
      <c r="C75" s="12">
        <v>3</v>
      </c>
      <c r="D75" s="12">
        <v>3</v>
      </c>
      <c r="E75" s="12">
        <v>2</v>
      </c>
      <c r="F75" s="12">
        <v>2</v>
      </c>
      <c r="G75" s="12">
        <v>2</v>
      </c>
      <c r="H75" s="12">
        <v>1</v>
      </c>
      <c r="I75" s="12">
        <v>0</v>
      </c>
      <c r="J75" s="12">
        <v>0</v>
      </c>
    </row>
    <row r="76" spans="1:10" ht="15.75" customHeight="1" x14ac:dyDescent="0.2">
      <c r="A76" s="12">
        <v>75</v>
      </c>
      <c r="B76" s="2" t="s">
        <v>175</v>
      </c>
      <c r="C76" s="12">
        <v>2</v>
      </c>
      <c r="D76" s="12">
        <v>3</v>
      </c>
      <c r="E76" s="12">
        <v>0</v>
      </c>
      <c r="F76" s="12">
        <v>0</v>
      </c>
      <c r="G76" s="12">
        <v>3</v>
      </c>
      <c r="H76" s="12">
        <v>0</v>
      </c>
      <c r="I76" s="12">
        <v>3</v>
      </c>
      <c r="J76" s="12">
        <v>2</v>
      </c>
    </row>
    <row r="77" spans="1:10" ht="15.75" customHeight="1" x14ac:dyDescent="0.2">
      <c r="A77" s="12">
        <v>76</v>
      </c>
      <c r="B77" s="2" t="s">
        <v>177</v>
      </c>
      <c r="C77" s="12">
        <v>0</v>
      </c>
      <c r="D77" s="12">
        <v>0</v>
      </c>
      <c r="E77" s="12">
        <v>0</v>
      </c>
      <c r="F77" s="12">
        <v>0</v>
      </c>
      <c r="G77" s="12">
        <v>2</v>
      </c>
      <c r="H77" s="12">
        <v>0</v>
      </c>
      <c r="I77" s="12">
        <v>0</v>
      </c>
      <c r="J77" s="12">
        <v>0</v>
      </c>
    </row>
    <row r="78" spans="1:10" ht="15.75" customHeight="1" x14ac:dyDescent="0.2">
      <c r="A78" s="12">
        <v>77</v>
      </c>
      <c r="B78" s="2" t="s">
        <v>181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</row>
    <row r="79" spans="1:10" ht="15.75" customHeight="1" x14ac:dyDescent="0.2">
      <c r="A79" s="12">
        <v>78</v>
      </c>
      <c r="B79" s="2" t="s">
        <v>223</v>
      </c>
      <c r="C79" s="12">
        <v>0</v>
      </c>
      <c r="D79" s="12">
        <v>0</v>
      </c>
      <c r="E79" s="12">
        <v>0</v>
      </c>
      <c r="F79" s="12">
        <v>0</v>
      </c>
      <c r="G79" s="12">
        <v>3</v>
      </c>
      <c r="H79" s="12">
        <v>0</v>
      </c>
      <c r="I79" s="12">
        <v>1</v>
      </c>
      <c r="J79" s="12">
        <v>0</v>
      </c>
    </row>
    <row r="80" spans="1:10" ht="15.75" customHeight="1" x14ac:dyDescent="0.2">
      <c r="A80" s="12">
        <v>79</v>
      </c>
      <c r="B80" s="2" t="s">
        <v>341</v>
      </c>
      <c r="C80" s="12">
        <v>1</v>
      </c>
      <c r="D80" s="12">
        <v>2</v>
      </c>
      <c r="E80" s="12">
        <v>0</v>
      </c>
      <c r="F80" s="12">
        <v>1</v>
      </c>
      <c r="G80" s="12">
        <v>2</v>
      </c>
      <c r="H80" s="12">
        <v>0</v>
      </c>
      <c r="I80" s="12">
        <v>2</v>
      </c>
      <c r="J80" s="12">
        <v>0</v>
      </c>
    </row>
    <row r="81" spans="1:10" ht="15.75" customHeight="1" x14ac:dyDescent="0.2">
      <c r="A81" s="12">
        <v>80</v>
      </c>
      <c r="B81" s="2" t="s">
        <v>227</v>
      </c>
      <c r="C81" s="12">
        <v>0</v>
      </c>
      <c r="D81" s="12">
        <v>1</v>
      </c>
      <c r="E81" s="12">
        <v>0</v>
      </c>
      <c r="F81" s="12">
        <v>0</v>
      </c>
      <c r="G81" s="12">
        <v>2</v>
      </c>
      <c r="H81" s="12">
        <v>0</v>
      </c>
      <c r="I81" s="12">
        <v>0</v>
      </c>
      <c r="J81" s="12">
        <v>0</v>
      </c>
    </row>
    <row r="82" spans="1:10" ht="15.75" customHeight="1" x14ac:dyDescent="0.2">
      <c r="A82" s="12">
        <v>81</v>
      </c>
      <c r="B82" s="2" t="s">
        <v>229</v>
      </c>
    </row>
    <row r="83" spans="1:10" ht="15.75" customHeight="1" x14ac:dyDescent="0.2">
      <c r="A83" s="12">
        <v>82</v>
      </c>
      <c r="B83" s="2" t="s">
        <v>232</v>
      </c>
      <c r="C83" s="12">
        <v>1</v>
      </c>
      <c r="D83" s="12">
        <v>1</v>
      </c>
      <c r="E83" s="12">
        <v>0</v>
      </c>
      <c r="F83" s="12">
        <v>3</v>
      </c>
      <c r="G83" s="12">
        <v>3</v>
      </c>
      <c r="H83" s="12">
        <v>0</v>
      </c>
      <c r="I83" s="12">
        <v>1</v>
      </c>
      <c r="J83" s="12">
        <v>0</v>
      </c>
    </row>
    <row r="84" spans="1:10" ht="15.75" customHeight="1" x14ac:dyDescent="0.2">
      <c r="A84" s="12">
        <v>83</v>
      </c>
      <c r="B84" s="2" t="s">
        <v>238</v>
      </c>
      <c r="C84" s="12">
        <v>2</v>
      </c>
      <c r="D84" s="12">
        <v>2</v>
      </c>
      <c r="E84" s="12">
        <v>2</v>
      </c>
      <c r="F84" s="12">
        <v>3</v>
      </c>
      <c r="G84" s="12">
        <v>3</v>
      </c>
      <c r="H84" s="12">
        <v>0</v>
      </c>
      <c r="I84" s="12">
        <v>3</v>
      </c>
      <c r="J84" s="12">
        <v>2</v>
      </c>
    </row>
    <row r="85" spans="1:10" ht="15.75" customHeight="1" x14ac:dyDescent="0.2">
      <c r="A85" s="12">
        <v>84</v>
      </c>
      <c r="B85" s="2" t="s">
        <v>242</v>
      </c>
      <c r="C85" s="12">
        <v>3</v>
      </c>
      <c r="D85" s="12">
        <v>3</v>
      </c>
      <c r="E85" s="12">
        <v>2</v>
      </c>
      <c r="F85" s="12">
        <v>0</v>
      </c>
      <c r="G85" s="12">
        <v>3</v>
      </c>
      <c r="H85" s="12">
        <v>1</v>
      </c>
      <c r="I85" s="12">
        <v>0</v>
      </c>
      <c r="J85" s="12">
        <v>0</v>
      </c>
    </row>
    <row r="86" spans="1:10" ht="15.75" customHeight="1" x14ac:dyDescent="0.2"/>
    <row r="87" spans="1:10" ht="15.75" customHeight="1" x14ac:dyDescent="0.2"/>
    <row r="88" spans="1:10" ht="15.75" customHeight="1" x14ac:dyDescent="0.2"/>
    <row r="89" spans="1:10" ht="15.75" customHeight="1" x14ac:dyDescent="0.2"/>
    <row r="90" spans="1:10" ht="15.75" customHeight="1" x14ac:dyDescent="0.2"/>
    <row r="91" spans="1:10" ht="15.75" customHeight="1" x14ac:dyDescent="0.2"/>
    <row r="92" spans="1:10" ht="15.75" customHeight="1" x14ac:dyDescent="0.2"/>
    <row r="93" spans="1:10" ht="15.75" customHeight="1" x14ac:dyDescent="0.2"/>
    <row r="94" spans="1:10" ht="15.75" customHeight="1" x14ac:dyDescent="0.2"/>
    <row r="95" spans="1:10" ht="15.75" customHeight="1" x14ac:dyDescent="0.2"/>
    <row r="96" spans="1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8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G1000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3" width="12.5" bestFit="1" customWidth="1"/>
    <col min="4" max="4" width="12.5" style="6" bestFit="1" customWidth="1"/>
    <col min="5" max="5" width="12.5" bestFit="1" customWidth="1"/>
    <col min="6" max="6" width="12.5" style="6" bestFit="1" customWidth="1"/>
    <col min="7" max="7" width="12.5" bestFit="1" customWidth="1"/>
  </cols>
  <sheetData>
    <row r="1" spans="1:7" ht="17.25" customHeight="1" x14ac:dyDescent="0.2">
      <c r="A1" s="5" t="s">
        <v>349</v>
      </c>
      <c r="B1" s="2" t="s">
        <v>317</v>
      </c>
      <c r="C1" s="2" t="s">
        <v>350</v>
      </c>
      <c r="D1" s="5" t="s">
        <v>351</v>
      </c>
      <c r="E1" s="2" t="s">
        <v>352</v>
      </c>
      <c r="F1" s="5" t="s">
        <v>353</v>
      </c>
      <c r="G1" s="2" t="s">
        <v>354</v>
      </c>
    </row>
    <row r="2" spans="1:7" ht="17.25" customHeight="1" x14ac:dyDescent="0.2">
      <c r="A2" s="12">
        <v>1</v>
      </c>
      <c r="B2" s="2" t="s">
        <v>9</v>
      </c>
      <c r="C2" s="2" t="s">
        <v>355</v>
      </c>
      <c r="D2" s="11">
        <v>607.84</v>
      </c>
      <c r="E2" s="2" t="s">
        <v>356</v>
      </c>
      <c r="F2" s="12">
        <v>2021</v>
      </c>
    </row>
    <row r="3" spans="1:7" ht="17.25" customHeight="1" x14ac:dyDescent="0.2">
      <c r="A3" s="12">
        <v>1</v>
      </c>
      <c r="B3" s="2" t="s">
        <v>9</v>
      </c>
      <c r="C3" s="2" t="s">
        <v>355</v>
      </c>
      <c r="D3" s="11">
        <v>780.93</v>
      </c>
      <c r="E3" s="2" t="s">
        <v>357</v>
      </c>
      <c r="F3" s="12">
        <v>2021</v>
      </c>
    </row>
    <row r="4" spans="1:7" ht="17.25" customHeight="1" x14ac:dyDescent="0.2">
      <c r="A4" s="12">
        <v>2</v>
      </c>
      <c r="B4" s="2" t="s">
        <v>13</v>
      </c>
      <c r="C4" s="2" t="s">
        <v>355</v>
      </c>
      <c r="D4" s="12">
        <v>331</v>
      </c>
      <c r="E4" s="2" t="s">
        <v>358</v>
      </c>
      <c r="F4" s="12">
        <v>2021</v>
      </c>
    </row>
    <row r="5" spans="1:7" ht="17.25" customHeight="1" x14ac:dyDescent="0.2">
      <c r="A5" s="12">
        <v>2</v>
      </c>
      <c r="B5" s="2" t="s">
        <v>13</v>
      </c>
      <c r="C5" s="2" t="s">
        <v>355</v>
      </c>
      <c r="D5" s="12">
        <v>443</v>
      </c>
      <c r="E5" s="2" t="s">
        <v>359</v>
      </c>
      <c r="F5" s="12">
        <v>2000</v>
      </c>
    </row>
    <row r="6" spans="1:7" ht="17.25" customHeight="1" x14ac:dyDescent="0.2">
      <c r="A6" s="12">
        <v>2</v>
      </c>
      <c r="B6" s="2" t="s">
        <v>13</v>
      </c>
      <c r="C6" s="2" t="s">
        <v>355</v>
      </c>
      <c r="D6" s="12">
        <v>389</v>
      </c>
      <c r="E6" s="2" t="s">
        <v>360</v>
      </c>
      <c r="F6" s="12">
        <v>2018</v>
      </c>
    </row>
    <row r="7" spans="1:7" ht="17.25" customHeight="1" x14ac:dyDescent="0.2">
      <c r="A7" s="12">
        <v>2</v>
      </c>
      <c r="B7" s="2" t="s">
        <v>13</v>
      </c>
      <c r="C7" s="2" t="s">
        <v>355</v>
      </c>
      <c r="D7" s="11">
        <v>244.9</v>
      </c>
      <c r="E7" s="2" t="s">
        <v>361</v>
      </c>
      <c r="F7" s="12">
        <v>2020</v>
      </c>
    </row>
    <row r="8" spans="1:7" ht="17.25" customHeight="1" x14ac:dyDescent="0.2">
      <c r="A8" s="12">
        <v>2</v>
      </c>
      <c r="B8" s="2" t="s">
        <v>13</v>
      </c>
      <c r="C8" s="2" t="s">
        <v>355</v>
      </c>
      <c r="D8" s="12">
        <v>733</v>
      </c>
      <c r="E8" s="2" t="s">
        <v>362</v>
      </c>
      <c r="F8" s="12">
        <v>2021</v>
      </c>
    </row>
    <row r="9" spans="1:7" ht="17.25" customHeight="1" x14ac:dyDescent="0.2">
      <c r="A9" s="12">
        <v>2</v>
      </c>
      <c r="B9" s="2" t="s">
        <v>13</v>
      </c>
      <c r="C9" s="2" t="s">
        <v>355</v>
      </c>
      <c r="D9" s="12">
        <v>311</v>
      </c>
      <c r="E9" s="2" t="s">
        <v>363</v>
      </c>
      <c r="F9" s="12">
        <v>2016</v>
      </c>
    </row>
    <row r="10" spans="1:7" ht="17.25" customHeight="1" x14ac:dyDescent="0.2">
      <c r="A10" s="12">
        <v>2</v>
      </c>
      <c r="B10" s="2" t="s">
        <v>13</v>
      </c>
      <c r="C10" s="2" t="s">
        <v>355</v>
      </c>
      <c r="D10" s="11">
        <v>729.1</v>
      </c>
      <c r="E10" s="2" t="s">
        <v>364</v>
      </c>
      <c r="F10" s="12">
        <v>1980</v>
      </c>
    </row>
    <row r="11" spans="1:7" ht="17.25" customHeight="1" x14ac:dyDescent="0.2">
      <c r="A11" s="12">
        <v>3</v>
      </c>
      <c r="B11" s="2" t="s">
        <v>18</v>
      </c>
      <c r="C11" s="2" t="s">
        <v>355</v>
      </c>
      <c r="D11" s="11">
        <v>272.2</v>
      </c>
      <c r="E11" s="2" t="s">
        <v>365</v>
      </c>
      <c r="F11" s="12">
        <v>2009</v>
      </c>
    </row>
    <row r="12" spans="1:7" ht="17.25" customHeight="1" x14ac:dyDescent="0.2">
      <c r="A12" s="12">
        <v>3</v>
      </c>
      <c r="B12" s="2" t="s">
        <v>18</v>
      </c>
      <c r="C12" s="2" t="s">
        <v>355</v>
      </c>
      <c r="E12" s="2" t="s">
        <v>366</v>
      </c>
      <c r="F12" s="12">
        <v>2020</v>
      </c>
    </row>
    <row r="13" spans="1:7" ht="17.25" customHeight="1" x14ac:dyDescent="0.2">
      <c r="A13" s="12">
        <v>3</v>
      </c>
      <c r="B13" s="2" t="s">
        <v>18</v>
      </c>
      <c r="C13" s="2" t="s">
        <v>355</v>
      </c>
      <c r="D13" s="11">
        <v>733.9</v>
      </c>
      <c r="E13" s="2" t="s">
        <v>367</v>
      </c>
      <c r="F13" s="12">
        <v>2020</v>
      </c>
    </row>
    <row r="14" spans="1:7" ht="17.25" customHeight="1" x14ac:dyDescent="0.2">
      <c r="A14" s="12">
        <v>3</v>
      </c>
      <c r="B14" s="2" t="s">
        <v>18</v>
      </c>
      <c r="C14" s="2" t="s">
        <v>355</v>
      </c>
      <c r="D14" s="12">
        <v>53</v>
      </c>
      <c r="E14" s="2" t="s">
        <v>368</v>
      </c>
      <c r="F14" s="12">
        <v>2021</v>
      </c>
    </row>
    <row r="15" spans="1:7" ht="17.25" customHeight="1" x14ac:dyDescent="0.2">
      <c r="A15" s="12">
        <v>3</v>
      </c>
      <c r="B15" s="2" t="s">
        <v>18</v>
      </c>
      <c r="C15" s="2" t="s">
        <v>355</v>
      </c>
      <c r="E15" s="2" t="s">
        <v>369</v>
      </c>
      <c r="F15" s="12">
        <v>2021</v>
      </c>
    </row>
    <row r="16" spans="1:7" ht="17.25" customHeight="1" x14ac:dyDescent="0.2">
      <c r="A16" s="12">
        <v>3</v>
      </c>
      <c r="B16" s="2" t="s">
        <v>18</v>
      </c>
      <c r="C16" s="2" t="s">
        <v>355</v>
      </c>
      <c r="E16" s="2" t="s">
        <v>370</v>
      </c>
      <c r="F16" s="12">
        <v>2021</v>
      </c>
    </row>
    <row r="17" spans="1:6" ht="17.25" customHeight="1" x14ac:dyDescent="0.2">
      <c r="A17" s="12">
        <v>3</v>
      </c>
      <c r="B17" s="2" t="s">
        <v>18</v>
      </c>
      <c r="C17" s="2" t="s">
        <v>355</v>
      </c>
      <c r="D17" s="11">
        <v>729.1</v>
      </c>
      <c r="E17" s="2" t="s">
        <v>364</v>
      </c>
      <c r="F17" s="12">
        <v>2022</v>
      </c>
    </row>
    <row r="18" spans="1:6" ht="17.25" customHeight="1" x14ac:dyDescent="0.2">
      <c r="A18" s="12">
        <v>4</v>
      </c>
      <c r="B18" s="2" t="s">
        <v>23</v>
      </c>
      <c r="C18" s="2" t="s">
        <v>355</v>
      </c>
      <c r="D18" s="11">
        <v>272.2</v>
      </c>
      <c r="E18" s="2" t="s">
        <v>365</v>
      </c>
      <c r="F18" s="12">
        <v>2008</v>
      </c>
    </row>
    <row r="19" spans="1:6" ht="17.25" customHeight="1" x14ac:dyDescent="0.2">
      <c r="A19" s="12">
        <v>5</v>
      </c>
      <c r="B19" s="2" t="s">
        <v>25</v>
      </c>
      <c r="C19" s="2" t="s">
        <v>355</v>
      </c>
      <c r="D19" s="12">
        <v>401</v>
      </c>
      <c r="E19" s="2" t="s">
        <v>371</v>
      </c>
      <c r="F19" s="12">
        <v>1990</v>
      </c>
    </row>
    <row r="20" spans="1:6" ht="17.25" customHeight="1" x14ac:dyDescent="0.2">
      <c r="A20" s="12">
        <v>5</v>
      </c>
      <c r="B20" s="2" t="s">
        <v>25</v>
      </c>
      <c r="C20" s="2" t="s">
        <v>355</v>
      </c>
      <c r="D20" s="11">
        <v>327.23</v>
      </c>
      <c r="E20" s="2" t="s">
        <v>372</v>
      </c>
      <c r="F20" s="12">
        <v>2002</v>
      </c>
    </row>
    <row r="21" spans="1:6" ht="15.75" customHeight="1" x14ac:dyDescent="0.2">
      <c r="A21" s="12">
        <v>5</v>
      </c>
      <c r="B21" s="2" t="s">
        <v>25</v>
      </c>
      <c r="C21" s="2" t="s">
        <v>355</v>
      </c>
      <c r="D21" s="12">
        <v>434</v>
      </c>
      <c r="E21" s="2" t="s">
        <v>373</v>
      </c>
      <c r="F21" s="12">
        <v>2007</v>
      </c>
    </row>
    <row r="22" spans="1:6" ht="15.75" customHeight="1" x14ac:dyDescent="0.2">
      <c r="A22" s="12">
        <v>5</v>
      </c>
      <c r="B22" s="2" t="s">
        <v>25</v>
      </c>
      <c r="C22" s="2" t="s">
        <v>355</v>
      </c>
      <c r="D22" s="11">
        <v>272.2</v>
      </c>
      <c r="E22" s="2" t="s">
        <v>365</v>
      </c>
      <c r="F22" s="12">
        <v>2010</v>
      </c>
    </row>
    <row r="23" spans="1:6" ht="15.75" customHeight="1" x14ac:dyDescent="0.2">
      <c r="A23" s="12">
        <v>5</v>
      </c>
      <c r="B23" s="2" t="s">
        <v>25</v>
      </c>
      <c r="C23" s="2" t="s">
        <v>355</v>
      </c>
      <c r="E23" s="2" t="s">
        <v>374</v>
      </c>
      <c r="F23" s="12">
        <v>2015</v>
      </c>
    </row>
    <row r="24" spans="1:6" ht="15.75" customHeight="1" x14ac:dyDescent="0.2">
      <c r="A24" s="12">
        <v>5</v>
      </c>
      <c r="B24" s="2" t="s">
        <v>25</v>
      </c>
      <c r="C24" s="2" t="s">
        <v>355</v>
      </c>
      <c r="D24" s="12">
        <v>185</v>
      </c>
      <c r="E24" s="2" t="s">
        <v>375</v>
      </c>
      <c r="F24" s="12">
        <v>2017</v>
      </c>
    </row>
    <row r="25" spans="1:6" ht="15.75" customHeight="1" x14ac:dyDescent="0.2">
      <c r="A25" s="12">
        <v>5</v>
      </c>
      <c r="B25" s="2" t="s">
        <v>25</v>
      </c>
      <c r="C25" s="2" t="s">
        <v>355</v>
      </c>
      <c r="D25" s="12">
        <v>435</v>
      </c>
      <c r="E25" s="2" t="s">
        <v>376</v>
      </c>
      <c r="F25" s="12">
        <v>2018</v>
      </c>
    </row>
    <row r="26" spans="1:6" ht="15.75" customHeight="1" x14ac:dyDescent="0.2">
      <c r="A26" s="12">
        <v>5</v>
      </c>
      <c r="B26" s="2" t="s">
        <v>25</v>
      </c>
      <c r="C26" s="2" t="s">
        <v>355</v>
      </c>
      <c r="D26" s="12">
        <v>345</v>
      </c>
      <c r="E26" s="2" t="s">
        <v>377</v>
      </c>
      <c r="F26" s="12">
        <v>2020</v>
      </c>
    </row>
    <row r="27" spans="1:6" ht="15.75" customHeight="1" x14ac:dyDescent="0.2">
      <c r="A27" s="12">
        <v>5</v>
      </c>
      <c r="B27" s="2" t="s">
        <v>25</v>
      </c>
      <c r="C27" s="2" t="s">
        <v>355</v>
      </c>
      <c r="D27" s="11">
        <v>530.80999999999995</v>
      </c>
      <c r="E27" s="2" t="s">
        <v>378</v>
      </c>
      <c r="F27" s="12">
        <v>2021</v>
      </c>
    </row>
    <row r="28" spans="1:6" ht="15.75" customHeight="1" x14ac:dyDescent="0.2">
      <c r="A28" s="12">
        <v>5</v>
      </c>
      <c r="B28" s="2" t="s">
        <v>25</v>
      </c>
      <c r="C28" s="2" t="s">
        <v>355</v>
      </c>
      <c r="D28" s="12">
        <v>311</v>
      </c>
      <c r="E28" s="2" t="s">
        <v>379</v>
      </c>
      <c r="F28" s="12">
        <v>2004</v>
      </c>
    </row>
    <row r="29" spans="1:6" ht="15.75" customHeight="1" x14ac:dyDescent="0.2">
      <c r="A29" s="12">
        <v>6</v>
      </c>
      <c r="B29" s="2" t="s">
        <v>26</v>
      </c>
      <c r="C29" s="2" t="s">
        <v>355</v>
      </c>
      <c r="D29" s="11">
        <v>331.83</v>
      </c>
      <c r="E29" s="2" t="s">
        <v>380</v>
      </c>
      <c r="F29" s="12">
        <v>2019</v>
      </c>
    </row>
    <row r="30" spans="1:6" ht="15.75" customHeight="1" x14ac:dyDescent="0.2">
      <c r="A30" s="12">
        <v>7</v>
      </c>
      <c r="B30" s="2" t="s">
        <v>29</v>
      </c>
      <c r="C30" s="2" t="s">
        <v>355</v>
      </c>
      <c r="D30" s="11">
        <v>427.61</v>
      </c>
      <c r="E30" s="2" t="s">
        <v>381</v>
      </c>
      <c r="F30" s="12">
        <v>2020</v>
      </c>
    </row>
    <row r="31" spans="1:6" ht="15.75" customHeight="1" x14ac:dyDescent="0.2">
      <c r="A31" s="12">
        <v>7</v>
      </c>
      <c r="B31" s="2" t="s">
        <v>29</v>
      </c>
      <c r="C31" s="2" t="s">
        <v>355</v>
      </c>
      <c r="D31" s="11">
        <v>277.3</v>
      </c>
      <c r="E31" s="2" t="s">
        <v>382</v>
      </c>
      <c r="F31" s="12">
        <v>2020</v>
      </c>
    </row>
    <row r="32" spans="1:6" ht="15.75" customHeight="1" x14ac:dyDescent="0.2">
      <c r="A32" s="12">
        <v>7</v>
      </c>
      <c r="B32" s="2" t="s">
        <v>29</v>
      </c>
      <c r="C32" s="2" t="s">
        <v>355</v>
      </c>
      <c r="D32" s="12">
        <v>425</v>
      </c>
      <c r="E32" s="2" t="s">
        <v>383</v>
      </c>
      <c r="F32" s="12">
        <v>2020</v>
      </c>
    </row>
    <row r="33" spans="1:6" ht="15.75" customHeight="1" x14ac:dyDescent="0.2">
      <c r="A33" s="12">
        <v>8</v>
      </c>
      <c r="B33" s="2" t="s">
        <v>31</v>
      </c>
      <c r="C33" s="2" t="s">
        <v>355</v>
      </c>
      <c r="D33" s="11">
        <v>784.3</v>
      </c>
      <c r="E33" s="2" t="s">
        <v>384</v>
      </c>
      <c r="F33" s="12">
        <v>2019</v>
      </c>
    </row>
    <row r="34" spans="1:6" ht="15.75" customHeight="1" x14ac:dyDescent="0.2">
      <c r="A34" s="12">
        <v>8</v>
      </c>
      <c r="B34" s="2" t="s">
        <v>31</v>
      </c>
      <c r="C34" s="2" t="s">
        <v>355</v>
      </c>
      <c r="D34" s="12">
        <v>290</v>
      </c>
      <c r="E34" s="2" t="s">
        <v>385</v>
      </c>
      <c r="F34" s="12">
        <v>2022</v>
      </c>
    </row>
    <row r="35" spans="1:6" ht="15.75" customHeight="1" x14ac:dyDescent="0.2">
      <c r="A35" s="12">
        <v>8</v>
      </c>
      <c r="B35" s="2" t="s">
        <v>31</v>
      </c>
      <c r="C35" s="2" t="s">
        <v>355</v>
      </c>
      <c r="D35" s="11">
        <v>70.3</v>
      </c>
      <c r="E35" s="2" t="s">
        <v>386</v>
      </c>
      <c r="F35" s="12">
        <v>1992</v>
      </c>
    </row>
    <row r="36" spans="1:6" ht="15.75" customHeight="1" x14ac:dyDescent="0.2">
      <c r="A36" s="12">
        <v>8</v>
      </c>
      <c r="B36" s="2" t="s">
        <v>31</v>
      </c>
      <c r="C36" s="2" t="s">
        <v>355</v>
      </c>
      <c r="D36" s="11">
        <v>550.91999999999996</v>
      </c>
      <c r="E36" s="2" t="s">
        <v>387</v>
      </c>
      <c r="F36" s="12">
        <v>1996</v>
      </c>
    </row>
    <row r="37" spans="1:6" ht="15.75" customHeight="1" x14ac:dyDescent="0.2">
      <c r="A37" s="12">
        <v>8</v>
      </c>
      <c r="B37" s="2" t="s">
        <v>31</v>
      </c>
      <c r="C37" s="2" t="s">
        <v>355</v>
      </c>
      <c r="D37" s="12">
        <v>53</v>
      </c>
      <c r="E37" s="2" t="s">
        <v>388</v>
      </c>
      <c r="F37" s="12">
        <v>2000</v>
      </c>
    </row>
    <row r="38" spans="1:6" ht="15.75" customHeight="1" x14ac:dyDescent="0.2">
      <c r="A38" s="12">
        <v>8</v>
      </c>
      <c r="B38" s="2" t="s">
        <v>31</v>
      </c>
      <c r="C38" s="2" t="s">
        <v>355</v>
      </c>
      <c r="D38" s="12">
        <v>571</v>
      </c>
      <c r="E38" s="2" t="s">
        <v>389</v>
      </c>
      <c r="F38" s="12">
        <v>2004</v>
      </c>
    </row>
    <row r="39" spans="1:6" ht="15.75" customHeight="1" x14ac:dyDescent="0.2">
      <c r="A39" s="12">
        <v>8</v>
      </c>
      <c r="B39" s="2" t="s">
        <v>31</v>
      </c>
      <c r="C39" s="2" t="s">
        <v>355</v>
      </c>
      <c r="D39" s="12">
        <v>454</v>
      </c>
      <c r="E39" s="2" t="s">
        <v>390</v>
      </c>
      <c r="F39" s="12">
        <v>2008</v>
      </c>
    </row>
    <row r="40" spans="1:6" ht="15.75" customHeight="1" x14ac:dyDescent="0.2">
      <c r="A40" s="12">
        <v>8</v>
      </c>
      <c r="B40" s="2" t="s">
        <v>31</v>
      </c>
      <c r="C40" s="2" t="s">
        <v>355</v>
      </c>
      <c r="E40" s="2" t="s">
        <v>391</v>
      </c>
      <c r="F40" s="12">
        <v>2015</v>
      </c>
    </row>
    <row r="41" spans="1:6" ht="15.75" customHeight="1" x14ac:dyDescent="0.2">
      <c r="A41" s="12">
        <v>8</v>
      </c>
      <c r="B41" s="2" t="s">
        <v>31</v>
      </c>
      <c r="C41" s="2" t="s">
        <v>355</v>
      </c>
      <c r="D41" s="11">
        <v>173.3</v>
      </c>
      <c r="E41" s="2" t="s">
        <v>392</v>
      </c>
      <c r="F41" s="12">
        <v>2018</v>
      </c>
    </row>
    <row r="42" spans="1:6" ht="15.75" customHeight="1" x14ac:dyDescent="0.2">
      <c r="A42" s="12">
        <v>8</v>
      </c>
      <c r="B42" s="2" t="s">
        <v>31</v>
      </c>
      <c r="C42" s="2" t="s">
        <v>355</v>
      </c>
      <c r="D42" s="12">
        <v>53</v>
      </c>
      <c r="E42" s="2" t="s">
        <v>393</v>
      </c>
      <c r="F42" s="12">
        <v>2020</v>
      </c>
    </row>
    <row r="43" spans="1:6" ht="15.75" customHeight="1" x14ac:dyDescent="0.2">
      <c r="A43" s="12">
        <v>8</v>
      </c>
      <c r="B43" s="2" t="s">
        <v>31</v>
      </c>
      <c r="C43" s="2" t="s">
        <v>355</v>
      </c>
      <c r="D43" s="12">
        <v>53</v>
      </c>
      <c r="E43" s="2" t="s">
        <v>394</v>
      </c>
      <c r="F43" s="12">
        <v>2021</v>
      </c>
    </row>
    <row r="44" spans="1:6" ht="15.75" customHeight="1" x14ac:dyDescent="0.2">
      <c r="A44" s="12">
        <v>8</v>
      </c>
      <c r="B44" s="2" t="s">
        <v>31</v>
      </c>
      <c r="C44" s="2" t="s">
        <v>355</v>
      </c>
      <c r="D44" s="12">
        <v>280</v>
      </c>
      <c r="E44" s="2" t="s">
        <v>395</v>
      </c>
      <c r="F44" s="12">
        <v>2019</v>
      </c>
    </row>
    <row r="45" spans="1:6" ht="15.75" customHeight="1" x14ac:dyDescent="0.2">
      <c r="A45" s="12">
        <v>9</v>
      </c>
      <c r="B45" s="2" t="s">
        <v>34</v>
      </c>
      <c r="C45" s="2" t="s">
        <v>355</v>
      </c>
      <c r="D45" s="11">
        <v>371.6</v>
      </c>
      <c r="E45" s="2" t="s">
        <v>396</v>
      </c>
      <c r="F45" s="12">
        <v>2000</v>
      </c>
    </row>
    <row r="46" spans="1:6" ht="15.75" customHeight="1" x14ac:dyDescent="0.2">
      <c r="A46" s="12">
        <v>9</v>
      </c>
      <c r="B46" s="2" t="s">
        <v>34</v>
      </c>
      <c r="C46" s="2" t="s">
        <v>355</v>
      </c>
      <c r="D46" s="12">
        <v>346</v>
      </c>
      <c r="E46" s="2" t="s">
        <v>397</v>
      </c>
      <c r="F46" s="12">
        <v>2000</v>
      </c>
    </row>
    <row r="47" spans="1:6" ht="15.75" customHeight="1" x14ac:dyDescent="0.2">
      <c r="A47" s="12">
        <v>9</v>
      </c>
      <c r="B47" s="2" t="s">
        <v>34</v>
      </c>
      <c r="C47" s="2" t="s">
        <v>355</v>
      </c>
      <c r="D47" s="11">
        <v>4.43</v>
      </c>
      <c r="E47" s="2" t="s">
        <v>398</v>
      </c>
      <c r="F47" s="12">
        <v>2004</v>
      </c>
    </row>
    <row r="48" spans="1:6" ht="15.75" customHeight="1" x14ac:dyDescent="0.2">
      <c r="A48" s="12">
        <v>9</v>
      </c>
      <c r="B48" s="2" t="s">
        <v>34</v>
      </c>
      <c r="C48" s="2" t="s">
        <v>355</v>
      </c>
      <c r="D48" s="12">
        <v>354</v>
      </c>
      <c r="E48" s="2" t="s">
        <v>399</v>
      </c>
      <c r="F48" s="12">
        <v>2004</v>
      </c>
    </row>
    <row r="49" spans="1:6" ht="15.75" customHeight="1" x14ac:dyDescent="0.2">
      <c r="A49" s="12">
        <v>9</v>
      </c>
      <c r="B49" s="2" t="s">
        <v>34</v>
      </c>
      <c r="C49" s="2" t="s">
        <v>355</v>
      </c>
      <c r="D49" s="11">
        <v>272.2</v>
      </c>
      <c r="E49" s="2" t="s">
        <v>400</v>
      </c>
      <c r="F49" s="12">
        <v>2009</v>
      </c>
    </row>
    <row r="50" spans="1:6" ht="15.75" customHeight="1" x14ac:dyDescent="0.2">
      <c r="A50" s="12">
        <v>9</v>
      </c>
      <c r="B50" s="2" t="s">
        <v>34</v>
      </c>
      <c r="C50" s="2" t="s">
        <v>355</v>
      </c>
      <c r="D50" s="12">
        <v>715</v>
      </c>
      <c r="E50" s="2" t="s">
        <v>401</v>
      </c>
      <c r="F50" s="12">
        <v>2012</v>
      </c>
    </row>
    <row r="51" spans="1:6" ht="15.75" customHeight="1" x14ac:dyDescent="0.2">
      <c r="A51" s="12">
        <v>9</v>
      </c>
      <c r="B51" s="2" t="s">
        <v>34</v>
      </c>
      <c r="C51" s="2" t="s">
        <v>355</v>
      </c>
      <c r="D51" s="12">
        <v>571</v>
      </c>
      <c r="E51" s="2" t="s">
        <v>402</v>
      </c>
      <c r="F51" s="12">
        <v>2016</v>
      </c>
    </row>
    <row r="52" spans="1:6" ht="15.75" customHeight="1" x14ac:dyDescent="0.2">
      <c r="A52" s="12">
        <v>9</v>
      </c>
      <c r="B52" s="2" t="s">
        <v>34</v>
      </c>
      <c r="C52" s="2" t="s">
        <v>355</v>
      </c>
      <c r="D52" s="12">
        <v>401</v>
      </c>
      <c r="E52" s="2" t="s">
        <v>371</v>
      </c>
      <c r="F52" s="12">
        <v>2017</v>
      </c>
    </row>
    <row r="53" spans="1:6" ht="15.75" customHeight="1" x14ac:dyDescent="0.2">
      <c r="A53" s="12">
        <v>9</v>
      </c>
      <c r="B53" s="2" t="s">
        <v>34</v>
      </c>
      <c r="C53" s="2" t="s">
        <v>355</v>
      </c>
      <c r="D53" s="12">
        <v>435</v>
      </c>
      <c r="E53" s="2" t="s">
        <v>376</v>
      </c>
      <c r="F53" s="12">
        <v>2018</v>
      </c>
    </row>
    <row r="54" spans="1:6" ht="15.75" customHeight="1" x14ac:dyDescent="0.2">
      <c r="A54" s="12">
        <v>9</v>
      </c>
      <c r="B54" s="2" t="s">
        <v>34</v>
      </c>
      <c r="C54" s="2" t="s">
        <v>355</v>
      </c>
      <c r="E54" s="2" t="s">
        <v>403</v>
      </c>
      <c r="F54" s="12">
        <v>2019</v>
      </c>
    </row>
    <row r="55" spans="1:6" ht="15.75" customHeight="1" x14ac:dyDescent="0.2">
      <c r="A55" s="12">
        <v>9</v>
      </c>
      <c r="B55" s="2" t="s">
        <v>34</v>
      </c>
      <c r="C55" s="2" t="s">
        <v>355</v>
      </c>
      <c r="D55" s="12">
        <v>493</v>
      </c>
      <c r="E55" s="2" t="s">
        <v>404</v>
      </c>
      <c r="F55" s="12">
        <v>2009</v>
      </c>
    </row>
    <row r="56" spans="1:6" ht="15.75" customHeight="1" x14ac:dyDescent="0.2">
      <c r="A56" s="12">
        <v>9</v>
      </c>
      <c r="B56" s="2" t="s">
        <v>34</v>
      </c>
      <c r="C56" s="2" t="s">
        <v>355</v>
      </c>
      <c r="D56" s="11">
        <v>724.5</v>
      </c>
      <c r="E56" s="2" t="s">
        <v>405</v>
      </c>
      <c r="F56" s="12">
        <v>2000</v>
      </c>
    </row>
    <row r="57" spans="1:6" ht="15.75" customHeight="1" x14ac:dyDescent="0.2">
      <c r="A57" s="12">
        <v>9</v>
      </c>
      <c r="B57" s="2" t="s">
        <v>34</v>
      </c>
      <c r="C57" s="2" t="s">
        <v>355</v>
      </c>
      <c r="D57" s="12">
        <v>250</v>
      </c>
      <c r="E57" s="2" t="s">
        <v>406</v>
      </c>
      <c r="F57" s="12">
        <v>2019</v>
      </c>
    </row>
    <row r="58" spans="1:6" ht="15.75" customHeight="1" x14ac:dyDescent="0.2">
      <c r="A58" s="12">
        <v>9</v>
      </c>
      <c r="B58" s="2" t="s">
        <v>34</v>
      </c>
      <c r="C58" s="2" t="s">
        <v>355</v>
      </c>
      <c r="D58" s="11">
        <v>729.1</v>
      </c>
      <c r="E58" s="2" t="s">
        <v>364</v>
      </c>
      <c r="F58" s="12">
        <v>2012</v>
      </c>
    </row>
    <row r="59" spans="1:6" ht="15.75" customHeight="1" x14ac:dyDescent="0.2">
      <c r="A59" s="12">
        <v>9</v>
      </c>
      <c r="B59" s="2" t="s">
        <v>34</v>
      </c>
      <c r="C59" s="2" t="s">
        <v>355</v>
      </c>
      <c r="D59" s="12">
        <v>47</v>
      </c>
      <c r="E59" s="2" t="s">
        <v>407</v>
      </c>
      <c r="F59" s="12">
        <v>2002</v>
      </c>
    </row>
    <row r="60" spans="1:6" ht="15.75" customHeight="1" x14ac:dyDescent="0.2">
      <c r="A60" s="12">
        <v>9</v>
      </c>
      <c r="B60" s="2" t="s">
        <v>34</v>
      </c>
      <c r="C60" s="2" t="s">
        <v>355</v>
      </c>
      <c r="D60" s="12">
        <v>268</v>
      </c>
      <c r="E60" s="2" t="s">
        <v>408</v>
      </c>
      <c r="F60" s="12">
        <v>2009</v>
      </c>
    </row>
    <row r="61" spans="1:6" ht="15.75" customHeight="1" x14ac:dyDescent="0.2">
      <c r="A61" s="12">
        <v>10</v>
      </c>
      <c r="B61" s="2" t="s">
        <v>36</v>
      </c>
      <c r="C61" s="2" t="s">
        <v>355</v>
      </c>
      <c r="D61" s="11">
        <v>555.9</v>
      </c>
      <c r="E61" s="2" t="s">
        <v>409</v>
      </c>
    </row>
    <row r="62" spans="1:6" ht="15.75" customHeight="1" x14ac:dyDescent="0.2">
      <c r="A62" s="12">
        <v>10</v>
      </c>
      <c r="B62" s="2" t="s">
        <v>36</v>
      </c>
      <c r="C62" s="2" t="s">
        <v>355</v>
      </c>
      <c r="D62" s="12">
        <v>571</v>
      </c>
      <c r="E62" s="2" t="s">
        <v>402</v>
      </c>
    </row>
    <row r="63" spans="1:6" ht="15.75" customHeight="1" x14ac:dyDescent="0.2">
      <c r="A63" s="12">
        <v>10</v>
      </c>
      <c r="B63" s="2" t="s">
        <v>36</v>
      </c>
      <c r="C63" s="2" t="s">
        <v>355</v>
      </c>
      <c r="D63" s="12">
        <v>401</v>
      </c>
      <c r="E63" s="2" t="s">
        <v>371</v>
      </c>
    </row>
    <row r="64" spans="1:6" ht="15.75" customHeight="1" x14ac:dyDescent="0.2">
      <c r="A64" s="12">
        <v>10</v>
      </c>
      <c r="B64" s="2" t="s">
        <v>36</v>
      </c>
      <c r="C64" s="2" t="s">
        <v>355</v>
      </c>
      <c r="D64" s="11">
        <v>244.9</v>
      </c>
      <c r="E64" s="2" t="s">
        <v>410</v>
      </c>
    </row>
    <row r="65" spans="1:6" ht="15.75" customHeight="1" x14ac:dyDescent="0.2">
      <c r="A65" s="12">
        <v>10</v>
      </c>
      <c r="B65" s="2" t="s">
        <v>36</v>
      </c>
      <c r="C65" s="2" t="s">
        <v>355</v>
      </c>
      <c r="E65" s="2" t="s">
        <v>411</v>
      </c>
      <c r="F65" s="12">
        <v>2014</v>
      </c>
    </row>
    <row r="66" spans="1:6" ht="15.75" customHeight="1" x14ac:dyDescent="0.2">
      <c r="A66" s="12">
        <v>10</v>
      </c>
      <c r="B66" s="2" t="s">
        <v>36</v>
      </c>
      <c r="C66" s="2" t="s">
        <v>355</v>
      </c>
      <c r="D66" s="11">
        <v>14.7</v>
      </c>
      <c r="E66" s="2" t="s">
        <v>412</v>
      </c>
      <c r="F66" s="12">
        <v>2020</v>
      </c>
    </row>
    <row r="67" spans="1:6" ht="15.75" customHeight="1" x14ac:dyDescent="0.2">
      <c r="A67" s="12">
        <v>10</v>
      </c>
      <c r="B67" s="2" t="s">
        <v>36</v>
      </c>
      <c r="C67" s="2" t="s">
        <v>355</v>
      </c>
      <c r="D67" s="11">
        <v>327.23</v>
      </c>
      <c r="E67" s="2" t="s">
        <v>413</v>
      </c>
      <c r="F67" s="12">
        <v>2021</v>
      </c>
    </row>
    <row r="68" spans="1:6" ht="15.75" customHeight="1" x14ac:dyDescent="0.2">
      <c r="A68" s="12">
        <v>10</v>
      </c>
      <c r="B68" s="2" t="s">
        <v>36</v>
      </c>
      <c r="C68" s="2" t="s">
        <v>355</v>
      </c>
      <c r="D68" s="11">
        <v>14.7</v>
      </c>
      <c r="E68" s="2" t="s">
        <v>414</v>
      </c>
      <c r="F68" s="12">
        <v>2021</v>
      </c>
    </row>
    <row r="69" spans="1:6" ht="15.75" customHeight="1" x14ac:dyDescent="0.2">
      <c r="A69" s="12">
        <v>11</v>
      </c>
      <c r="B69" s="2" t="s">
        <v>38</v>
      </c>
      <c r="C69" s="2" t="s">
        <v>355</v>
      </c>
      <c r="D69" s="12">
        <v>741</v>
      </c>
      <c r="E69" s="2" t="s">
        <v>415</v>
      </c>
      <c r="F69" s="12">
        <v>1990</v>
      </c>
    </row>
    <row r="70" spans="1:6" ht="15.75" customHeight="1" x14ac:dyDescent="0.2">
      <c r="A70" s="12">
        <v>11</v>
      </c>
      <c r="B70" s="2" t="s">
        <v>38</v>
      </c>
      <c r="C70" s="2" t="s">
        <v>355</v>
      </c>
      <c r="D70" s="12">
        <v>585</v>
      </c>
      <c r="E70" s="2" t="s">
        <v>416</v>
      </c>
      <c r="F70" s="12">
        <v>2008</v>
      </c>
    </row>
    <row r="71" spans="1:6" ht="15.75" customHeight="1" x14ac:dyDescent="0.2">
      <c r="A71" s="12">
        <v>11</v>
      </c>
      <c r="B71" s="2" t="s">
        <v>38</v>
      </c>
      <c r="C71" s="2" t="s">
        <v>355</v>
      </c>
      <c r="D71" s="12">
        <v>401</v>
      </c>
      <c r="E71" s="2" t="s">
        <v>417</v>
      </c>
      <c r="F71" s="12">
        <v>2020</v>
      </c>
    </row>
    <row r="72" spans="1:6" ht="15.75" customHeight="1" x14ac:dyDescent="0.2">
      <c r="A72" s="12">
        <v>11</v>
      </c>
      <c r="B72" s="2" t="s">
        <v>38</v>
      </c>
      <c r="C72" s="2" t="s">
        <v>355</v>
      </c>
      <c r="D72" s="11">
        <v>272.2</v>
      </c>
      <c r="E72" s="2" t="s">
        <v>365</v>
      </c>
      <c r="F72" s="12">
        <v>2021</v>
      </c>
    </row>
    <row r="73" spans="1:6" ht="15.75" customHeight="1" x14ac:dyDescent="0.2">
      <c r="A73" s="12">
        <v>11</v>
      </c>
      <c r="B73" s="2" t="s">
        <v>38</v>
      </c>
      <c r="C73" s="2" t="s">
        <v>355</v>
      </c>
      <c r="D73" s="11">
        <v>252.08</v>
      </c>
      <c r="E73" s="2" t="s">
        <v>418</v>
      </c>
      <c r="F73" s="12">
        <v>2021</v>
      </c>
    </row>
    <row r="74" spans="1:6" ht="15.75" customHeight="1" x14ac:dyDescent="0.2">
      <c r="A74" s="12">
        <v>11</v>
      </c>
      <c r="B74" s="2" t="s">
        <v>38</v>
      </c>
      <c r="C74" s="2" t="s">
        <v>355</v>
      </c>
      <c r="D74" s="12">
        <v>389</v>
      </c>
      <c r="E74" s="2" t="s">
        <v>419</v>
      </c>
      <c r="F74" s="12">
        <v>1980</v>
      </c>
    </row>
    <row r="75" spans="1:6" ht="15.75" customHeight="1" x14ac:dyDescent="0.2">
      <c r="A75" s="12">
        <v>11</v>
      </c>
      <c r="B75" s="2" t="s">
        <v>38</v>
      </c>
      <c r="C75" s="2" t="s">
        <v>355</v>
      </c>
      <c r="D75" s="12">
        <v>268</v>
      </c>
      <c r="E75" s="2" t="s">
        <v>408</v>
      </c>
      <c r="F75" s="12">
        <v>2022</v>
      </c>
    </row>
    <row r="76" spans="1:6" ht="15.75" customHeight="1" x14ac:dyDescent="0.2">
      <c r="A76" s="12">
        <v>12</v>
      </c>
      <c r="B76" s="2" t="s">
        <v>40</v>
      </c>
      <c r="C76" s="2" t="s">
        <v>355</v>
      </c>
      <c r="D76" s="11">
        <v>331.83</v>
      </c>
      <c r="E76" s="2" t="s">
        <v>380</v>
      </c>
      <c r="F76" s="12">
        <v>2012</v>
      </c>
    </row>
    <row r="77" spans="1:6" ht="15.75" customHeight="1" x14ac:dyDescent="0.2">
      <c r="A77" s="12">
        <v>12</v>
      </c>
      <c r="B77" s="2" t="s">
        <v>40</v>
      </c>
      <c r="C77" s="2" t="s">
        <v>355</v>
      </c>
      <c r="D77" s="12">
        <v>345</v>
      </c>
      <c r="E77" s="2" t="s">
        <v>377</v>
      </c>
      <c r="F77" s="12">
        <v>2002</v>
      </c>
    </row>
    <row r="78" spans="1:6" ht="15.75" customHeight="1" x14ac:dyDescent="0.2">
      <c r="A78" s="12">
        <v>12</v>
      </c>
      <c r="B78" s="2" t="s">
        <v>40</v>
      </c>
      <c r="C78" s="2" t="s">
        <v>355</v>
      </c>
      <c r="D78" s="11">
        <v>250.01</v>
      </c>
      <c r="E78" s="2" t="s">
        <v>420</v>
      </c>
      <c r="F78" s="12">
        <v>1977</v>
      </c>
    </row>
    <row r="79" spans="1:6" ht="15.75" customHeight="1" x14ac:dyDescent="0.2">
      <c r="A79" s="12">
        <v>13</v>
      </c>
      <c r="B79" s="2" t="s">
        <v>44</v>
      </c>
      <c r="C79" s="2" t="s">
        <v>355</v>
      </c>
      <c r="D79" s="11">
        <v>331.83</v>
      </c>
      <c r="E79" s="2" t="s">
        <v>421</v>
      </c>
      <c r="F79" s="12">
        <v>2021</v>
      </c>
    </row>
    <row r="80" spans="1:6" ht="15.75" customHeight="1" x14ac:dyDescent="0.2">
      <c r="A80" s="12">
        <v>14</v>
      </c>
      <c r="B80" s="2" t="s">
        <v>46</v>
      </c>
      <c r="C80" s="2" t="s">
        <v>355</v>
      </c>
      <c r="D80" s="12">
        <v>290</v>
      </c>
      <c r="E80" s="2" t="s">
        <v>385</v>
      </c>
      <c r="F80" s="12">
        <v>2018</v>
      </c>
    </row>
    <row r="81" spans="1:6" ht="15.75" customHeight="1" x14ac:dyDescent="0.2">
      <c r="A81" s="12">
        <v>14</v>
      </c>
      <c r="B81" s="2" t="s">
        <v>46</v>
      </c>
      <c r="C81" s="2" t="s">
        <v>355</v>
      </c>
      <c r="D81" s="12">
        <v>327</v>
      </c>
      <c r="E81" s="2" t="s">
        <v>422</v>
      </c>
      <c r="F81" s="12">
        <v>2017</v>
      </c>
    </row>
    <row r="82" spans="1:6" ht="15.75" customHeight="1" x14ac:dyDescent="0.2">
      <c r="A82" s="12">
        <v>14</v>
      </c>
      <c r="B82" s="2" t="s">
        <v>46</v>
      </c>
      <c r="C82" s="2" t="s">
        <v>355</v>
      </c>
      <c r="D82" s="12">
        <v>571</v>
      </c>
      <c r="E82" s="2" t="s">
        <v>423</v>
      </c>
      <c r="F82" s="12">
        <v>2021</v>
      </c>
    </row>
    <row r="83" spans="1:6" ht="15.75" customHeight="1" x14ac:dyDescent="0.2">
      <c r="A83" s="12">
        <v>14</v>
      </c>
      <c r="B83" s="2" t="s">
        <v>46</v>
      </c>
      <c r="C83" s="2" t="s">
        <v>355</v>
      </c>
      <c r="D83" s="12">
        <v>311</v>
      </c>
      <c r="E83" s="2" t="s">
        <v>379</v>
      </c>
      <c r="F83" s="12">
        <v>2021</v>
      </c>
    </row>
    <row r="84" spans="1:6" ht="15.75" customHeight="1" x14ac:dyDescent="0.2">
      <c r="A84" s="12">
        <v>16</v>
      </c>
      <c r="B84" s="2" t="s">
        <v>322</v>
      </c>
      <c r="C84" s="2" t="s">
        <v>355</v>
      </c>
      <c r="D84" s="12">
        <v>310</v>
      </c>
      <c r="E84" s="2" t="s">
        <v>424</v>
      </c>
      <c r="F84" s="12">
        <v>2021</v>
      </c>
    </row>
    <row r="85" spans="1:6" ht="15.75" customHeight="1" x14ac:dyDescent="0.2">
      <c r="A85" s="12">
        <v>16</v>
      </c>
      <c r="B85" s="2" t="s">
        <v>322</v>
      </c>
      <c r="C85" s="2" t="s">
        <v>355</v>
      </c>
      <c r="D85" s="11">
        <v>272.2</v>
      </c>
      <c r="E85" s="2" t="s">
        <v>365</v>
      </c>
    </row>
    <row r="86" spans="1:6" ht="15.75" customHeight="1" x14ac:dyDescent="0.2">
      <c r="A86" s="12">
        <v>16</v>
      </c>
      <c r="B86" s="2" t="s">
        <v>322</v>
      </c>
      <c r="C86" s="2" t="s">
        <v>355</v>
      </c>
      <c r="D86" s="11">
        <v>296.8</v>
      </c>
      <c r="E86" s="2" t="s">
        <v>425</v>
      </c>
      <c r="F86" s="12">
        <v>2004</v>
      </c>
    </row>
    <row r="87" spans="1:6" ht="15.75" customHeight="1" x14ac:dyDescent="0.2">
      <c r="A87" s="12">
        <v>18</v>
      </c>
      <c r="B87" s="2" t="s">
        <v>51</v>
      </c>
      <c r="C87" s="2" t="s">
        <v>355</v>
      </c>
      <c r="D87" s="12">
        <v>401</v>
      </c>
      <c r="E87" s="2" t="s">
        <v>426</v>
      </c>
      <c r="F87" s="12">
        <v>1987</v>
      </c>
    </row>
    <row r="88" spans="1:6" ht="15.75" customHeight="1" x14ac:dyDescent="0.2">
      <c r="A88" s="12">
        <v>19</v>
      </c>
      <c r="B88" s="2" t="s">
        <v>53</v>
      </c>
      <c r="C88" s="2" t="s">
        <v>355</v>
      </c>
      <c r="D88" s="11">
        <v>784.3</v>
      </c>
      <c r="E88" s="2" t="s">
        <v>384</v>
      </c>
      <c r="F88" s="12">
        <v>2022</v>
      </c>
    </row>
    <row r="89" spans="1:6" ht="15.75" customHeight="1" x14ac:dyDescent="0.2">
      <c r="A89" s="12">
        <v>19</v>
      </c>
      <c r="B89" s="2" t="s">
        <v>53</v>
      </c>
      <c r="C89" s="2" t="s">
        <v>355</v>
      </c>
      <c r="E89" s="2" t="s">
        <v>427</v>
      </c>
      <c r="F89" s="12">
        <v>2015</v>
      </c>
    </row>
    <row r="90" spans="1:6" ht="15.75" customHeight="1" x14ac:dyDescent="0.2">
      <c r="A90" s="12">
        <v>19</v>
      </c>
      <c r="B90" s="2" t="s">
        <v>53</v>
      </c>
      <c r="C90" s="2" t="s">
        <v>355</v>
      </c>
      <c r="E90" s="2" t="s">
        <v>428</v>
      </c>
      <c r="F90" s="12">
        <v>2021</v>
      </c>
    </row>
    <row r="91" spans="1:6" ht="15.75" customHeight="1" x14ac:dyDescent="0.2">
      <c r="A91" s="12">
        <v>20</v>
      </c>
      <c r="B91" s="2" t="s">
        <v>54</v>
      </c>
      <c r="C91" s="2" t="s">
        <v>355</v>
      </c>
      <c r="D91" s="12">
        <v>331</v>
      </c>
      <c r="E91" s="2" t="s">
        <v>429</v>
      </c>
      <c r="F91" s="12">
        <v>2021</v>
      </c>
    </row>
    <row r="92" spans="1:6" ht="15.75" customHeight="1" x14ac:dyDescent="0.2">
      <c r="A92" s="12">
        <v>20</v>
      </c>
      <c r="B92" s="2" t="s">
        <v>54</v>
      </c>
      <c r="C92" s="2" t="s">
        <v>355</v>
      </c>
      <c r="E92" s="2" t="s">
        <v>430</v>
      </c>
      <c r="F92" s="12">
        <v>2001</v>
      </c>
    </row>
    <row r="93" spans="1:6" ht="15.75" customHeight="1" x14ac:dyDescent="0.2">
      <c r="A93" s="12">
        <v>20</v>
      </c>
      <c r="B93" s="2" t="s">
        <v>54</v>
      </c>
      <c r="C93" s="2" t="s">
        <v>355</v>
      </c>
      <c r="D93" s="12">
        <v>401</v>
      </c>
      <c r="E93" s="2" t="s">
        <v>371</v>
      </c>
      <c r="F93" s="12">
        <v>2004</v>
      </c>
    </row>
    <row r="94" spans="1:6" ht="15.75" customHeight="1" x14ac:dyDescent="0.2">
      <c r="A94" s="12">
        <v>20</v>
      </c>
      <c r="B94" s="2" t="s">
        <v>54</v>
      </c>
      <c r="C94" s="2" t="s">
        <v>355</v>
      </c>
      <c r="D94" s="11">
        <v>272.2</v>
      </c>
      <c r="E94" s="2" t="s">
        <v>365</v>
      </c>
      <c r="F94" s="12">
        <v>2006</v>
      </c>
    </row>
    <row r="95" spans="1:6" ht="15.75" customHeight="1" x14ac:dyDescent="0.2">
      <c r="A95" s="12">
        <v>20</v>
      </c>
      <c r="B95" s="2" t="s">
        <v>54</v>
      </c>
      <c r="C95" s="2" t="s">
        <v>355</v>
      </c>
      <c r="D95" s="12">
        <v>473</v>
      </c>
      <c r="E95" s="2" t="s">
        <v>431</v>
      </c>
      <c r="F95" s="12">
        <v>2008</v>
      </c>
    </row>
    <row r="96" spans="1:6" ht="15.75" customHeight="1" x14ac:dyDescent="0.2">
      <c r="A96" s="12">
        <v>20</v>
      </c>
      <c r="B96" s="2" t="s">
        <v>54</v>
      </c>
      <c r="C96" s="2" t="s">
        <v>355</v>
      </c>
      <c r="D96" s="11">
        <v>562.1</v>
      </c>
      <c r="E96" s="2" t="s">
        <v>432</v>
      </c>
      <c r="F96" s="12">
        <v>2008</v>
      </c>
    </row>
    <row r="97" spans="1:6" ht="15.75" customHeight="1" x14ac:dyDescent="0.2">
      <c r="A97" s="12">
        <v>20</v>
      </c>
      <c r="B97" s="2" t="s">
        <v>54</v>
      </c>
      <c r="C97" s="2" t="s">
        <v>355</v>
      </c>
      <c r="D97" s="12">
        <v>571</v>
      </c>
      <c r="E97" s="2" t="s">
        <v>402</v>
      </c>
      <c r="F97" s="12">
        <v>2008</v>
      </c>
    </row>
    <row r="98" spans="1:6" ht="15.75" customHeight="1" x14ac:dyDescent="0.2">
      <c r="A98" s="12">
        <v>20</v>
      </c>
      <c r="B98" s="2" t="s">
        <v>54</v>
      </c>
      <c r="C98" s="2" t="s">
        <v>355</v>
      </c>
      <c r="D98" s="11">
        <v>327.2</v>
      </c>
      <c r="E98" s="2" t="s">
        <v>433</v>
      </c>
      <c r="F98" s="12">
        <v>2010</v>
      </c>
    </row>
    <row r="99" spans="1:6" ht="15.75" customHeight="1" x14ac:dyDescent="0.2">
      <c r="A99" s="12">
        <v>20</v>
      </c>
      <c r="B99" s="2" t="s">
        <v>54</v>
      </c>
      <c r="C99" s="2" t="s">
        <v>355</v>
      </c>
      <c r="E99" s="2" t="s">
        <v>434</v>
      </c>
      <c r="F99" s="12">
        <v>2015</v>
      </c>
    </row>
    <row r="100" spans="1:6" ht="15.75" customHeight="1" x14ac:dyDescent="0.2">
      <c r="A100" s="12">
        <v>20</v>
      </c>
      <c r="B100" s="2" t="s">
        <v>54</v>
      </c>
      <c r="C100" s="2" t="s">
        <v>355</v>
      </c>
      <c r="D100" s="12">
        <v>535</v>
      </c>
      <c r="E100" s="2" t="s">
        <v>435</v>
      </c>
      <c r="F100" s="12">
        <v>2017</v>
      </c>
    </row>
    <row r="101" spans="1:6" ht="15.75" customHeight="1" x14ac:dyDescent="0.2">
      <c r="A101" s="12">
        <v>20</v>
      </c>
      <c r="B101" s="2" t="s">
        <v>54</v>
      </c>
      <c r="C101" s="2" t="s">
        <v>355</v>
      </c>
      <c r="D101" s="11">
        <v>564.1</v>
      </c>
      <c r="E101" s="2" t="s">
        <v>436</v>
      </c>
      <c r="F101" s="12">
        <v>2022</v>
      </c>
    </row>
    <row r="102" spans="1:6" ht="15.75" customHeight="1" x14ac:dyDescent="0.2">
      <c r="A102" s="12">
        <v>20</v>
      </c>
      <c r="B102" s="2" t="s">
        <v>54</v>
      </c>
      <c r="C102" s="2" t="s">
        <v>355</v>
      </c>
      <c r="D102" s="12">
        <v>493</v>
      </c>
      <c r="E102" s="2" t="s">
        <v>437</v>
      </c>
      <c r="F102" s="12">
        <v>1997</v>
      </c>
    </row>
    <row r="103" spans="1:6" ht="15.75" customHeight="1" x14ac:dyDescent="0.2">
      <c r="A103" s="12">
        <v>20</v>
      </c>
      <c r="B103" s="2" t="s">
        <v>54</v>
      </c>
      <c r="C103" s="2" t="s">
        <v>355</v>
      </c>
      <c r="D103" s="12">
        <v>227</v>
      </c>
      <c r="E103" s="2" t="s">
        <v>438</v>
      </c>
      <c r="F103" s="12">
        <v>2008</v>
      </c>
    </row>
    <row r="104" spans="1:6" ht="15.75" customHeight="1" x14ac:dyDescent="0.2">
      <c r="A104" s="12">
        <v>20</v>
      </c>
      <c r="B104" s="2" t="s">
        <v>54</v>
      </c>
      <c r="C104" s="2" t="s">
        <v>355</v>
      </c>
      <c r="D104" s="12">
        <v>311</v>
      </c>
      <c r="E104" s="2" t="s">
        <v>363</v>
      </c>
      <c r="F104" s="12">
        <v>2015</v>
      </c>
    </row>
    <row r="105" spans="1:6" ht="15.75" customHeight="1" x14ac:dyDescent="0.2">
      <c r="A105" s="12">
        <v>20</v>
      </c>
      <c r="B105" s="2" t="s">
        <v>54</v>
      </c>
      <c r="C105" s="2" t="s">
        <v>355</v>
      </c>
      <c r="D105" s="12">
        <v>250</v>
      </c>
      <c r="E105" s="2" t="s">
        <v>406</v>
      </c>
      <c r="F105" s="12">
        <v>2015</v>
      </c>
    </row>
    <row r="106" spans="1:6" ht="15.75" customHeight="1" x14ac:dyDescent="0.2">
      <c r="A106" s="12">
        <v>20</v>
      </c>
      <c r="B106" s="2" t="s">
        <v>54</v>
      </c>
      <c r="C106" s="2" t="s">
        <v>355</v>
      </c>
      <c r="D106" s="11">
        <v>300.08999999999997</v>
      </c>
      <c r="E106" s="2" t="s">
        <v>439</v>
      </c>
      <c r="F106" s="12">
        <v>2005</v>
      </c>
    </row>
    <row r="107" spans="1:6" ht="15.75" customHeight="1" x14ac:dyDescent="0.2">
      <c r="A107" s="12">
        <v>21</v>
      </c>
      <c r="B107" s="2" t="s">
        <v>56</v>
      </c>
      <c r="C107" s="2" t="s">
        <v>355</v>
      </c>
      <c r="D107" s="12">
        <v>389</v>
      </c>
      <c r="E107" s="2" t="s">
        <v>440</v>
      </c>
    </row>
    <row r="108" spans="1:6" ht="15.75" customHeight="1" x14ac:dyDescent="0.2">
      <c r="A108" s="12">
        <v>21</v>
      </c>
      <c r="B108" s="2" t="s">
        <v>56</v>
      </c>
      <c r="C108" s="2" t="s">
        <v>355</v>
      </c>
      <c r="D108" s="12">
        <v>386</v>
      </c>
      <c r="E108" s="2" t="s">
        <v>441</v>
      </c>
    </row>
    <row r="109" spans="1:6" ht="15.75" customHeight="1" x14ac:dyDescent="0.2">
      <c r="A109" s="12">
        <v>21</v>
      </c>
      <c r="B109" s="2" t="s">
        <v>56</v>
      </c>
      <c r="C109" s="2" t="s">
        <v>355</v>
      </c>
      <c r="D109" s="12">
        <v>401</v>
      </c>
      <c r="E109" s="2" t="s">
        <v>371</v>
      </c>
      <c r="F109" s="12">
        <v>1981</v>
      </c>
    </row>
    <row r="110" spans="1:6" ht="15.75" customHeight="1" x14ac:dyDescent="0.2">
      <c r="A110" s="12">
        <v>21</v>
      </c>
      <c r="B110" s="2" t="s">
        <v>56</v>
      </c>
      <c r="C110" s="2" t="s">
        <v>355</v>
      </c>
      <c r="D110" s="11">
        <v>539.09</v>
      </c>
      <c r="E110" s="2" t="s">
        <v>442</v>
      </c>
      <c r="F110" s="12">
        <v>1998</v>
      </c>
    </row>
    <row r="111" spans="1:6" ht="15.75" customHeight="1" x14ac:dyDescent="0.2">
      <c r="A111" s="12">
        <v>21</v>
      </c>
      <c r="B111" s="2" t="s">
        <v>56</v>
      </c>
      <c r="C111" s="2" t="s">
        <v>355</v>
      </c>
      <c r="D111" s="11">
        <v>272.2</v>
      </c>
      <c r="E111" s="2" t="s">
        <v>400</v>
      </c>
      <c r="F111" s="12">
        <v>2020</v>
      </c>
    </row>
    <row r="112" spans="1:6" ht="15.75" customHeight="1" x14ac:dyDescent="0.2">
      <c r="A112" s="12">
        <v>21</v>
      </c>
      <c r="B112" s="2" t="s">
        <v>56</v>
      </c>
      <c r="C112" s="2" t="s">
        <v>355</v>
      </c>
      <c r="D112" s="12">
        <v>345</v>
      </c>
      <c r="E112" s="2" t="s">
        <v>377</v>
      </c>
      <c r="F112" s="12">
        <v>2022</v>
      </c>
    </row>
    <row r="113" spans="1:6" ht="15.75" customHeight="1" x14ac:dyDescent="0.2">
      <c r="A113" s="12">
        <v>22</v>
      </c>
      <c r="B113" s="2" t="s">
        <v>59</v>
      </c>
      <c r="C113" s="2" t="s">
        <v>355</v>
      </c>
      <c r="D113" s="11">
        <v>799.59</v>
      </c>
      <c r="E113" s="2" t="s">
        <v>443</v>
      </c>
      <c r="F113" s="12">
        <v>2019</v>
      </c>
    </row>
    <row r="114" spans="1:6" ht="15.75" customHeight="1" x14ac:dyDescent="0.2">
      <c r="A114" s="12">
        <v>22</v>
      </c>
      <c r="B114" s="2" t="s">
        <v>59</v>
      </c>
      <c r="C114" s="2" t="s">
        <v>355</v>
      </c>
      <c r="D114" s="11">
        <v>272.2</v>
      </c>
      <c r="E114" s="2" t="s">
        <v>444</v>
      </c>
    </row>
    <row r="115" spans="1:6" ht="15.75" customHeight="1" x14ac:dyDescent="0.2">
      <c r="A115" s="12">
        <v>22</v>
      </c>
      <c r="B115" s="2" t="s">
        <v>59</v>
      </c>
      <c r="C115" s="2" t="s">
        <v>355</v>
      </c>
      <c r="D115" s="12">
        <v>733</v>
      </c>
      <c r="E115" s="2" t="s">
        <v>362</v>
      </c>
    </row>
    <row r="116" spans="1:6" ht="15.75" customHeight="1" x14ac:dyDescent="0.2">
      <c r="A116" s="12">
        <v>22</v>
      </c>
      <c r="B116" s="2" t="s">
        <v>59</v>
      </c>
      <c r="C116" s="2" t="s">
        <v>355</v>
      </c>
      <c r="D116" s="12">
        <v>233</v>
      </c>
      <c r="E116" s="2" t="s">
        <v>445</v>
      </c>
      <c r="F116" s="12">
        <v>2006</v>
      </c>
    </row>
    <row r="117" spans="1:6" ht="15.75" customHeight="1" x14ac:dyDescent="0.2">
      <c r="A117" s="12">
        <v>22</v>
      </c>
      <c r="B117" s="2" t="s">
        <v>59</v>
      </c>
      <c r="C117" s="2" t="s">
        <v>355</v>
      </c>
      <c r="D117" s="12">
        <v>311</v>
      </c>
      <c r="E117" s="2" t="s">
        <v>446</v>
      </c>
      <c r="F117" s="12">
        <v>2022</v>
      </c>
    </row>
    <row r="118" spans="1:6" ht="15.75" customHeight="1" x14ac:dyDescent="0.2">
      <c r="A118" s="12">
        <v>23</v>
      </c>
      <c r="B118" s="2" t="s">
        <v>61</v>
      </c>
      <c r="C118" s="2" t="s">
        <v>355</v>
      </c>
      <c r="D118" s="11">
        <v>272.2</v>
      </c>
      <c r="E118" s="2" t="s">
        <v>365</v>
      </c>
      <c r="F118" s="12">
        <v>1994</v>
      </c>
    </row>
    <row r="119" spans="1:6" ht="15.75" customHeight="1" x14ac:dyDescent="0.2">
      <c r="A119" s="12">
        <v>23</v>
      </c>
      <c r="B119" s="2" t="s">
        <v>61</v>
      </c>
      <c r="C119" s="2" t="s">
        <v>355</v>
      </c>
      <c r="D119" s="12">
        <v>401</v>
      </c>
      <c r="E119" s="2" t="s">
        <v>371</v>
      </c>
      <c r="F119" s="12">
        <v>1998</v>
      </c>
    </row>
    <row r="120" spans="1:6" ht="15.75" customHeight="1" x14ac:dyDescent="0.2">
      <c r="A120" s="12">
        <v>23</v>
      </c>
      <c r="B120" s="2" t="s">
        <v>61</v>
      </c>
      <c r="C120" s="2" t="s">
        <v>355</v>
      </c>
      <c r="D120" s="12">
        <v>571</v>
      </c>
      <c r="E120" s="2" t="s">
        <v>402</v>
      </c>
      <c r="F120" s="12">
        <v>2017</v>
      </c>
    </row>
    <row r="121" spans="1:6" ht="15.75" customHeight="1" x14ac:dyDescent="0.2">
      <c r="A121" s="12">
        <v>23</v>
      </c>
      <c r="B121" s="2" t="s">
        <v>61</v>
      </c>
      <c r="C121" s="2" t="s">
        <v>355</v>
      </c>
      <c r="D121" s="12">
        <v>250</v>
      </c>
      <c r="E121" s="2" t="s">
        <v>406</v>
      </c>
      <c r="F121" s="12">
        <v>2020</v>
      </c>
    </row>
    <row r="122" spans="1:6" ht="15.75" customHeight="1" x14ac:dyDescent="0.2">
      <c r="A122" s="12">
        <v>23</v>
      </c>
      <c r="B122" s="2" t="s">
        <v>61</v>
      </c>
      <c r="C122" s="2" t="s">
        <v>355</v>
      </c>
      <c r="D122" s="12">
        <v>389</v>
      </c>
      <c r="E122" s="2" t="s">
        <v>419</v>
      </c>
      <c r="F122" s="12">
        <v>2009</v>
      </c>
    </row>
    <row r="123" spans="1:6" ht="15.75" customHeight="1" x14ac:dyDescent="0.2">
      <c r="A123" s="12">
        <v>24</v>
      </c>
      <c r="B123" s="2" t="s">
        <v>63</v>
      </c>
      <c r="C123" s="2" t="s">
        <v>355</v>
      </c>
      <c r="D123" s="12">
        <v>435</v>
      </c>
      <c r="E123" s="2" t="s">
        <v>447</v>
      </c>
      <c r="F123" s="12">
        <v>1946</v>
      </c>
    </row>
    <row r="124" spans="1:6" ht="15.75" customHeight="1" x14ac:dyDescent="0.2">
      <c r="A124" s="12">
        <v>24</v>
      </c>
      <c r="B124" s="2" t="s">
        <v>63</v>
      </c>
      <c r="C124" s="2" t="s">
        <v>355</v>
      </c>
      <c r="D124" s="12">
        <v>346</v>
      </c>
      <c r="E124" s="2" t="s">
        <v>397</v>
      </c>
      <c r="F124" s="12">
        <v>2007</v>
      </c>
    </row>
    <row r="125" spans="1:6" ht="15.75" customHeight="1" x14ac:dyDescent="0.2">
      <c r="A125" s="12">
        <v>24</v>
      </c>
      <c r="B125" s="2" t="s">
        <v>63</v>
      </c>
      <c r="C125" s="2" t="s">
        <v>355</v>
      </c>
      <c r="D125" s="12">
        <v>733</v>
      </c>
      <c r="E125" s="2" t="s">
        <v>362</v>
      </c>
      <c r="F125" s="12">
        <v>2008</v>
      </c>
    </row>
    <row r="126" spans="1:6" ht="15.75" customHeight="1" x14ac:dyDescent="0.2">
      <c r="A126" s="12">
        <v>24</v>
      </c>
      <c r="B126" s="2" t="s">
        <v>63</v>
      </c>
      <c r="C126" s="2" t="s">
        <v>355</v>
      </c>
      <c r="E126" s="2" t="s">
        <v>448</v>
      </c>
      <c r="F126" s="12">
        <v>2010</v>
      </c>
    </row>
    <row r="127" spans="1:6" ht="15.75" customHeight="1" x14ac:dyDescent="0.2">
      <c r="A127" s="12">
        <v>24</v>
      </c>
      <c r="B127" s="2" t="s">
        <v>63</v>
      </c>
      <c r="C127" s="2" t="s">
        <v>355</v>
      </c>
      <c r="D127" s="11">
        <v>272.2</v>
      </c>
      <c r="E127" s="2" t="s">
        <v>444</v>
      </c>
      <c r="F127" s="12">
        <v>2019</v>
      </c>
    </row>
    <row r="128" spans="1:6" ht="15.75" customHeight="1" x14ac:dyDescent="0.2">
      <c r="A128" s="12">
        <v>24</v>
      </c>
      <c r="B128" s="2" t="s">
        <v>63</v>
      </c>
      <c r="C128" s="2" t="s">
        <v>355</v>
      </c>
      <c r="D128" s="12">
        <v>401</v>
      </c>
      <c r="E128" s="2" t="s">
        <v>371</v>
      </c>
      <c r="F128" s="12">
        <v>2020</v>
      </c>
    </row>
    <row r="129" spans="1:6" ht="15.75" customHeight="1" x14ac:dyDescent="0.2">
      <c r="A129" s="12">
        <v>25</v>
      </c>
      <c r="B129" s="2" t="s">
        <v>65</v>
      </c>
      <c r="C129" s="2" t="s">
        <v>355</v>
      </c>
      <c r="D129" s="11">
        <v>799.59</v>
      </c>
      <c r="E129" s="2" t="s">
        <v>443</v>
      </c>
      <c r="F129" s="12">
        <v>2020</v>
      </c>
    </row>
    <row r="130" spans="1:6" ht="15.75" customHeight="1" x14ac:dyDescent="0.2">
      <c r="A130" s="12">
        <v>25</v>
      </c>
      <c r="B130" s="2" t="s">
        <v>65</v>
      </c>
      <c r="C130" s="2" t="s">
        <v>355</v>
      </c>
      <c r="D130" s="11">
        <v>272.2</v>
      </c>
      <c r="E130" s="2" t="s">
        <v>365</v>
      </c>
      <c r="F130" s="12">
        <v>2021</v>
      </c>
    </row>
    <row r="131" spans="1:6" ht="15.75" customHeight="1" x14ac:dyDescent="0.2">
      <c r="A131" s="12">
        <v>26</v>
      </c>
      <c r="B131" s="2" t="s">
        <v>323</v>
      </c>
      <c r="C131" s="2" t="s">
        <v>355</v>
      </c>
      <c r="D131" s="12">
        <v>496</v>
      </c>
      <c r="E131" s="2" t="s">
        <v>449</v>
      </c>
      <c r="F131" s="12">
        <v>2002</v>
      </c>
    </row>
    <row r="132" spans="1:6" ht="15.75" customHeight="1" x14ac:dyDescent="0.2">
      <c r="A132" s="12">
        <v>26</v>
      </c>
      <c r="B132" s="2" t="s">
        <v>323</v>
      </c>
      <c r="C132" s="2" t="s">
        <v>355</v>
      </c>
      <c r="E132" s="2" t="s">
        <v>450</v>
      </c>
      <c r="F132" s="12">
        <v>2013</v>
      </c>
    </row>
    <row r="133" spans="1:6" ht="15.75" customHeight="1" x14ac:dyDescent="0.2">
      <c r="A133" s="12">
        <v>26</v>
      </c>
      <c r="B133" s="2" t="s">
        <v>323</v>
      </c>
      <c r="C133" s="2" t="s">
        <v>355</v>
      </c>
      <c r="E133" s="2" t="s">
        <v>451</v>
      </c>
      <c r="F133" s="12">
        <v>2014</v>
      </c>
    </row>
    <row r="134" spans="1:6" ht="15.75" customHeight="1" x14ac:dyDescent="0.2">
      <c r="A134" s="12">
        <v>26</v>
      </c>
      <c r="B134" s="2" t="s">
        <v>323</v>
      </c>
      <c r="C134" s="2" t="s">
        <v>355</v>
      </c>
      <c r="D134" s="11">
        <v>995.2</v>
      </c>
      <c r="E134" s="2" t="s">
        <v>452</v>
      </c>
      <c r="F134" s="12">
        <v>2016</v>
      </c>
    </row>
    <row r="135" spans="1:6" ht="15.75" customHeight="1" x14ac:dyDescent="0.2">
      <c r="A135" s="12">
        <v>26</v>
      </c>
      <c r="B135" s="2" t="s">
        <v>323</v>
      </c>
      <c r="C135" s="2" t="s">
        <v>355</v>
      </c>
      <c r="D135" s="12">
        <v>250</v>
      </c>
      <c r="E135" s="2" t="s">
        <v>406</v>
      </c>
      <c r="F135" s="12">
        <v>2017</v>
      </c>
    </row>
    <row r="136" spans="1:6" ht="15.75" customHeight="1" x14ac:dyDescent="0.2">
      <c r="A136" s="12">
        <v>27</v>
      </c>
      <c r="B136" s="2" t="s">
        <v>67</v>
      </c>
      <c r="C136" s="2" t="s">
        <v>355</v>
      </c>
      <c r="D136" s="11">
        <v>272.2</v>
      </c>
      <c r="E136" s="2" t="s">
        <v>365</v>
      </c>
      <c r="F136" s="12">
        <v>1995</v>
      </c>
    </row>
    <row r="137" spans="1:6" ht="15.75" customHeight="1" x14ac:dyDescent="0.2">
      <c r="A137" s="12">
        <v>27</v>
      </c>
      <c r="B137" s="2" t="s">
        <v>67</v>
      </c>
      <c r="C137" s="2" t="s">
        <v>355</v>
      </c>
      <c r="D137" s="11">
        <v>272.2</v>
      </c>
      <c r="E137" s="2" t="s">
        <v>453</v>
      </c>
      <c r="F137" s="12">
        <v>1995</v>
      </c>
    </row>
    <row r="138" spans="1:6" ht="15.75" customHeight="1" x14ac:dyDescent="0.2">
      <c r="A138" s="12">
        <v>27</v>
      </c>
      <c r="B138" s="2" t="s">
        <v>67</v>
      </c>
      <c r="C138" s="2" t="s">
        <v>355</v>
      </c>
      <c r="E138" s="2" t="s">
        <v>450</v>
      </c>
      <c r="F138" s="12">
        <v>2012</v>
      </c>
    </row>
    <row r="139" spans="1:6" ht="15.75" customHeight="1" x14ac:dyDescent="0.2">
      <c r="A139" s="12">
        <v>27</v>
      </c>
      <c r="B139" s="2" t="s">
        <v>67</v>
      </c>
      <c r="C139" s="2" t="s">
        <v>355</v>
      </c>
      <c r="D139" s="12">
        <v>300</v>
      </c>
      <c r="E139" s="2" t="s">
        <v>454</v>
      </c>
      <c r="F139" s="12">
        <v>2003</v>
      </c>
    </row>
    <row r="140" spans="1:6" ht="15.75" customHeight="1" x14ac:dyDescent="0.2">
      <c r="A140" s="12">
        <v>27</v>
      </c>
      <c r="B140" s="2" t="s">
        <v>67</v>
      </c>
      <c r="C140" s="2" t="s">
        <v>355</v>
      </c>
      <c r="D140" s="12">
        <v>250</v>
      </c>
      <c r="E140" s="2" t="s">
        <v>406</v>
      </c>
      <c r="F140" s="12">
        <v>1996</v>
      </c>
    </row>
    <row r="141" spans="1:6" ht="15.75" customHeight="1" x14ac:dyDescent="0.2">
      <c r="A141" s="12">
        <v>28</v>
      </c>
      <c r="B141" s="2" t="s">
        <v>70</v>
      </c>
      <c r="C141" s="2" t="s">
        <v>355</v>
      </c>
      <c r="D141" s="11">
        <v>331.83</v>
      </c>
      <c r="E141" s="2" t="s">
        <v>455</v>
      </c>
      <c r="F141" s="12">
        <v>2022</v>
      </c>
    </row>
    <row r="142" spans="1:6" ht="15.75" customHeight="1" x14ac:dyDescent="0.2">
      <c r="A142" s="12">
        <v>28</v>
      </c>
      <c r="B142" s="2" t="s">
        <v>70</v>
      </c>
      <c r="C142" s="2" t="s">
        <v>355</v>
      </c>
      <c r="D142" s="12">
        <v>784</v>
      </c>
      <c r="E142" s="2" t="s">
        <v>456</v>
      </c>
    </row>
    <row r="143" spans="1:6" ht="15.75" customHeight="1" x14ac:dyDescent="0.2">
      <c r="A143" s="12">
        <v>28</v>
      </c>
      <c r="B143" s="2" t="s">
        <v>70</v>
      </c>
      <c r="C143" s="2" t="s">
        <v>355</v>
      </c>
      <c r="D143" s="12">
        <v>805</v>
      </c>
      <c r="E143" s="2" t="s">
        <v>457</v>
      </c>
      <c r="F143" s="12">
        <v>2010</v>
      </c>
    </row>
    <row r="144" spans="1:6" ht="15.75" customHeight="1" x14ac:dyDescent="0.2">
      <c r="A144" s="12">
        <v>28</v>
      </c>
      <c r="B144" s="2" t="s">
        <v>70</v>
      </c>
      <c r="C144" s="2" t="s">
        <v>355</v>
      </c>
      <c r="D144" s="12">
        <v>571</v>
      </c>
      <c r="E144" s="2" t="s">
        <v>402</v>
      </c>
      <c r="F144" s="12">
        <v>2011</v>
      </c>
    </row>
    <row r="145" spans="1:6" ht="15.75" customHeight="1" x14ac:dyDescent="0.2">
      <c r="A145" s="12">
        <v>28</v>
      </c>
      <c r="B145" s="2" t="s">
        <v>70</v>
      </c>
      <c r="C145" s="2" t="s">
        <v>355</v>
      </c>
      <c r="D145" s="12">
        <v>300</v>
      </c>
      <c r="E145" s="2" t="s">
        <v>458</v>
      </c>
      <c r="F145" s="12">
        <v>2022</v>
      </c>
    </row>
    <row r="146" spans="1:6" ht="15.75" customHeight="1" x14ac:dyDescent="0.2">
      <c r="A146" s="12">
        <v>29</v>
      </c>
      <c r="B146" s="2" t="s">
        <v>71</v>
      </c>
      <c r="C146" s="2" t="s">
        <v>355</v>
      </c>
      <c r="D146" s="11">
        <v>995.2</v>
      </c>
      <c r="E146" s="2" t="s">
        <v>459</v>
      </c>
    </row>
    <row r="147" spans="1:6" ht="15.75" customHeight="1" x14ac:dyDescent="0.2">
      <c r="A147" s="12">
        <v>29</v>
      </c>
      <c r="B147" s="2" t="s">
        <v>71</v>
      </c>
      <c r="C147" s="2" t="s">
        <v>355</v>
      </c>
      <c r="E147" s="2" t="s">
        <v>460</v>
      </c>
      <c r="F147" s="12">
        <v>2002</v>
      </c>
    </row>
    <row r="148" spans="1:6" ht="15.75" customHeight="1" x14ac:dyDescent="0.2">
      <c r="A148" s="12">
        <v>29</v>
      </c>
      <c r="B148" s="2" t="s">
        <v>71</v>
      </c>
      <c r="C148" s="2" t="s">
        <v>355</v>
      </c>
      <c r="D148" s="11">
        <v>272.2</v>
      </c>
      <c r="E148" s="2" t="s">
        <v>365</v>
      </c>
      <c r="F148" s="12">
        <v>2002</v>
      </c>
    </row>
    <row r="149" spans="1:6" ht="15.75" customHeight="1" x14ac:dyDescent="0.2">
      <c r="A149" s="12">
        <v>29</v>
      </c>
      <c r="B149" s="2" t="s">
        <v>71</v>
      </c>
      <c r="C149" s="2" t="s">
        <v>355</v>
      </c>
      <c r="D149" s="12">
        <v>401</v>
      </c>
      <c r="E149" s="2" t="s">
        <v>371</v>
      </c>
      <c r="F149" s="12">
        <v>2002</v>
      </c>
    </row>
    <row r="150" spans="1:6" ht="15.75" customHeight="1" x14ac:dyDescent="0.2">
      <c r="A150" s="12">
        <v>29</v>
      </c>
      <c r="B150" s="2" t="s">
        <v>71</v>
      </c>
      <c r="C150" s="2" t="s">
        <v>355</v>
      </c>
      <c r="D150" s="12">
        <v>571</v>
      </c>
      <c r="E150" s="2" t="s">
        <v>402</v>
      </c>
      <c r="F150" s="12">
        <v>2018</v>
      </c>
    </row>
    <row r="151" spans="1:6" ht="15.75" customHeight="1" x14ac:dyDescent="0.2">
      <c r="A151" s="12">
        <v>29</v>
      </c>
      <c r="B151" s="2" t="s">
        <v>71</v>
      </c>
      <c r="C151" s="2" t="s">
        <v>355</v>
      </c>
      <c r="D151" s="12">
        <v>850</v>
      </c>
      <c r="E151" s="2" t="s">
        <v>461</v>
      </c>
      <c r="F151" s="12">
        <v>2022</v>
      </c>
    </row>
    <row r="152" spans="1:6" ht="15.75" customHeight="1" x14ac:dyDescent="0.2">
      <c r="A152" s="12">
        <v>29</v>
      </c>
      <c r="B152" s="2" t="s">
        <v>71</v>
      </c>
      <c r="C152" s="2" t="s">
        <v>355</v>
      </c>
      <c r="D152" s="12">
        <v>250</v>
      </c>
      <c r="E152" s="2" t="s">
        <v>406</v>
      </c>
      <c r="F152" s="12">
        <v>2012</v>
      </c>
    </row>
    <row r="153" spans="1:6" ht="15.75" customHeight="1" x14ac:dyDescent="0.2">
      <c r="A153" s="12">
        <v>30</v>
      </c>
      <c r="B153" s="2" t="s">
        <v>73</v>
      </c>
      <c r="C153" s="2" t="s">
        <v>355</v>
      </c>
      <c r="D153" s="11">
        <v>272.2</v>
      </c>
      <c r="E153" s="2" t="s">
        <v>400</v>
      </c>
    </row>
    <row r="154" spans="1:6" ht="15.75" customHeight="1" x14ac:dyDescent="0.2">
      <c r="A154" s="12">
        <v>30</v>
      </c>
      <c r="B154" s="2" t="s">
        <v>73</v>
      </c>
      <c r="C154" s="2" t="s">
        <v>355</v>
      </c>
      <c r="D154" s="5" t="s">
        <v>462</v>
      </c>
      <c r="E154" s="2" t="s">
        <v>463</v>
      </c>
      <c r="F154" s="12">
        <v>1950</v>
      </c>
    </row>
    <row r="155" spans="1:6" ht="15.75" customHeight="1" x14ac:dyDescent="0.2">
      <c r="A155" s="12">
        <v>30</v>
      </c>
      <c r="B155" s="2" t="s">
        <v>73</v>
      </c>
      <c r="C155" s="2" t="s">
        <v>355</v>
      </c>
      <c r="D155" s="11">
        <v>225.2</v>
      </c>
      <c r="E155" s="2" t="s">
        <v>464</v>
      </c>
      <c r="F155" s="12">
        <v>2004</v>
      </c>
    </row>
    <row r="156" spans="1:6" ht="15.75" customHeight="1" x14ac:dyDescent="0.2">
      <c r="A156" s="12">
        <v>30</v>
      </c>
      <c r="B156" s="2" t="s">
        <v>73</v>
      </c>
      <c r="C156" s="2" t="s">
        <v>355</v>
      </c>
      <c r="E156" s="2" t="s">
        <v>465</v>
      </c>
      <c r="F156" s="12">
        <v>2019</v>
      </c>
    </row>
    <row r="157" spans="1:6" ht="15.75" customHeight="1" x14ac:dyDescent="0.2">
      <c r="A157" s="12">
        <v>30</v>
      </c>
      <c r="B157" s="2" t="s">
        <v>73</v>
      </c>
      <c r="C157" s="2" t="s">
        <v>355</v>
      </c>
      <c r="D157" s="11">
        <v>780.3</v>
      </c>
      <c r="E157" s="2" t="s">
        <v>466</v>
      </c>
      <c r="F157" s="12">
        <v>2022</v>
      </c>
    </row>
    <row r="158" spans="1:6" ht="15.75" customHeight="1" x14ac:dyDescent="0.2">
      <c r="A158" s="12">
        <v>31</v>
      </c>
      <c r="B158" s="2" t="s">
        <v>76</v>
      </c>
      <c r="C158" s="2" t="s">
        <v>355</v>
      </c>
      <c r="D158" s="11">
        <v>780.93</v>
      </c>
      <c r="E158" s="2" t="s">
        <v>467</v>
      </c>
      <c r="F158" s="12">
        <v>2021</v>
      </c>
    </row>
    <row r="159" spans="1:6" ht="15.75" customHeight="1" x14ac:dyDescent="0.2">
      <c r="A159" s="12">
        <v>31</v>
      </c>
      <c r="B159" s="2" t="s">
        <v>76</v>
      </c>
      <c r="C159" s="2" t="s">
        <v>355</v>
      </c>
      <c r="D159" s="12">
        <v>784</v>
      </c>
      <c r="E159" s="2" t="s">
        <v>468</v>
      </c>
      <c r="F159" s="12">
        <v>2021</v>
      </c>
    </row>
    <row r="160" spans="1:6" ht="15.75" customHeight="1" x14ac:dyDescent="0.2">
      <c r="A160" s="12">
        <v>31</v>
      </c>
      <c r="B160" s="2" t="s">
        <v>76</v>
      </c>
      <c r="C160" s="2" t="s">
        <v>355</v>
      </c>
      <c r="D160" s="11">
        <v>272.2</v>
      </c>
      <c r="E160" s="2" t="s">
        <v>365</v>
      </c>
      <c r="F160" s="12">
        <v>2021</v>
      </c>
    </row>
    <row r="161" spans="1:6" ht="15.75" customHeight="1" x14ac:dyDescent="0.2">
      <c r="A161" s="12">
        <v>31</v>
      </c>
      <c r="B161" s="2" t="s">
        <v>76</v>
      </c>
      <c r="C161" s="2" t="s">
        <v>355</v>
      </c>
      <c r="D161" s="12">
        <v>401</v>
      </c>
      <c r="E161" s="2" t="s">
        <v>371</v>
      </c>
      <c r="F161" s="12">
        <v>2021</v>
      </c>
    </row>
    <row r="162" spans="1:6" ht="15.75" customHeight="1" x14ac:dyDescent="0.2">
      <c r="A162" s="12">
        <v>32</v>
      </c>
      <c r="B162" s="2" t="s">
        <v>78</v>
      </c>
      <c r="C162" s="2" t="s">
        <v>355</v>
      </c>
      <c r="D162" s="11">
        <v>799.51</v>
      </c>
      <c r="E162" s="2" t="s">
        <v>469</v>
      </c>
      <c r="F162" s="12">
        <v>2004</v>
      </c>
    </row>
    <row r="163" spans="1:6" ht="15.75" customHeight="1" x14ac:dyDescent="0.2">
      <c r="A163" s="12">
        <v>32</v>
      </c>
      <c r="B163" s="2" t="s">
        <v>78</v>
      </c>
      <c r="C163" s="2" t="s">
        <v>355</v>
      </c>
      <c r="E163" s="2" t="s">
        <v>470</v>
      </c>
      <c r="F163" s="12">
        <v>2013</v>
      </c>
    </row>
    <row r="164" spans="1:6" ht="15.75" customHeight="1" x14ac:dyDescent="0.2">
      <c r="A164" s="12">
        <v>33</v>
      </c>
      <c r="B164" s="2" t="s">
        <v>80</v>
      </c>
      <c r="C164" s="2" t="s">
        <v>355</v>
      </c>
      <c r="D164" s="11">
        <v>780.93</v>
      </c>
      <c r="E164" s="2" t="s">
        <v>471</v>
      </c>
      <c r="F164" s="12">
        <v>2022</v>
      </c>
    </row>
    <row r="165" spans="1:6" ht="15.75" customHeight="1" x14ac:dyDescent="0.2">
      <c r="A165" s="12">
        <v>33</v>
      </c>
      <c r="B165" s="2" t="s">
        <v>80</v>
      </c>
      <c r="C165" s="2" t="s">
        <v>355</v>
      </c>
      <c r="D165" s="11">
        <v>272.2</v>
      </c>
      <c r="E165" s="2" t="s">
        <v>365</v>
      </c>
      <c r="F165" s="12">
        <v>2012</v>
      </c>
    </row>
    <row r="166" spans="1:6" ht="15.75" customHeight="1" x14ac:dyDescent="0.2">
      <c r="A166" s="12">
        <v>33</v>
      </c>
      <c r="B166" s="2" t="s">
        <v>80</v>
      </c>
      <c r="C166" s="2" t="s">
        <v>355</v>
      </c>
      <c r="D166" s="12">
        <v>401</v>
      </c>
      <c r="E166" s="2" t="s">
        <v>371</v>
      </c>
      <c r="F166" s="12">
        <v>2012</v>
      </c>
    </row>
    <row r="167" spans="1:6" ht="15.75" customHeight="1" x14ac:dyDescent="0.2">
      <c r="A167" s="12">
        <v>33</v>
      </c>
      <c r="B167" s="2" t="s">
        <v>80</v>
      </c>
      <c r="C167" s="2" t="s">
        <v>355</v>
      </c>
      <c r="E167" s="2" t="s">
        <v>472</v>
      </c>
      <c r="F167" s="12">
        <v>2021</v>
      </c>
    </row>
    <row r="168" spans="1:6" ht="15.75" customHeight="1" x14ac:dyDescent="0.2">
      <c r="A168" s="12">
        <v>33</v>
      </c>
      <c r="B168" s="2" t="s">
        <v>80</v>
      </c>
      <c r="C168" s="2" t="s">
        <v>355</v>
      </c>
      <c r="D168" s="11">
        <v>68.5</v>
      </c>
      <c r="E168" s="2" t="s">
        <v>473</v>
      </c>
      <c r="F168" s="12">
        <v>2021</v>
      </c>
    </row>
    <row r="169" spans="1:6" ht="15.75" customHeight="1" x14ac:dyDescent="0.2">
      <c r="A169" s="12">
        <v>33</v>
      </c>
      <c r="B169" s="2" t="s">
        <v>80</v>
      </c>
      <c r="C169" s="2" t="s">
        <v>355</v>
      </c>
      <c r="D169" s="12">
        <v>250</v>
      </c>
      <c r="E169" s="2" t="s">
        <v>406</v>
      </c>
      <c r="F169" s="12">
        <v>2012</v>
      </c>
    </row>
    <row r="170" spans="1:6" ht="15.75" customHeight="1" x14ac:dyDescent="0.2">
      <c r="A170" s="12">
        <v>34</v>
      </c>
      <c r="B170" s="2" t="s">
        <v>83</v>
      </c>
      <c r="C170" s="2" t="s">
        <v>355</v>
      </c>
      <c r="D170" s="12">
        <v>331</v>
      </c>
      <c r="E170" s="2" t="s">
        <v>474</v>
      </c>
      <c r="F170" s="12">
        <v>2020</v>
      </c>
    </row>
    <row r="171" spans="1:6" ht="15.75" customHeight="1" x14ac:dyDescent="0.2">
      <c r="A171" s="12">
        <v>34</v>
      </c>
      <c r="B171" s="2" t="s">
        <v>83</v>
      </c>
      <c r="C171" s="2" t="s">
        <v>355</v>
      </c>
      <c r="E171" s="2" t="s">
        <v>475</v>
      </c>
      <c r="F171" s="12">
        <v>2017</v>
      </c>
    </row>
    <row r="172" spans="1:6" ht="15.75" customHeight="1" x14ac:dyDescent="0.2">
      <c r="A172" s="12">
        <v>36</v>
      </c>
      <c r="B172" s="2" t="s">
        <v>85</v>
      </c>
      <c r="C172" s="2" t="s">
        <v>355</v>
      </c>
      <c r="D172" s="12">
        <v>366</v>
      </c>
      <c r="E172" s="2" t="s">
        <v>476</v>
      </c>
      <c r="F172" s="12">
        <v>2015</v>
      </c>
    </row>
    <row r="173" spans="1:6" ht="15.75" customHeight="1" x14ac:dyDescent="0.2">
      <c r="A173" s="12">
        <v>36</v>
      </c>
      <c r="B173" s="2" t="s">
        <v>85</v>
      </c>
      <c r="C173" s="2" t="s">
        <v>355</v>
      </c>
      <c r="D173" s="12">
        <v>496</v>
      </c>
      <c r="E173" s="2" t="s">
        <v>449</v>
      </c>
      <c r="F173" s="12">
        <v>2019</v>
      </c>
    </row>
    <row r="174" spans="1:6" ht="15.75" customHeight="1" x14ac:dyDescent="0.2">
      <c r="A174" s="12">
        <v>36</v>
      </c>
      <c r="B174" s="2" t="s">
        <v>85</v>
      </c>
      <c r="C174" s="2" t="s">
        <v>355</v>
      </c>
      <c r="D174" s="11">
        <v>272.2</v>
      </c>
      <c r="E174" s="2" t="s">
        <v>400</v>
      </c>
      <c r="F174" s="12">
        <v>2022</v>
      </c>
    </row>
    <row r="175" spans="1:6" ht="15.75" customHeight="1" x14ac:dyDescent="0.2">
      <c r="A175" s="12">
        <v>37</v>
      </c>
      <c r="B175" s="2" t="s">
        <v>87</v>
      </c>
      <c r="C175" s="2" t="s">
        <v>355</v>
      </c>
      <c r="D175" s="11">
        <v>244.9</v>
      </c>
      <c r="E175" s="2" t="s">
        <v>410</v>
      </c>
      <c r="F175" s="12">
        <v>1980</v>
      </c>
    </row>
    <row r="176" spans="1:6" ht="15.75" customHeight="1" x14ac:dyDescent="0.2">
      <c r="A176" s="12">
        <v>37</v>
      </c>
      <c r="B176" s="2" t="s">
        <v>87</v>
      </c>
      <c r="C176" s="2" t="s">
        <v>355</v>
      </c>
      <c r="D176" s="11">
        <v>995.2</v>
      </c>
      <c r="E176" s="2" t="s">
        <v>477</v>
      </c>
      <c r="F176" s="12">
        <v>1980</v>
      </c>
    </row>
    <row r="177" spans="1:6" ht="15.75" customHeight="1" x14ac:dyDescent="0.2">
      <c r="A177" s="12">
        <v>37</v>
      </c>
      <c r="B177" s="2" t="s">
        <v>87</v>
      </c>
      <c r="C177" s="2" t="s">
        <v>355</v>
      </c>
      <c r="D177" s="12">
        <v>51</v>
      </c>
      <c r="E177" s="2" t="s">
        <v>478</v>
      </c>
      <c r="F177" s="12">
        <v>1996</v>
      </c>
    </row>
    <row r="178" spans="1:6" ht="15.75" customHeight="1" x14ac:dyDescent="0.2">
      <c r="A178" s="12">
        <v>37</v>
      </c>
      <c r="B178" s="2" t="s">
        <v>87</v>
      </c>
      <c r="C178" s="2" t="s">
        <v>355</v>
      </c>
      <c r="D178" s="12">
        <v>733</v>
      </c>
      <c r="E178" s="2" t="s">
        <v>362</v>
      </c>
      <c r="F178" s="12">
        <v>2000</v>
      </c>
    </row>
    <row r="179" spans="1:6" ht="15.75" customHeight="1" x14ac:dyDescent="0.2">
      <c r="A179" s="12">
        <v>37</v>
      </c>
      <c r="B179" s="2" t="s">
        <v>87</v>
      </c>
      <c r="C179" s="2" t="s">
        <v>355</v>
      </c>
      <c r="D179" s="12">
        <v>401</v>
      </c>
      <c r="E179" s="2" t="s">
        <v>371</v>
      </c>
      <c r="F179" s="12">
        <v>2018</v>
      </c>
    </row>
    <row r="180" spans="1:6" ht="15.75" customHeight="1" x14ac:dyDescent="0.2">
      <c r="A180" s="12">
        <v>38</v>
      </c>
      <c r="B180" s="2" t="s">
        <v>89</v>
      </c>
      <c r="C180" s="2" t="s">
        <v>355</v>
      </c>
      <c r="D180" s="11">
        <v>784.3</v>
      </c>
      <c r="E180" s="2" t="s">
        <v>384</v>
      </c>
      <c r="F180" s="12">
        <v>2022</v>
      </c>
    </row>
    <row r="181" spans="1:6" ht="15.75" customHeight="1" x14ac:dyDescent="0.2">
      <c r="A181" s="12">
        <v>38</v>
      </c>
      <c r="B181" s="2" t="s">
        <v>89</v>
      </c>
      <c r="C181" s="2" t="s">
        <v>355</v>
      </c>
      <c r="D181" s="11">
        <v>331.1</v>
      </c>
      <c r="E181" s="2" t="s">
        <v>479</v>
      </c>
      <c r="F181" s="12">
        <v>2022</v>
      </c>
    </row>
    <row r="182" spans="1:6" ht="15.75" customHeight="1" x14ac:dyDescent="0.2">
      <c r="A182" s="12">
        <v>38</v>
      </c>
      <c r="B182" s="2" t="s">
        <v>89</v>
      </c>
      <c r="C182" s="2" t="s">
        <v>355</v>
      </c>
      <c r="D182" s="11">
        <v>272.2</v>
      </c>
      <c r="E182" s="2" t="s">
        <v>444</v>
      </c>
    </row>
    <row r="183" spans="1:6" ht="15.75" customHeight="1" x14ac:dyDescent="0.2">
      <c r="A183" s="12">
        <v>38</v>
      </c>
      <c r="B183" s="2" t="s">
        <v>89</v>
      </c>
      <c r="C183" s="2" t="s">
        <v>355</v>
      </c>
      <c r="D183" s="11">
        <v>244.9</v>
      </c>
      <c r="E183" s="2" t="s">
        <v>410</v>
      </c>
      <c r="F183" s="12">
        <v>2002</v>
      </c>
    </row>
    <row r="184" spans="1:6" ht="15.75" customHeight="1" x14ac:dyDescent="0.2">
      <c r="A184" s="12">
        <v>38</v>
      </c>
      <c r="B184" s="2" t="s">
        <v>89</v>
      </c>
      <c r="C184" s="2" t="s">
        <v>355</v>
      </c>
      <c r="D184" s="12">
        <v>280</v>
      </c>
      <c r="E184" s="2" t="s">
        <v>480</v>
      </c>
      <c r="F184" s="12">
        <v>2019</v>
      </c>
    </row>
    <row r="185" spans="1:6" ht="15.75" customHeight="1" x14ac:dyDescent="0.2">
      <c r="A185" s="12">
        <v>39</v>
      </c>
      <c r="B185" s="2" t="s">
        <v>90</v>
      </c>
      <c r="C185" s="2" t="s">
        <v>355</v>
      </c>
      <c r="D185" s="11">
        <v>272.2</v>
      </c>
      <c r="E185" s="2" t="s">
        <v>444</v>
      </c>
      <c r="F185" s="12">
        <v>2020</v>
      </c>
    </row>
    <row r="186" spans="1:6" ht="15.75" customHeight="1" x14ac:dyDescent="0.2">
      <c r="A186" s="12">
        <v>39</v>
      </c>
      <c r="B186" s="2" t="s">
        <v>90</v>
      </c>
      <c r="C186" s="2" t="s">
        <v>355</v>
      </c>
      <c r="D186" s="11">
        <v>780.3</v>
      </c>
      <c r="E186" s="2" t="s">
        <v>481</v>
      </c>
      <c r="F186" s="12">
        <v>2022</v>
      </c>
    </row>
    <row r="187" spans="1:6" ht="15.75" customHeight="1" x14ac:dyDescent="0.2">
      <c r="A187" s="12">
        <v>39</v>
      </c>
      <c r="B187" s="2" t="s">
        <v>90</v>
      </c>
      <c r="C187" s="2" t="s">
        <v>355</v>
      </c>
      <c r="D187" s="12">
        <v>250</v>
      </c>
      <c r="E187" s="2" t="s">
        <v>406</v>
      </c>
      <c r="F187" s="12">
        <v>2012</v>
      </c>
    </row>
    <row r="188" spans="1:6" ht="15.75" customHeight="1" x14ac:dyDescent="0.2">
      <c r="A188" s="12">
        <v>40</v>
      </c>
      <c r="B188" s="2" t="s">
        <v>93</v>
      </c>
      <c r="C188" s="2" t="s">
        <v>355</v>
      </c>
      <c r="D188" s="12">
        <v>290</v>
      </c>
      <c r="E188" s="2" t="s">
        <v>385</v>
      </c>
      <c r="F188" s="12">
        <v>2022</v>
      </c>
    </row>
    <row r="189" spans="1:6" ht="15.75" customHeight="1" x14ac:dyDescent="0.2">
      <c r="A189" s="12">
        <v>40</v>
      </c>
      <c r="B189" s="2" t="s">
        <v>93</v>
      </c>
      <c r="C189" s="2" t="s">
        <v>355</v>
      </c>
      <c r="D189" s="12">
        <v>722</v>
      </c>
      <c r="E189" s="2" t="s">
        <v>482</v>
      </c>
      <c r="F189" s="12">
        <v>2003</v>
      </c>
    </row>
    <row r="190" spans="1:6" ht="15.75" customHeight="1" x14ac:dyDescent="0.2">
      <c r="A190" s="12">
        <v>40</v>
      </c>
      <c r="B190" s="2" t="s">
        <v>93</v>
      </c>
      <c r="C190" s="2" t="s">
        <v>355</v>
      </c>
      <c r="D190" s="11">
        <v>562.1</v>
      </c>
      <c r="E190" s="2" t="s">
        <v>483</v>
      </c>
      <c r="F190" s="12">
        <v>2009</v>
      </c>
    </row>
    <row r="191" spans="1:6" ht="15.75" customHeight="1" x14ac:dyDescent="0.2">
      <c r="A191" s="12">
        <v>40</v>
      </c>
      <c r="B191" s="2" t="s">
        <v>93</v>
      </c>
      <c r="C191" s="2" t="s">
        <v>355</v>
      </c>
      <c r="D191" s="11">
        <v>327.2</v>
      </c>
      <c r="E191" s="2" t="s">
        <v>433</v>
      </c>
      <c r="F191" s="12">
        <v>2011</v>
      </c>
    </row>
    <row r="192" spans="1:6" ht="15.75" customHeight="1" x14ac:dyDescent="0.2">
      <c r="A192" s="12">
        <v>40</v>
      </c>
      <c r="B192" s="2" t="s">
        <v>93</v>
      </c>
      <c r="C192" s="2" t="s">
        <v>355</v>
      </c>
      <c r="D192" s="11">
        <v>790.21</v>
      </c>
      <c r="E192" s="2" t="s">
        <v>484</v>
      </c>
      <c r="F192" s="12">
        <v>2018</v>
      </c>
    </row>
    <row r="193" spans="1:6" ht="15.75" customHeight="1" x14ac:dyDescent="0.2">
      <c r="A193" s="12">
        <v>40</v>
      </c>
      <c r="B193" s="2" t="s">
        <v>93</v>
      </c>
      <c r="C193" s="2" t="s">
        <v>355</v>
      </c>
      <c r="E193" s="2" t="s">
        <v>485</v>
      </c>
      <c r="F193" s="12">
        <v>2018</v>
      </c>
    </row>
    <row r="194" spans="1:6" ht="15.75" customHeight="1" x14ac:dyDescent="0.2">
      <c r="A194" s="12">
        <v>40</v>
      </c>
      <c r="B194" s="2" t="s">
        <v>93</v>
      </c>
      <c r="C194" s="2" t="s">
        <v>355</v>
      </c>
      <c r="D194" s="11">
        <v>272.2</v>
      </c>
      <c r="E194" s="2" t="s">
        <v>444</v>
      </c>
      <c r="F194" s="12">
        <v>2019</v>
      </c>
    </row>
    <row r="195" spans="1:6" ht="15.75" customHeight="1" x14ac:dyDescent="0.2">
      <c r="A195" s="12">
        <v>40</v>
      </c>
      <c r="B195" s="2" t="s">
        <v>93</v>
      </c>
      <c r="C195" s="2" t="s">
        <v>355</v>
      </c>
      <c r="E195" s="2" t="s">
        <v>486</v>
      </c>
      <c r="F195" s="12">
        <v>2022</v>
      </c>
    </row>
    <row r="196" spans="1:6" ht="15.75" customHeight="1" x14ac:dyDescent="0.2">
      <c r="A196" s="12">
        <v>41</v>
      </c>
      <c r="B196" s="2" t="s">
        <v>96</v>
      </c>
      <c r="C196" s="2" t="s">
        <v>355</v>
      </c>
      <c r="D196" s="11">
        <v>331.83</v>
      </c>
      <c r="E196" s="2" t="s">
        <v>380</v>
      </c>
      <c r="F196" s="12">
        <v>2022</v>
      </c>
    </row>
    <row r="197" spans="1:6" ht="15.75" customHeight="1" x14ac:dyDescent="0.2">
      <c r="A197" s="12">
        <v>41</v>
      </c>
      <c r="B197" s="2" t="s">
        <v>96</v>
      </c>
      <c r="C197" s="2" t="s">
        <v>355</v>
      </c>
      <c r="D197" s="11">
        <v>272.2</v>
      </c>
      <c r="E197" s="2" t="s">
        <v>444</v>
      </c>
    </row>
    <row r="198" spans="1:6" ht="15.75" customHeight="1" x14ac:dyDescent="0.2">
      <c r="A198" s="12">
        <v>41</v>
      </c>
      <c r="B198" s="2" t="s">
        <v>96</v>
      </c>
      <c r="C198" s="2" t="s">
        <v>355</v>
      </c>
      <c r="E198" s="2" t="s">
        <v>487</v>
      </c>
      <c r="F198" s="12">
        <v>1999</v>
      </c>
    </row>
    <row r="199" spans="1:6" ht="15.75" customHeight="1" x14ac:dyDescent="0.2">
      <c r="A199" s="12">
        <v>41</v>
      </c>
      <c r="B199" s="2" t="s">
        <v>96</v>
      </c>
      <c r="C199" s="2" t="s">
        <v>355</v>
      </c>
      <c r="D199" s="12">
        <v>733</v>
      </c>
      <c r="E199" s="2" t="s">
        <v>362</v>
      </c>
      <c r="F199" s="12">
        <v>2016</v>
      </c>
    </row>
    <row r="200" spans="1:6" ht="15.75" customHeight="1" x14ac:dyDescent="0.2">
      <c r="A200" s="12">
        <v>41</v>
      </c>
      <c r="B200" s="2" t="s">
        <v>96</v>
      </c>
      <c r="C200" s="2" t="s">
        <v>355</v>
      </c>
      <c r="D200" s="12">
        <v>698</v>
      </c>
      <c r="E200" s="2" t="s">
        <v>488</v>
      </c>
      <c r="F200" s="12">
        <v>2017</v>
      </c>
    </row>
    <row r="201" spans="1:6" ht="15.75" customHeight="1" x14ac:dyDescent="0.2">
      <c r="A201" s="12">
        <v>41</v>
      </c>
      <c r="B201" s="2" t="s">
        <v>96</v>
      </c>
      <c r="C201" s="2" t="s">
        <v>355</v>
      </c>
      <c r="E201" s="2" t="s">
        <v>489</v>
      </c>
      <c r="F201" s="12">
        <v>2019</v>
      </c>
    </row>
    <row r="202" spans="1:6" ht="15.75" customHeight="1" x14ac:dyDescent="0.2">
      <c r="A202" s="12">
        <v>41</v>
      </c>
      <c r="B202" s="2" t="s">
        <v>96</v>
      </c>
      <c r="C202" s="2" t="s">
        <v>355</v>
      </c>
      <c r="D202" s="11">
        <v>204.1</v>
      </c>
      <c r="E202" s="2" t="s">
        <v>490</v>
      </c>
      <c r="F202" s="12">
        <v>2022</v>
      </c>
    </row>
    <row r="203" spans="1:6" ht="15.75" customHeight="1" x14ac:dyDescent="0.2">
      <c r="A203" s="12">
        <v>41</v>
      </c>
      <c r="B203" s="2" t="s">
        <v>96</v>
      </c>
      <c r="C203" s="2" t="s">
        <v>355</v>
      </c>
      <c r="D203" s="11">
        <v>285.89999999999998</v>
      </c>
      <c r="E203" s="2" t="s">
        <v>491</v>
      </c>
      <c r="F203" s="12">
        <v>2020</v>
      </c>
    </row>
    <row r="204" spans="1:6" ht="15.75" customHeight="1" x14ac:dyDescent="0.2">
      <c r="A204" s="12">
        <v>41</v>
      </c>
      <c r="B204" s="2" t="s">
        <v>96</v>
      </c>
      <c r="C204" s="2" t="s">
        <v>355</v>
      </c>
      <c r="D204" s="11">
        <v>427.32</v>
      </c>
      <c r="E204" s="2" t="s">
        <v>492</v>
      </c>
      <c r="F204" s="12">
        <v>2020</v>
      </c>
    </row>
    <row r="205" spans="1:6" ht="15.75" customHeight="1" x14ac:dyDescent="0.2">
      <c r="A205" s="12">
        <v>42</v>
      </c>
      <c r="B205" s="2" t="s">
        <v>97</v>
      </c>
      <c r="C205" s="2" t="s">
        <v>355</v>
      </c>
      <c r="D205" s="11">
        <v>272.2</v>
      </c>
      <c r="E205" s="2" t="s">
        <v>400</v>
      </c>
    </row>
    <row r="206" spans="1:6" ht="15.75" customHeight="1" x14ac:dyDescent="0.2">
      <c r="A206" s="12">
        <v>42</v>
      </c>
      <c r="B206" s="2" t="s">
        <v>97</v>
      </c>
      <c r="C206" s="2" t="s">
        <v>355</v>
      </c>
      <c r="D206" s="11">
        <v>244.9</v>
      </c>
      <c r="E206" s="2" t="s">
        <v>410</v>
      </c>
      <c r="F206" s="12">
        <v>2012</v>
      </c>
    </row>
    <row r="207" spans="1:6" ht="15.75" customHeight="1" x14ac:dyDescent="0.2">
      <c r="A207" s="12">
        <v>43</v>
      </c>
      <c r="B207" s="2" t="s">
        <v>98</v>
      </c>
      <c r="C207" s="2" t="s">
        <v>355</v>
      </c>
      <c r="D207" s="11">
        <v>787.1</v>
      </c>
      <c r="E207" s="2" t="s">
        <v>493</v>
      </c>
      <c r="F207" s="12">
        <v>2017</v>
      </c>
    </row>
    <row r="208" spans="1:6" ht="15.75" customHeight="1" x14ac:dyDescent="0.2">
      <c r="A208" s="12">
        <v>43</v>
      </c>
      <c r="B208" s="2" t="s">
        <v>98</v>
      </c>
      <c r="C208" s="2" t="s">
        <v>355</v>
      </c>
      <c r="D208" s="11">
        <v>272.2</v>
      </c>
      <c r="E208" s="2" t="s">
        <v>365</v>
      </c>
      <c r="F208" s="12">
        <v>2022</v>
      </c>
    </row>
    <row r="209" spans="1:6" ht="15.75" customHeight="1" x14ac:dyDescent="0.2">
      <c r="A209" s="12">
        <v>43</v>
      </c>
      <c r="B209" s="2" t="s">
        <v>98</v>
      </c>
      <c r="C209" s="2" t="s">
        <v>355</v>
      </c>
      <c r="D209" s="11">
        <v>780.3</v>
      </c>
      <c r="E209" s="2" t="s">
        <v>494</v>
      </c>
      <c r="F209" s="12">
        <v>2022</v>
      </c>
    </row>
    <row r="210" spans="1:6" ht="15.75" customHeight="1" x14ac:dyDescent="0.2">
      <c r="A210" s="12">
        <v>43</v>
      </c>
      <c r="B210" s="2" t="s">
        <v>98</v>
      </c>
      <c r="C210" s="2" t="s">
        <v>355</v>
      </c>
      <c r="D210" s="12">
        <v>250</v>
      </c>
      <c r="E210" s="2" t="s">
        <v>495</v>
      </c>
      <c r="F210" s="12">
        <v>2017</v>
      </c>
    </row>
    <row r="211" spans="1:6" ht="15.75" customHeight="1" x14ac:dyDescent="0.2">
      <c r="A211" s="12">
        <v>44</v>
      </c>
      <c r="B211" s="2" t="s">
        <v>101</v>
      </c>
      <c r="C211" s="2" t="s">
        <v>355</v>
      </c>
      <c r="E211" s="2" t="s">
        <v>496</v>
      </c>
      <c r="F211" s="12">
        <v>2012</v>
      </c>
    </row>
    <row r="212" spans="1:6" ht="15.75" customHeight="1" x14ac:dyDescent="0.2">
      <c r="A212" s="12">
        <v>44</v>
      </c>
      <c r="B212" s="2" t="s">
        <v>101</v>
      </c>
      <c r="C212" s="2" t="s">
        <v>355</v>
      </c>
      <c r="D212" s="12">
        <v>722</v>
      </c>
      <c r="E212" s="2" t="s">
        <v>497</v>
      </c>
      <c r="F212" s="12">
        <v>2013</v>
      </c>
    </row>
    <row r="213" spans="1:6" ht="15.75" customHeight="1" x14ac:dyDescent="0.2">
      <c r="A213" s="12">
        <v>44</v>
      </c>
      <c r="B213" s="2" t="s">
        <v>101</v>
      </c>
      <c r="C213" s="2" t="s">
        <v>355</v>
      </c>
      <c r="D213" s="12">
        <v>571</v>
      </c>
      <c r="E213" s="2" t="s">
        <v>423</v>
      </c>
      <c r="F213" s="12">
        <v>2014</v>
      </c>
    </row>
    <row r="214" spans="1:6" ht="15.75" customHeight="1" x14ac:dyDescent="0.2">
      <c r="A214" s="12">
        <v>44</v>
      </c>
      <c r="B214" s="2" t="s">
        <v>101</v>
      </c>
      <c r="C214" s="2" t="s">
        <v>355</v>
      </c>
      <c r="D214" s="12">
        <v>327</v>
      </c>
      <c r="E214" s="2" t="s">
        <v>498</v>
      </c>
      <c r="F214" s="12">
        <v>2022</v>
      </c>
    </row>
    <row r="215" spans="1:6" ht="15.75" customHeight="1" x14ac:dyDescent="0.2">
      <c r="A215" s="12">
        <v>44</v>
      </c>
      <c r="B215" s="2" t="s">
        <v>101</v>
      </c>
      <c r="C215" s="2" t="s">
        <v>355</v>
      </c>
      <c r="D215" s="12">
        <v>493</v>
      </c>
      <c r="E215" s="2" t="s">
        <v>404</v>
      </c>
      <c r="F215" s="12">
        <v>2004</v>
      </c>
    </row>
    <row r="216" spans="1:6" ht="15.75" customHeight="1" x14ac:dyDescent="0.2">
      <c r="A216" s="12">
        <v>44</v>
      </c>
      <c r="B216" s="2" t="s">
        <v>101</v>
      </c>
      <c r="C216" s="2" t="s">
        <v>355</v>
      </c>
      <c r="D216" s="11">
        <v>724.5</v>
      </c>
      <c r="E216" s="2" t="s">
        <v>499</v>
      </c>
      <c r="F216" s="12">
        <v>2022</v>
      </c>
    </row>
    <row r="217" spans="1:6" ht="15.75" customHeight="1" x14ac:dyDescent="0.2">
      <c r="A217" s="12">
        <v>44</v>
      </c>
      <c r="B217" s="2" t="s">
        <v>101</v>
      </c>
      <c r="C217" s="2" t="s">
        <v>355</v>
      </c>
      <c r="D217" s="12">
        <v>311</v>
      </c>
      <c r="E217" s="2" t="s">
        <v>446</v>
      </c>
      <c r="F217" s="12">
        <v>2022</v>
      </c>
    </row>
    <row r="218" spans="1:6" ht="15.75" customHeight="1" x14ac:dyDescent="0.2">
      <c r="A218" s="12">
        <v>45</v>
      </c>
      <c r="B218" s="2" t="s">
        <v>102</v>
      </c>
      <c r="C218" s="2" t="s">
        <v>355</v>
      </c>
      <c r="D218" s="11">
        <v>784.61</v>
      </c>
      <c r="E218" s="2" t="s">
        <v>500</v>
      </c>
      <c r="F218" s="12">
        <v>1972</v>
      </c>
    </row>
    <row r="219" spans="1:6" ht="15.75" customHeight="1" x14ac:dyDescent="0.2">
      <c r="A219" s="12">
        <v>45</v>
      </c>
      <c r="B219" s="2" t="s">
        <v>102</v>
      </c>
      <c r="C219" s="2" t="s">
        <v>355</v>
      </c>
      <c r="D219" s="11">
        <v>272.2</v>
      </c>
      <c r="E219" s="2" t="s">
        <v>400</v>
      </c>
      <c r="F219" s="12">
        <v>2017</v>
      </c>
    </row>
    <row r="220" spans="1:6" ht="15.75" customHeight="1" x14ac:dyDescent="0.2">
      <c r="A220" s="12">
        <v>45</v>
      </c>
      <c r="B220" s="2" t="s">
        <v>102</v>
      </c>
      <c r="C220" s="2" t="s">
        <v>355</v>
      </c>
      <c r="D220" s="12">
        <v>401</v>
      </c>
      <c r="E220" s="2" t="s">
        <v>371</v>
      </c>
      <c r="F220" s="12">
        <v>2017</v>
      </c>
    </row>
    <row r="221" spans="1:6" ht="15.75" customHeight="1" x14ac:dyDescent="0.2">
      <c r="A221" s="12">
        <v>45</v>
      </c>
      <c r="B221" s="2" t="s">
        <v>102</v>
      </c>
      <c r="C221" s="2" t="s">
        <v>355</v>
      </c>
      <c r="D221" s="11">
        <v>81.540000000000006</v>
      </c>
      <c r="E221" s="2" t="s">
        <v>501</v>
      </c>
      <c r="F221" s="12">
        <v>2022</v>
      </c>
    </row>
    <row r="222" spans="1:6" ht="15.75" customHeight="1" x14ac:dyDescent="0.2">
      <c r="A222" s="12">
        <v>45</v>
      </c>
      <c r="B222" s="2" t="s">
        <v>102</v>
      </c>
      <c r="C222" s="2" t="s">
        <v>355</v>
      </c>
      <c r="D222" s="12">
        <v>250</v>
      </c>
      <c r="E222" s="2" t="s">
        <v>406</v>
      </c>
      <c r="F222" s="12">
        <v>2022</v>
      </c>
    </row>
    <row r="223" spans="1:6" ht="15.75" customHeight="1" x14ac:dyDescent="0.2">
      <c r="A223" s="12">
        <v>46</v>
      </c>
      <c r="B223" s="2" t="s">
        <v>104</v>
      </c>
      <c r="C223" s="2" t="s">
        <v>355</v>
      </c>
      <c r="E223" s="2" t="s">
        <v>502</v>
      </c>
      <c r="F223" s="12">
        <v>2014</v>
      </c>
    </row>
    <row r="224" spans="1:6" ht="15.75" customHeight="1" x14ac:dyDescent="0.2">
      <c r="A224" s="12">
        <v>46</v>
      </c>
      <c r="B224" s="2" t="s">
        <v>104</v>
      </c>
      <c r="C224" s="2" t="s">
        <v>355</v>
      </c>
      <c r="D224" s="11">
        <v>285.89999999999998</v>
      </c>
      <c r="E224" s="2" t="s">
        <v>491</v>
      </c>
      <c r="F224" s="12">
        <v>2019</v>
      </c>
    </row>
    <row r="225" spans="1:6" ht="15.75" customHeight="1" x14ac:dyDescent="0.2">
      <c r="A225" s="12">
        <v>47</v>
      </c>
      <c r="B225" s="2" t="s">
        <v>105</v>
      </c>
      <c r="C225" s="2" t="s">
        <v>355</v>
      </c>
      <c r="D225" s="12">
        <v>53</v>
      </c>
      <c r="E225" s="2" t="s">
        <v>503</v>
      </c>
      <c r="F225" s="12">
        <v>2013</v>
      </c>
    </row>
    <row r="226" spans="1:6" ht="15.75" customHeight="1" x14ac:dyDescent="0.2">
      <c r="A226" s="12">
        <v>47</v>
      </c>
      <c r="B226" s="2" t="s">
        <v>105</v>
      </c>
      <c r="C226" s="2" t="s">
        <v>355</v>
      </c>
      <c r="D226" s="5" t="s">
        <v>504</v>
      </c>
      <c r="E226" s="2" t="s">
        <v>505</v>
      </c>
      <c r="F226" s="12">
        <v>2014</v>
      </c>
    </row>
    <row r="227" spans="1:6" ht="15.75" customHeight="1" x14ac:dyDescent="0.2">
      <c r="A227" s="12">
        <v>47</v>
      </c>
      <c r="B227" s="2" t="s">
        <v>105</v>
      </c>
      <c r="C227" s="2" t="s">
        <v>355</v>
      </c>
      <c r="D227" s="11">
        <v>280.89999999999998</v>
      </c>
      <c r="E227" s="2" t="s">
        <v>506</v>
      </c>
      <c r="F227" s="12">
        <v>2016</v>
      </c>
    </row>
    <row r="228" spans="1:6" ht="15.75" customHeight="1" x14ac:dyDescent="0.2">
      <c r="A228" s="12">
        <v>47</v>
      </c>
      <c r="B228" s="2" t="s">
        <v>105</v>
      </c>
      <c r="C228" s="2" t="s">
        <v>355</v>
      </c>
      <c r="D228" s="12">
        <v>346</v>
      </c>
      <c r="E228" s="2" t="s">
        <v>397</v>
      </c>
      <c r="F228" s="12">
        <v>2017</v>
      </c>
    </row>
    <row r="229" spans="1:6" ht="15.75" customHeight="1" x14ac:dyDescent="0.2">
      <c r="A229" s="12">
        <v>47</v>
      </c>
      <c r="B229" s="2" t="s">
        <v>105</v>
      </c>
      <c r="C229" s="2" t="s">
        <v>355</v>
      </c>
      <c r="D229" s="12">
        <v>311</v>
      </c>
      <c r="E229" s="2" t="s">
        <v>507</v>
      </c>
      <c r="F229" s="12">
        <v>2022</v>
      </c>
    </row>
    <row r="230" spans="1:6" ht="15.75" customHeight="1" x14ac:dyDescent="0.2">
      <c r="A230" s="12">
        <v>48</v>
      </c>
      <c r="B230" s="2" t="s">
        <v>107</v>
      </c>
      <c r="C230" s="2" t="s">
        <v>355</v>
      </c>
      <c r="D230" s="12">
        <v>401</v>
      </c>
      <c r="E230" s="2" t="s">
        <v>371</v>
      </c>
      <c r="F230" s="12">
        <v>2001</v>
      </c>
    </row>
    <row r="231" spans="1:6" ht="15.75" customHeight="1" x14ac:dyDescent="0.2">
      <c r="A231" s="12">
        <v>48</v>
      </c>
      <c r="B231" s="2" t="s">
        <v>107</v>
      </c>
      <c r="C231" s="2" t="s">
        <v>355</v>
      </c>
      <c r="D231" s="11">
        <v>272.2</v>
      </c>
      <c r="E231" s="2" t="s">
        <v>508</v>
      </c>
      <c r="F231" s="12">
        <v>2008</v>
      </c>
    </row>
    <row r="232" spans="1:6" ht="15.75" customHeight="1" x14ac:dyDescent="0.2">
      <c r="A232" s="12">
        <v>48</v>
      </c>
      <c r="B232" s="2" t="s">
        <v>107</v>
      </c>
      <c r="C232" s="2" t="s">
        <v>355</v>
      </c>
      <c r="D232" s="12">
        <v>250</v>
      </c>
      <c r="E232" s="2" t="s">
        <v>406</v>
      </c>
      <c r="F232" s="12">
        <v>2001</v>
      </c>
    </row>
    <row r="233" spans="1:6" ht="15.75" customHeight="1" x14ac:dyDescent="0.2">
      <c r="A233" s="12">
        <v>49</v>
      </c>
      <c r="B233" s="2" t="s">
        <v>108</v>
      </c>
      <c r="C233" s="2" t="s">
        <v>355</v>
      </c>
      <c r="D233" s="11">
        <v>331.83</v>
      </c>
      <c r="E233" s="2" t="s">
        <v>509</v>
      </c>
      <c r="F233" s="12">
        <v>2022</v>
      </c>
    </row>
    <row r="234" spans="1:6" ht="15.75" customHeight="1" x14ac:dyDescent="0.2">
      <c r="A234" s="12">
        <v>50</v>
      </c>
      <c r="B234" s="2" t="s">
        <v>110</v>
      </c>
      <c r="C234" s="2" t="s">
        <v>355</v>
      </c>
      <c r="D234" s="12">
        <v>401</v>
      </c>
      <c r="E234" s="2" t="s">
        <v>371</v>
      </c>
      <c r="F234" s="12">
        <v>2008</v>
      </c>
    </row>
    <row r="235" spans="1:6" ht="15.75" customHeight="1" x14ac:dyDescent="0.2">
      <c r="A235" s="12">
        <v>50</v>
      </c>
      <c r="B235" s="2" t="s">
        <v>110</v>
      </c>
      <c r="C235" s="2" t="s">
        <v>355</v>
      </c>
      <c r="D235" s="12">
        <v>733</v>
      </c>
      <c r="E235" s="2" t="s">
        <v>362</v>
      </c>
      <c r="F235" s="12">
        <v>2013</v>
      </c>
    </row>
    <row r="236" spans="1:6" ht="15.75" customHeight="1" x14ac:dyDescent="0.2">
      <c r="A236" s="12">
        <v>50</v>
      </c>
      <c r="B236" s="2" t="s">
        <v>110</v>
      </c>
      <c r="C236" s="2" t="s">
        <v>355</v>
      </c>
      <c r="D236" s="12">
        <v>311</v>
      </c>
      <c r="E236" s="2" t="s">
        <v>379</v>
      </c>
      <c r="F236" s="12">
        <v>2015</v>
      </c>
    </row>
    <row r="237" spans="1:6" ht="15.75" customHeight="1" x14ac:dyDescent="0.2">
      <c r="A237" s="12">
        <v>51</v>
      </c>
      <c r="B237" s="2" t="s">
        <v>111</v>
      </c>
      <c r="C237" s="2" t="s">
        <v>355</v>
      </c>
      <c r="D237" s="11">
        <v>331.83</v>
      </c>
      <c r="E237" s="2" t="s">
        <v>510</v>
      </c>
      <c r="F237" s="12">
        <v>2022</v>
      </c>
    </row>
    <row r="238" spans="1:6" ht="15.75" customHeight="1" x14ac:dyDescent="0.2">
      <c r="A238" s="12">
        <v>51</v>
      </c>
      <c r="B238" s="2" t="s">
        <v>111</v>
      </c>
      <c r="C238" s="2" t="s">
        <v>355</v>
      </c>
      <c r="D238" s="11">
        <v>68.900000000000006</v>
      </c>
      <c r="E238" s="2" t="s">
        <v>511</v>
      </c>
      <c r="F238" s="12">
        <v>2008</v>
      </c>
    </row>
    <row r="239" spans="1:6" ht="15.75" customHeight="1" x14ac:dyDescent="0.2">
      <c r="A239" s="12">
        <v>51</v>
      </c>
      <c r="B239" s="2" t="s">
        <v>111</v>
      </c>
      <c r="C239" s="2" t="s">
        <v>355</v>
      </c>
      <c r="D239" s="11">
        <v>375.15</v>
      </c>
      <c r="E239" s="2" t="s">
        <v>512</v>
      </c>
      <c r="F239" s="12">
        <v>2023</v>
      </c>
    </row>
    <row r="240" spans="1:6" ht="15.75" customHeight="1" x14ac:dyDescent="0.2">
      <c r="A240" s="12">
        <v>53</v>
      </c>
      <c r="B240" s="2" t="s">
        <v>117</v>
      </c>
      <c r="C240" s="2" t="s">
        <v>355</v>
      </c>
      <c r="D240" s="11">
        <v>272.2</v>
      </c>
      <c r="E240" s="2" t="s">
        <v>365</v>
      </c>
      <c r="F240" s="12">
        <v>2000</v>
      </c>
    </row>
    <row r="241" spans="1:6" ht="15.75" customHeight="1" x14ac:dyDescent="0.2">
      <c r="A241" s="12">
        <v>53</v>
      </c>
      <c r="B241" s="2" t="s">
        <v>117</v>
      </c>
      <c r="C241" s="2" t="s">
        <v>355</v>
      </c>
      <c r="E241" s="2" t="s">
        <v>513</v>
      </c>
      <c r="F241" s="12">
        <v>2020</v>
      </c>
    </row>
    <row r="242" spans="1:6" ht="15.75" customHeight="1" x14ac:dyDescent="0.2">
      <c r="A242" s="12">
        <v>54</v>
      </c>
      <c r="B242" s="2" t="s">
        <v>120</v>
      </c>
      <c r="C242" s="2" t="s">
        <v>355</v>
      </c>
      <c r="D242" s="11">
        <v>290.10000000000002</v>
      </c>
      <c r="E242" s="2" t="s">
        <v>514</v>
      </c>
      <c r="F242" s="12">
        <v>2019</v>
      </c>
    </row>
    <row r="243" spans="1:6" ht="15.75" customHeight="1" x14ac:dyDescent="0.2">
      <c r="A243" s="12">
        <v>54</v>
      </c>
      <c r="B243" s="2" t="s">
        <v>120</v>
      </c>
      <c r="C243" s="2" t="s">
        <v>355</v>
      </c>
      <c r="D243" s="12">
        <v>571</v>
      </c>
      <c r="E243" s="2" t="s">
        <v>423</v>
      </c>
      <c r="F243" s="12">
        <v>2008</v>
      </c>
    </row>
    <row r="244" spans="1:6" ht="15.75" customHeight="1" x14ac:dyDescent="0.2">
      <c r="A244" s="12">
        <v>54</v>
      </c>
      <c r="B244" s="2" t="s">
        <v>120</v>
      </c>
      <c r="C244" s="2" t="s">
        <v>355</v>
      </c>
      <c r="D244" s="11">
        <v>272.2</v>
      </c>
      <c r="E244" s="2" t="s">
        <v>400</v>
      </c>
      <c r="F244" s="12">
        <v>2018</v>
      </c>
    </row>
    <row r="245" spans="1:6" ht="15.75" customHeight="1" x14ac:dyDescent="0.2">
      <c r="A245" s="12">
        <v>54</v>
      </c>
      <c r="B245" s="2" t="s">
        <v>120</v>
      </c>
      <c r="C245" s="2" t="s">
        <v>355</v>
      </c>
      <c r="D245" s="12">
        <v>435</v>
      </c>
      <c r="E245" s="2" t="s">
        <v>376</v>
      </c>
      <c r="F245" s="12">
        <v>2020</v>
      </c>
    </row>
    <row r="246" spans="1:6" ht="15.75" customHeight="1" x14ac:dyDescent="0.2">
      <c r="A246" s="12">
        <v>55</v>
      </c>
      <c r="B246" s="2" t="s">
        <v>122</v>
      </c>
      <c r="C246" s="2" t="s">
        <v>355</v>
      </c>
      <c r="D246" s="12">
        <v>354</v>
      </c>
      <c r="E246" s="2" t="s">
        <v>515</v>
      </c>
      <c r="F246" s="12">
        <v>1993</v>
      </c>
    </row>
    <row r="247" spans="1:6" ht="15.75" customHeight="1" x14ac:dyDescent="0.2">
      <c r="A247" s="12">
        <v>55</v>
      </c>
      <c r="B247" s="2" t="s">
        <v>122</v>
      </c>
      <c r="C247" s="2" t="s">
        <v>355</v>
      </c>
      <c r="D247" s="12">
        <v>51</v>
      </c>
      <c r="E247" s="2" t="s">
        <v>478</v>
      </c>
      <c r="F247" s="12">
        <v>2003</v>
      </c>
    </row>
    <row r="248" spans="1:6" ht="15.75" customHeight="1" x14ac:dyDescent="0.2">
      <c r="A248" s="12">
        <v>55</v>
      </c>
      <c r="B248" s="2" t="s">
        <v>122</v>
      </c>
      <c r="C248" s="2" t="s">
        <v>355</v>
      </c>
      <c r="D248" s="11">
        <v>272.2</v>
      </c>
      <c r="E248" s="2" t="s">
        <v>400</v>
      </c>
      <c r="F248" s="12">
        <v>2003</v>
      </c>
    </row>
    <row r="249" spans="1:6" ht="15.75" customHeight="1" x14ac:dyDescent="0.2">
      <c r="A249" s="12">
        <v>55</v>
      </c>
      <c r="B249" s="2" t="s">
        <v>122</v>
      </c>
      <c r="C249" s="2" t="s">
        <v>355</v>
      </c>
      <c r="D249" s="12">
        <v>401</v>
      </c>
      <c r="E249" s="2" t="s">
        <v>371</v>
      </c>
      <c r="F249" s="12">
        <v>2003</v>
      </c>
    </row>
    <row r="250" spans="1:6" ht="15.75" customHeight="1" x14ac:dyDescent="0.2">
      <c r="A250" s="12">
        <v>55</v>
      </c>
      <c r="B250" s="2" t="s">
        <v>122</v>
      </c>
      <c r="C250" s="2" t="s">
        <v>355</v>
      </c>
      <c r="E250" s="2" t="s">
        <v>516</v>
      </c>
      <c r="F250" s="12">
        <v>2008</v>
      </c>
    </row>
    <row r="251" spans="1:6" ht="15.75" customHeight="1" x14ac:dyDescent="0.2">
      <c r="A251" s="12">
        <v>55</v>
      </c>
      <c r="B251" s="2" t="s">
        <v>122</v>
      </c>
      <c r="C251" s="2" t="s">
        <v>355</v>
      </c>
      <c r="D251" s="12">
        <v>733</v>
      </c>
      <c r="E251" s="2" t="s">
        <v>517</v>
      </c>
      <c r="F251" s="12">
        <v>2015</v>
      </c>
    </row>
    <row r="252" spans="1:6" ht="15.75" customHeight="1" x14ac:dyDescent="0.2">
      <c r="A252" s="12">
        <v>55</v>
      </c>
      <c r="B252" s="2" t="s">
        <v>122</v>
      </c>
      <c r="C252" s="2" t="s">
        <v>355</v>
      </c>
      <c r="D252" s="11">
        <v>81.540000000000006</v>
      </c>
      <c r="E252" s="2" t="s">
        <v>501</v>
      </c>
      <c r="F252" s="12">
        <v>2020</v>
      </c>
    </row>
    <row r="253" spans="1:6" ht="15.75" customHeight="1" x14ac:dyDescent="0.2">
      <c r="A253" s="12">
        <v>55</v>
      </c>
      <c r="B253" s="2" t="s">
        <v>122</v>
      </c>
      <c r="C253" s="2" t="s">
        <v>355</v>
      </c>
      <c r="D253" s="12">
        <v>366</v>
      </c>
      <c r="E253" s="2" t="s">
        <v>518</v>
      </c>
      <c r="F253" s="12">
        <v>2022</v>
      </c>
    </row>
    <row r="254" spans="1:6" ht="15.75" customHeight="1" x14ac:dyDescent="0.2">
      <c r="A254" s="12">
        <v>55</v>
      </c>
      <c r="B254" s="2" t="s">
        <v>122</v>
      </c>
      <c r="C254" s="2" t="s">
        <v>355</v>
      </c>
      <c r="D254" s="12">
        <v>250</v>
      </c>
      <c r="E254" s="2" t="s">
        <v>406</v>
      </c>
      <c r="F254" s="12">
        <v>2003</v>
      </c>
    </row>
    <row r="255" spans="1:6" ht="15.75" customHeight="1" x14ac:dyDescent="0.2">
      <c r="A255" s="12">
        <v>56</v>
      </c>
      <c r="B255" s="2" t="s">
        <v>125</v>
      </c>
      <c r="C255" s="2" t="s">
        <v>355</v>
      </c>
      <c r="D255" s="11">
        <v>272.2</v>
      </c>
      <c r="E255" s="2" t="s">
        <v>365</v>
      </c>
      <c r="F255" s="12">
        <v>2002</v>
      </c>
    </row>
    <row r="256" spans="1:6" ht="15.75" customHeight="1" x14ac:dyDescent="0.2">
      <c r="A256" s="12">
        <v>56</v>
      </c>
      <c r="B256" s="2" t="s">
        <v>125</v>
      </c>
      <c r="C256" s="2" t="s">
        <v>355</v>
      </c>
      <c r="D256" s="12">
        <v>571</v>
      </c>
      <c r="E256" s="2" t="s">
        <v>519</v>
      </c>
      <c r="F256" s="12">
        <v>2017</v>
      </c>
    </row>
    <row r="257" spans="1:6" ht="15.75" customHeight="1" x14ac:dyDescent="0.2">
      <c r="A257" s="12">
        <v>56</v>
      </c>
      <c r="B257" s="2" t="s">
        <v>125</v>
      </c>
      <c r="C257" s="2" t="s">
        <v>355</v>
      </c>
      <c r="D257" s="11">
        <v>162.9</v>
      </c>
      <c r="E257" s="2" t="s">
        <v>520</v>
      </c>
      <c r="F257" s="12">
        <v>2019</v>
      </c>
    </row>
    <row r="258" spans="1:6" ht="15.75" customHeight="1" x14ac:dyDescent="0.2">
      <c r="A258" s="12">
        <v>56</v>
      </c>
      <c r="B258" s="2" t="s">
        <v>125</v>
      </c>
      <c r="C258" s="2" t="s">
        <v>355</v>
      </c>
      <c r="E258" s="2" t="s">
        <v>521</v>
      </c>
      <c r="F258" s="12">
        <v>2019</v>
      </c>
    </row>
    <row r="259" spans="1:6" ht="15.75" customHeight="1" x14ac:dyDescent="0.2">
      <c r="A259" s="12">
        <v>56</v>
      </c>
      <c r="B259" s="2" t="s">
        <v>125</v>
      </c>
      <c r="C259" s="2" t="s">
        <v>355</v>
      </c>
      <c r="E259" s="2" t="s">
        <v>470</v>
      </c>
      <c r="F259" s="12">
        <v>2021</v>
      </c>
    </row>
    <row r="260" spans="1:6" ht="15.75" customHeight="1" x14ac:dyDescent="0.2">
      <c r="A260" s="12">
        <v>56</v>
      </c>
      <c r="B260" s="2" t="s">
        <v>125</v>
      </c>
      <c r="C260" s="2" t="s">
        <v>355</v>
      </c>
      <c r="D260" s="12">
        <v>250</v>
      </c>
      <c r="E260" s="2" t="s">
        <v>406</v>
      </c>
      <c r="F260" s="12">
        <v>2014</v>
      </c>
    </row>
    <row r="261" spans="1:6" ht="15.75" customHeight="1" x14ac:dyDescent="0.2">
      <c r="A261" s="12">
        <v>57</v>
      </c>
      <c r="B261" s="2" t="s">
        <v>128</v>
      </c>
      <c r="C261" s="2" t="s">
        <v>355</v>
      </c>
      <c r="D261" s="11">
        <v>37.200000000000003</v>
      </c>
      <c r="E261" s="2" t="s">
        <v>522</v>
      </c>
      <c r="F261" s="12">
        <v>2004</v>
      </c>
    </row>
    <row r="262" spans="1:6" ht="15.75" customHeight="1" x14ac:dyDescent="0.2">
      <c r="A262" s="12">
        <v>57</v>
      </c>
      <c r="B262" s="2" t="s">
        <v>128</v>
      </c>
      <c r="C262" s="2" t="s">
        <v>355</v>
      </c>
      <c r="D262" s="11">
        <v>272.2</v>
      </c>
      <c r="E262" s="2" t="s">
        <v>400</v>
      </c>
      <c r="F262" s="12">
        <v>2004</v>
      </c>
    </row>
    <row r="263" spans="1:6" ht="15.75" customHeight="1" x14ac:dyDescent="0.2">
      <c r="A263" s="12">
        <v>57</v>
      </c>
      <c r="B263" s="2" t="s">
        <v>128</v>
      </c>
      <c r="C263" s="2" t="s">
        <v>355</v>
      </c>
      <c r="D263" s="11">
        <v>414.9</v>
      </c>
      <c r="E263" s="2" t="s">
        <v>523</v>
      </c>
      <c r="F263" s="12">
        <v>2004</v>
      </c>
    </row>
    <row r="264" spans="1:6" ht="15.75" customHeight="1" x14ac:dyDescent="0.2">
      <c r="A264" s="12">
        <v>57</v>
      </c>
      <c r="B264" s="2" t="s">
        <v>128</v>
      </c>
      <c r="C264" s="2" t="s">
        <v>355</v>
      </c>
      <c r="D264" s="11">
        <v>37.200000000000003</v>
      </c>
      <c r="E264" s="2" t="s">
        <v>522</v>
      </c>
      <c r="F264" s="12">
        <v>2006</v>
      </c>
    </row>
    <row r="265" spans="1:6" ht="15.75" customHeight="1" x14ac:dyDescent="0.2">
      <c r="A265" s="12">
        <v>57</v>
      </c>
      <c r="B265" s="2" t="s">
        <v>128</v>
      </c>
      <c r="C265" s="2" t="s">
        <v>355</v>
      </c>
      <c r="D265" s="11">
        <v>37.200000000000003</v>
      </c>
      <c r="E265" s="2" t="s">
        <v>522</v>
      </c>
      <c r="F265" s="12">
        <v>2012</v>
      </c>
    </row>
    <row r="266" spans="1:6" ht="15.75" customHeight="1" x14ac:dyDescent="0.2">
      <c r="A266" s="12">
        <v>57</v>
      </c>
      <c r="B266" s="2" t="s">
        <v>128</v>
      </c>
      <c r="C266" s="2" t="s">
        <v>355</v>
      </c>
      <c r="D266" s="12">
        <v>535</v>
      </c>
      <c r="E266" s="2" t="s">
        <v>524</v>
      </c>
      <c r="F266" s="12">
        <v>2012</v>
      </c>
    </row>
    <row r="267" spans="1:6" ht="15.75" customHeight="1" x14ac:dyDescent="0.2">
      <c r="A267" s="12">
        <v>57</v>
      </c>
      <c r="B267" s="2" t="s">
        <v>128</v>
      </c>
      <c r="C267" s="2" t="s">
        <v>355</v>
      </c>
      <c r="D267" s="11">
        <v>36.1</v>
      </c>
      <c r="E267" s="2" t="s">
        <v>525</v>
      </c>
      <c r="F267" s="12">
        <v>2022</v>
      </c>
    </row>
    <row r="268" spans="1:6" ht="15.75" customHeight="1" x14ac:dyDescent="0.2">
      <c r="A268" s="12">
        <v>57</v>
      </c>
      <c r="B268" s="2" t="s">
        <v>128</v>
      </c>
      <c r="C268" s="2" t="s">
        <v>355</v>
      </c>
      <c r="D268" s="11">
        <v>37.200000000000003</v>
      </c>
      <c r="E268" s="2" t="s">
        <v>522</v>
      </c>
      <c r="F268" s="12">
        <v>2022</v>
      </c>
    </row>
    <row r="269" spans="1:6" ht="15.75" customHeight="1" x14ac:dyDescent="0.2">
      <c r="A269" s="12">
        <v>57</v>
      </c>
      <c r="B269" s="2" t="s">
        <v>128</v>
      </c>
      <c r="C269" s="2" t="s">
        <v>355</v>
      </c>
      <c r="D269" s="12">
        <v>410</v>
      </c>
      <c r="E269" s="2" t="s">
        <v>526</v>
      </c>
      <c r="F269" s="12">
        <v>2004</v>
      </c>
    </row>
    <row r="270" spans="1:6" ht="15.75" customHeight="1" x14ac:dyDescent="0.2">
      <c r="A270" s="12">
        <v>57</v>
      </c>
      <c r="B270" s="2" t="s">
        <v>128</v>
      </c>
      <c r="C270" s="2" t="s">
        <v>355</v>
      </c>
      <c r="D270" s="12">
        <v>250</v>
      </c>
      <c r="E270" s="2" t="s">
        <v>406</v>
      </c>
      <c r="F270" s="12">
        <v>1995</v>
      </c>
    </row>
    <row r="271" spans="1:6" ht="15.75" customHeight="1" x14ac:dyDescent="0.2">
      <c r="A271" s="12">
        <v>57</v>
      </c>
      <c r="B271" s="2" t="s">
        <v>128</v>
      </c>
      <c r="C271" s="2" t="s">
        <v>355</v>
      </c>
      <c r="D271" s="11">
        <v>357.2</v>
      </c>
      <c r="E271" s="2" t="s">
        <v>527</v>
      </c>
      <c r="F271" s="12">
        <v>2013</v>
      </c>
    </row>
    <row r="272" spans="1:6" ht="15.75" customHeight="1" x14ac:dyDescent="0.2">
      <c r="A272" s="12">
        <v>58</v>
      </c>
      <c r="B272" s="2" t="s">
        <v>131</v>
      </c>
      <c r="C272" s="2" t="s">
        <v>355</v>
      </c>
      <c r="D272" s="12">
        <v>427</v>
      </c>
      <c r="E272" s="2" t="s">
        <v>528</v>
      </c>
    </row>
    <row r="273" spans="1:6" ht="15.75" customHeight="1" x14ac:dyDescent="0.2">
      <c r="A273" s="12">
        <v>58</v>
      </c>
      <c r="B273" s="2" t="s">
        <v>131</v>
      </c>
      <c r="C273" s="2" t="s">
        <v>355</v>
      </c>
      <c r="E273" s="2" t="s">
        <v>529</v>
      </c>
      <c r="F273" s="12">
        <v>2013</v>
      </c>
    </row>
    <row r="274" spans="1:6" ht="15.75" customHeight="1" x14ac:dyDescent="0.2">
      <c r="A274" s="12">
        <v>59</v>
      </c>
      <c r="B274" s="2" t="s">
        <v>132</v>
      </c>
      <c r="C274" s="2" t="s">
        <v>355</v>
      </c>
      <c r="D274" s="11">
        <v>780.93</v>
      </c>
      <c r="E274" s="2" t="s">
        <v>530</v>
      </c>
      <c r="F274" s="12">
        <v>2021</v>
      </c>
    </row>
    <row r="275" spans="1:6" ht="15.75" customHeight="1" x14ac:dyDescent="0.2">
      <c r="A275" s="12">
        <v>59</v>
      </c>
      <c r="B275" s="2" t="s">
        <v>132</v>
      </c>
      <c r="C275" s="2" t="s">
        <v>355</v>
      </c>
      <c r="D275" s="11">
        <v>790.21</v>
      </c>
      <c r="E275" s="2" t="s">
        <v>484</v>
      </c>
      <c r="F275" s="12">
        <v>2021</v>
      </c>
    </row>
    <row r="276" spans="1:6" ht="15.75" customHeight="1" x14ac:dyDescent="0.2">
      <c r="A276" s="12">
        <v>60</v>
      </c>
      <c r="B276" s="2" t="s">
        <v>134</v>
      </c>
      <c r="C276" s="2" t="s">
        <v>355</v>
      </c>
      <c r="D276" s="11">
        <v>331.1</v>
      </c>
      <c r="E276" s="2" t="s">
        <v>531</v>
      </c>
      <c r="F276" s="12">
        <v>2022</v>
      </c>
    </row>
    <row r="277" spans="1:6" ht="15.75" customHeight="1" x14ac:dyDescent="0.2">
      <c r="A277" s="12">
        <v>60</v>
      </c>
      <c r="B277" s="2" t="s">
        <v>134</v>
      </c>
      <c r="C277" s="2" t="s">
        <v>355</v>
      </c>
      <c r="D277" s="11">
        <v>995.2</v>
      </c>
      <c r="E277" s="2" t="s">
        <v>532</v>
      </c>
    </row>
    <row r="278" spans="1:6" ht="15.75" customHeight="1" x14ac:dyDescent="0.2">
      <c r="A278" s="12">
        <v>60</v>
      </c>
      <c r="B278" s="2" t="s">
        <v>134</v>
      </c>
      <c r="C278" s="2" t="s">
        <v>355</v>
      </c>
      <c r="D278" s="11">
        <v>272.2</v>
      </c>
      <c r="E278" s="2" t="s">
        <v>365</v>
      </c>
      <c r="F278" s="12">
        <v>2005</v>
      </c>
    </row>
    <row r="279" spans="1:6" ht="15.75" customHeight="1" x14ac:dyDescent="0.2">
      <c r="A279" s="12">
        <v>60</v>
      </c>
      <c r="B279" s="2" t="s">
        <v>134</v>
      </c>
      <c r="C279" s="2" t="s">
        <v>355</v>
      </c>
      <c r="E279" s="2" t="s">
        <v>470</v>
      </c>
      <c r="F279" s="12">
        <v>2005</v>
      </c>
    </row>
    <row r="280" spans="1:6" ht="15.75" customHeight="1" x14ac:dyDescent="0.2">
      <c r="A280" s="12">
        <v>60</v>
      </c>
      <c r="B280" s="2" t="s">
        <v>134</v>
      </c>
      <c r="C280" s="2" t="s">
        <v>355</v>
      </c>
      <c r="D280" s="12">
        <v>493</v>
      </c>
      <c r="E280" s="2" t="s">
        <v>533</v>
      </c>
      <c r="F280" s="12">
        <v>1972</v>
      </c>
    </row>
    <row r="281" spans="1:6" ht="15.75" customHeight="1" x14ac:dyDescent="0.2">
      <c r="A281" s="12">
        <v>61</v>
      </c>
      <c r="B281" s="2" t="s">
        <v>136</v>
      </c>
      <c r="C281" s="2" t="s">
        <v>355</v>
      </c>
      <c r="D281" s="12">
        <v>788</v>
      </c>
      <c r="E281" s="2" t="s">
        <v>534</v>
      </c>
      <c r="F281" s="12">
        <v>2020</v>
      </c>
    </row>
    <row r="282" spans="1:6" ht="15.75" customHeight="1" x14ac:dyDescent="0.2">
      <c r="A282" s="12">
        <v>61</v>
      </c>
      <c r="B282" s="2" t="s">
        <v>136</v>
      </c>
      <c r="C282" s="2" t="s">
        <v>355</v>
      </c>
      <c r="D282" s="11">
        <v>719.48</v>
      </c>
      <c r="E282" s="2" t="s">
        <v>535</v>
      </c>
      <c r="F282" s="12">
        <v>2022</v>
      </c>
    </row>
    <row r="283" spans="1:6" ht="15.75" customHeight="1" x14ac:dyDescent="0.2">
      <c r="A283" s="12">
        <v>61</v>
      </c>
      <c r="B283" s="2" t="s">
        <v>136</v>
      </c>
      <c r="C283" s="2" t="s">
        <v>355</v>
      </c>
      <c r="D283" s="11">
        <v>314.01</v>
      </c>
      <c r="E283" s="2" t="s">
        <v>536</v>
      </c>
      <c r="F283" s="12">
        <v>2013</v>
      </c>
    </row>
    <row r="284" spans="1:6" ht="15.75" customHeight="1" x14ac:dyDescent="0.2">
      <c r="A284" s="12">
        <v>62</v>
      </c>
      <c r="B284" s="2" t="s">
        <v>339</v>
      </c>
      <c r="C284" s="2" t="s">
        <v>355</v>
      </c>
      <c r="D284" s="12">
        <v>185</v>
      </c>
      <c r="E284" s="2" t="s">
        <v>537</v>
      </c>
      <c r="F284" s="12">
        <v>2012</v>
      </c>
    </row>
    <row r="285" spans="1:6" ht="15.75" customHeight="1" x14ac:dyDescent="0.2">
      <c r="A285" s="12">
        <v>62</v>
      </c>
      <c r="B285" s="2" t="s">
        <v>339</v>
      </c>
      <c r="C285" s="2" t="s">
        <v>355</v>
      </c>
      <c r="E285" s="2" t="s">
        <v>538</v>
      </c>
      <c r="F285" s="12">
        <v>2014</v>
      </c>
    </row>
    <row r="286" spans="1:6" ht="15.75" customHeight="1" x14ac:dyDescent="0.2">
      <c r="A286" s="12">
        <v>62</v>
      </c>
      <c r="B286" s="2" t="s">
        <v>339</v>
      </c>
      <c r="C286" s="2" t="s">
        <v>355</v>
      </c>
      <c r="E286" s="2" t="s">
        <v>539</v>
      </c>
      <c r="F286" s="12">
        <v>2014</v>
      </c>
    </row>
    <row r="287" spans="1:6" ht="15.75" customHeight="1" x14ac:dyDescent="0.2">
      <c r="A287" s="12">
        <v>62</v>
      </c>
      <c r="B287" s="2" t="s">
        <v>339</v>
      </c>
      <c r="C287" s="2" t="s">
        <v>355</v>
      </c>
      <c r="D287" s="11">
        <v>414.9</v>
      </c>
      <c r="E287" s="2" t="s">
        <v>540</v>
      </c>
      <c r="F287" s="12">
        <v>2018</v>
      </c>
    </row>
    <row r="288" spans="1:6" ht="15.75" customHeight="1" x14ac:dyDescent="0.2">
      <c r="A288" s="12">
        <v>62</v>
      </c>
      <c r="B288" s="2" t="s">
        <v>339</v>
      </c>
      <c r="C288" s="2" t="s">
        <v>355</v>
      </c>
      <c r="D288" s="12">
        <v>530</v>
      </c>
      <c r="E288" s="2" t="s">
        <v>541</v>
      </c>
      <c r="F288" s="12">
        <v>2018</v>
      </c>
    </row>
    <row r="289" spans="1:6" ht="15.75" customHeight="1" x14ac:dyDescent="0.2">
      <c r="A289" s="12">
        <v>62</v>
      </c>
      <c r="B289" s="2" t="s">
        <v>339</v>
      </c>
      <c r="C289" s="2" t="s">
        <v>355</v>
      </c>
      <c r="D289" s="12">
        <v>410</v>
      </c>
      <c r="E289" s="2" t="s">
        <v>526</v>
      </c>
      <c r="F289" s="12">
        <v>2017</v>
      </c>
    </row>
    <row r="290" spans="1:6" ht="15.75" customHeight="1" x14ac:dyDescent="0.2">
      <c r="A290" s="12">
        <v>63</v>
      </c>
      <c r="B290" s="2" t="s">
        <v>137</v>
      </c>
      <c r="C290" s="2" t="s">
        <v>355</v>
      </c>
      <c r="D290" s="11">
        <v>331.83</v>
      </c>
      <c r="E290" s="2" t="s">
        <v>455</v>
      </c>
      <c r="F290" s="12">
        <v>2023</v>
      </c>
    </row>
    <row r="291" spans="1:6" ht="15.75" customHeight="1" x14ac:dyDescent="0.2">
      <c r="A291" s="12">
        <v>64</v>
      </c>
      <c r="B291" s="2" t="s">
        <v>139</v>
      </c>
      <c r="C291" s="2" t="s">
        <v>355</v>
      </c>
      <c r="D291" s="11">
        <v>244.9</v>
      </c>
      <c r="E291" s="2" t="s">
        <v>410</v>
      </c>
      <c r="F291" s="12">
        <v>2001</v>
      </c>
    </row>
    <row r="292" spans="1:6" ht="15.75" customHeight="1" x14ac:dyDescent="0.2">
      <c r="A292" s="12">
        <v>64</v>
      </c>
      <c r="B292" s="2" t="s">
        <v>139</v>
      </c>
      <c r="C292" s="2" t="s">
        <v>355</v>
      </c>
      <c r="D292" s="12">
        <v>401</v>
      </c>
      <c r="E292" s="2" t="s">
        <v>371</v>
      </c>
      <c r="F292" s="12">
        <v>2003</v>
      </c>
    </row>
    <row r="293" spans="1:6" ht="15.75" customHeight="1" x14ac:dyDescent="0.2">
      <c r="A293" s="12">
        <v>64</v>
      </c>
      <c r="B293" s="2" t="s">
        <v>139</v>
      </c>
      <c r="C293" s="2" t="s">
        <v>355</v>
      </c>
      <c r="E293" s="2" t="s">
        <v>470</v>
      </c>
      <c r="F293" s="12">
        <v>2003</v>
      </c>
    </row>
    <row r="294" spans="1:6" ht="15.75" customHeight="1" x14ac:dyDescent="0.2">
      <c r="A294" s="12">
        <v>64</v>
      </c>
      <c r="B294" s="2" t="s">
        <v>139</v>
      </c>
      <c r="C294" s="2" t="s">
        <v>355</v>
      </c>
      <c r="D294" s="11">
        <v>272.2</v>
      </c>
      <c r="E294" s="2" t="s">
        <v>542</v>
      </c>
      <c r="F294" s="12">
        <v>2010</v>
      </c>
    </row>
    <row r="295" spans="1:6" ht="15.75" customHeight="1" x14ac:dyDescent="0.2">
      <c r="A295" s="12">
        <v>65</v>
      </c>
      <c r="B295" s="2" t="s">
        <v>142</v>
      </c>
      <c r="C295" s="2" t="s">
        <v>355</v>
      </c>
      <c r="D295" s="11">
        <v>331.83</v>
      </c>
      <c r="E295" s="2" t="s">
        <v>543</v>
      </c>
      <c r="F295" s="12">
        <v>2023</v>
      </c>
    </row>
    <row r="296" spans="1:6" ht="15.75" customHeight="1" x14ac:dyDescent="0.2">
      <c r="A296" s="12">
        <v>65</v>
      </c>
      <c r="B296" s="2" t="s">
        <v>142</v>
      </c>
      <c r="C296" s="2" t="s">
        <v>355</v>
      </c>
      <c r="D296" s="12">
        <v>401</v>
      </c>
      <c r="E296" s="2" t="s">
        <v>371</v>
      </c>
      <c r="F296" s="12">
        <v>2005</v>
      </c>
    </row>
    <row r="297" spans="1:6" ht="15.75" customHeight="1" x14ac:dyDescent="0.2">
      <c r="A297" s="12">
        <v>65</v>
      </c>
      <c r="B297" s="2" t="s">
        <v>142</v>
      </c>
      <c r="C297" s="2" t="s">
        <v>355</v>
      </c>
      <c r="D297" s="5" t="s">
        <v>544</v>
      </c>
      <c r="E297" s="2" t="s">
        <v>545</v>
      </c>
      <c r="F297" s="12">
        <v>2014</v>
      </c>
    </row>
    <row r="298" spans="1:6" ht="15.75" customHeight="1" x14ac:dyDescent="0.2">
      <c r="A298" s="12">
        <v>65</v>
      </c>
      <c r="B298" s="2" t="s">
        <v>142</v>
      </c>
      <c r="C298" s="2" t="s">
        <v>355</v>
      </c>
      <c r="D298" s="12">
        <v>585</v>
      </c>
      <c r="E298" s="2" t="s">
        <v>546</v>
      </c>
      <c r="F298" s="12">
        <v>2016</v>
      </c>
    </row>
    <row r="299" spans="1:6" ht="15.75" customHeight="1" x14ac:dyDescent="0.2">
      <c r="A299" s="12">
        <v>65</v>
      </c>
      <c r="B299" s="2" t="s">
        <v>142</v>
      </c>
      <c r="C299" s="2" t="s">
        <v>355</v>
      </c>
      <c r="D299" s="11">
        <v>280.89999999999998</v>
      </c>
      <c r="E299" s="2" t="s">
        <v>547</v>
      </c>
      <c r="F299" s="12">
        <v>2020</v>
      </c>
    </row>
    <row r="300" spans="1:6" ht="15.75" customHeight="1" x14ac:dyDescent="0.2">
      <c r="A300" s="12">
        <v>65</v>
      </c>
      <c r="B300" s="2" t="s">
        <v>142</v>
      </c>
      <c r="C300" s="2" t="s">
        <v>355</v>
      </c>
      <c r="E300" s="2" t="s">
        <v>548</v>
      </c>
      <c r="F300" s="12">
        <v>2022</v>
      </c>
    </row>
    <row r="301" spans="1:6" ht="15.75" customHeight="1" x14ac:dyDescent="0.2">
      <c r="A301" s="12">
        <v>65</v>
      </c>
      <c r="B301" s="2" t="s">
        <v>142</v>
      </c>
      <c r="C301" s="2" t="s">
        <v>355</v>
      </c>
      <c r="D301" s="12">
        <v>600</v>
      </c>
      <c r="E301" s="2" t="s">
        <v>549</v>
      </c>
      <c r="F301" s="12">
        <v>2023</v>
      </c>
    </row>
    <row r="302" spans="1:6" ht="15.75" customHeight="1" x14ac:dyDescent="0.2">
      <c r="A302" s="12">
        <v>65</v>
      </c>
      <c r="B302" s="2" t="s">
        <v>142</v>
      </c>
      <c r="C302" s="2" t="s">
        <v>355</v>
      </c>
      <c r="D302" s="12">
        <v>250</v>
      </c>
      <c r="E302" s="2" t="s">
        <v>406</v>
      </c>
      <c r="F302" s="12">
        <v>1987</v>
      </c>
    </row>
    <row r="303" spans="1:6" ht="15.75" customHeight="1" x14ac:dyDescent="0.2">
      <c r="A303" s="12">
        <v>65</v>
      </c>
      <c r="B303" s="2" t="s">
        <v>142</v>
      </c>
      <c r="C303" s="2" t="s">
        <v>355</v>
      </c>
      <c r="D303" s="12">
        <v>362</v>
      </c>
      <c r="E303" s="2" t="s">
        <v>550</v>
      </c>
      <c r="F303" s="12">
        <v>2005</v>
      </c>
    </row>
    <row r="304" spans="1:6" ht="15.75" customHeight="1" x14ac:dyDescent="0.2">
      <c r="A304" s="12">
        <v>65</v>
      </c>
      <c r="B304" s="2" t="s">
        <v>142</v>
      </c>
      <c r="C304" s="2" t="s">
        <v>355</v>
      </c>
      <c r="D304" s="11">
        <v>357.2</v>
      </c>
      <c r="E304" s="2" t="s">
        <v>551</v>
      </c>
      <c r="F304" s="12">
        <v>2005</v>
      </c>
    </row>
    <row r="305" spans="1:6" ht="15.75" customHeight="1" x14ac:dyDescent="0.2">
      <c r="A305" s="12">
        <v>66</v>
      </c>
      <c r="B305" s="2" t="s">
        <v>146</v>
      </c>
      <c r="C305" s="2" t="s">
        <v>355</v>
      </c>
      <c r="D305" s="11">
        <v>272.2</v>
      </c>
      <c r="E305" s="2" t="s">
        <v>400</v>
      </c>
    </row>
    <row r="306" spans="1:6" ht="15.75" customHeight="1" x14ac:dyDescent="0.2">
      <c r="A306" s="12">
        <v>66</v>
      </c>
      <c r="B306" s="2" t="s">
        <v>146</v>
      </c>
      <c r="C306" s="2" t="s">
        <v>355</v>
      </c>
      <c r="D306" s="12">
        <v>401</v>
      </c>
      <c r="E306" s="2" t="s">
        <v>371</v>
      </c>
    </row>
    <row r="307" spans="1:6" ht="15.75" customHeight="1" x14ac:dyDescent="0.2">
      <c r="A307" s="12">
        <v>66</v>
      </c>
      <c r="B307" s="2" t="s">
        <v>146</v>
      </c>
      <c r="C307" s="2" t="s">
        <v>355</v>
      </c>
      <c r="D307" s="11">
        <v>327.2</v>
      </c>
      <c r="E307" s="2" t="s">
        <v>552</v>
      </c>
    </row>
    <row r="308" spans="1:6" ht="15.75" customHeight="1" x14ac:dyDescent="0.2">
      <c r="A308" s="12">
        <v>66</v>
      </c>
      <c r="B308" s="2" t="s">
        <v>146</v>
      </c>
      <c r="C308" s="2" t="s">
        <v>355</v>
      </c>
      <c r="D308" s="11">
        <v>36.1</v>
      </c>
      <c r="E308" s="2" t="s">
        <v>553</v>
      </c>
      <c r="F308" s="12">
        <v>2017</v>
      </c>
    </row>
    <row r="309" spans="1:6" ht="15.75" customHeight="1" x14ac:dyDescent="0.2">
      <c r="A309" s="12">
        <v>66</v>
      </c>
      <c r="B309" s="2" t="s">
        <v>146</v>
      </c>
      <c r="C309" s="2" t="s">
        <v>355</v>
      </c>
      <c r="D309" s="11">
        <v>414.9</v>
      </c>
      <c r="E309" s="2" t="s">
        <v>554</v>
      </c>
      <c r="F309" s="12">
        <v>2017</v>
      </c>
    </row>
    <row r="310" spans="1:6" ht="15.75" customHeight="1" x14ac:dyDescent="0.2">
      <c r="A310" s="12">
        <v>66</v>
      </c>
      <c r="B310" s="2" t="s">
        <v>146</v>
      </c>
      <c r="C310" s="2" t="s">
        <v>355</v>
      </c>
      <c r="D310" s="12">
        <v>435</v>
      </c>
      <c r="E310" s="2" t="s">
        <v>376</v>
      </c>
      <c r="F310" s="12">
        <v>2017</v>
      </c>
    </row>
    <row r="311" spans="1:6" ht="15.75" customHeight="1" x14ac:dyDescent="0.2">
      <c r="A311" s="12">
        <v>66</v>
      </c>
      <c r="B311" s="2" t="s">
        <v>146</v>
      </c>
      <c r="C311" s="2" t="s">
        <v>355</v>
      </c>
      <c r="D311" s="12">
        <v>434</v>
      </c>
      <c r="E311" s="2" t="s">
        <v>373</v>
      </c>
      <c r="F311" s="12">
        <v>2022</v>
      </c>
    </row>
    <row r="312" spans="1:6" ht="15.75" customHeight="1" x14ac:dyDescent="0.2">
      <c r="A312" s="12">
        <v>66</v>
      </c>
      <c r="B312" s="2" t="s">
        <v>146</v>
      </c>
      <c r="C312" s="2" t="s">
        <v>355</v>
      </c>
      <c r="D312" s="12">
        <v>250</v>
      </c>
      <c r="E312" s="2" t="s">
        <v>406</v>
      </c>
      <c r="F312" s="12">
        <v>2003</v>
      </c>
    </row>
    <row r="313" spans="1:6" ht="15.75" customHeight="1" x14ac:dyDescent="0.2">
      <c r="A313" s="12">
        <v>67</v>
      </c>
      <c r="B313" s="2" t="s">
        <v>340</v>
      </c>
      <c r="C313" s="2" t="s">
        <v>355</v>
      </c>
      <c r="D313" s="11">
        <v>780.93</v>
      </c>
      <c r="E313" s="2" t="s">
        <v>555</v>
      </c>
      <c r="F313" s="12">
        <v>2013</v>
      </c>
    </row>
    <row r="314" spans="1:6" ht="15.75" customHeight="1" x14ac:dyDescent="0.2">
      <c r="A314" s="12">
        <v>67</v>
      </c>
      <c r="B314" s="2" t="s">
        <v>340</v>
      </c>
      <c r="C314" s="2" t="s">
        <v>355</v>
      </c>
      <c r="E314" s="2" t="s">
        <v>556</v>
      </c>
      <c r="F314" s="12">
        <v>1977</v>
      </c>
    </row>
    <row r="315" spans="1:6" ht="15.75" customHeight="1" x14ac:dyDescent="0.2">
      <c r="A315" s="12">
        <v>67</v>
      </c>
      <c r="B315" s="2" t="s">
        <v>340</v>
      </c>
      <c r="C315" s="2" t="s">
        <v>355</v>
      </c>
      <c r="D315" s="11">
        <v>272.2</v>
      </c>
      <c r="E315" s="2" t="s">
        <v>365</v>
      </c>
      <c r="F315" s="12">
        <v>2014</v>
      </c>
    </row>
    <row r="316" spans="1:6" ht="15.75" customHeight="1" x14ac:dyDescent="0.2">
      <c r="A316" s="12">
        <v>67</v>
      </c>
      <c r="B316" s="2" t="s">
        <v>340</v>
      </c>
      <c r="C316" s="2" t="s">
        <v>355</v>
      </c>
      <c r="D316" s="11">
        <v>424.1</v>
      </c>
      <c r="E316" s="2" t="s">
        <v>557</v>
      </c>
      <c r="F316" s="12">
        <v>2019</v>
      </c>
    </row>
    <row r="317" spans="1:6" ht="15.75" customHeight="1" x14ac:dyDescent="0.2">
      <c r="A317" s="12">
        <v>67</v>
      </c>
      <c r="B317" s="2" t="s">
        <v>340</v>
      </c>
      <c r="C317" s="2" t="s">
        <v>355</v>
      </c>
      <c r="D317" s="11">
        <v>790.21</v>
      </c>
      <c r="E317" s="2" t="s">
        <v>484</v>
      </c>
      <c r="F317" s="12">
        <v>2019</v>
      </c>
    </row>
    <row r="318" spans="1:6" ht="15.75" customHeight="1" x14ac:dyDescent="0.2">
      <c r="A318" s="12">
        <v>67</v>
      </c>
      <c r="B318" s="2" t="s">
        <v>340</v>
      </c>
      <c r="C318" s="2" t="s">
        <v>355</v>
      </c>
      <c r="D318" s="12">
        <v>733</v>
      </c>
      <c r="E318" s="2" t="s">
        <v>362</v>
      </c>
      <c r="F318" s="12">
        <v>2021</v>
      </c>
    </row>
    <row r="319" spans="1:6" ht="15.75" customHeight="1" x14ac:dyDescent="0.2">
      <c r="A319" s="12">
        <v>67</v>
      </c>
      <c r="B319" s="2" t="s">
        <v>340</v>
      </c>
      <c r="C319" s="2" t="s">
        <v>355</v>
      </c>
      <c r="D319" s="12">
        <v>314</v>
      </c>
      <c r="E319" s="2" t="s">
        <v>558</v>
      </c>
      <c r="F319" s="12">
        <v>2012</v>
      </c>
    </row>
    <row r="320" spans="1:6" ht="15.75" customHeight="1" x14ac:dyDescent="0.2">
      <c r="A320" s="12">
        <v>68</v>
      </c>
      <c r="B320" s="2" t="s">
        <v>150</v>
      </c>
      <c r="C320" s="2" t="s">
        <v>355</v>
      </c>
      <c r="D320" s="11">
        <v>331.83</v>
      </c>
      <c r="E320" s="2" t="s">
        <v>380</v>
      </c>
      <c r="F320" s="12">
        <v>2022</v>
      </c>
    </row>
    <row r="321" spans="1:6" ht="15.75" customHeight="1" x14ac:dyDescent="0.2">
      <c r="A321" s="12">
        <v>69</v>
      </c>
      <c r="B321" s="2" t="s">
        <v>152</v>
      </c>
      <c r="C321" s="2" t="s">
        <v>355</v>
      </c>
      <c r="D321" s="11">
        <v>309.81</v>
      </c>
      <c r="E321" s="2" t="s">
        <v>559</v>
      </c>
      <c r="F321" s="12">
        <v>2011</v>
      </c>
    </row>
    <row r="322" spans="1:6" ht="15.75" customHeight="1" x14ac:dyDescent="0.2">
      <c r="A322" s="12">
        <v>69</v>
      </c>
      <c r="B322" s="2" t="s">
        <v>152</v>
      </c>
      <c r="C322" s="2" t="s">
        <v>355</v>
      </c>
      <c r="D322" s="11">
        <v>272.2</v>
      </c>
      <c r="E322" s="2" t="s">
        <v>365</v>
      </c>
      <c r="F322" s="12">
        <v>2021</v>
      </c>
    </row>
    <row r="323" spans="1:6" ht="15.75" customHeight="1" x14ac:dyDescent="0.2">
      <c r="A323" s="12">
        <v>70</v>
      </c>
      <c r="B323" s="2" t="s">
        <v>153</v>
      </c>
      <c r="C323" s="2" t="s">
        <v>355</v>
      </c>
      <c r="D323" s="12">
        <v>290</v>
      </c>
      <c r="E323" s="2" t="s">
        <v>385</v>
      </c>
      <c r="F323" s="12">
        <v>2021</v>
      </c>
    </row>
    <row r="324" spans="1:6" ht="15.75" customHeight="1" x14ac:dyDescent="0.2">
      <c r="A324" s="12">
        <v>70</v>
      </c>
      <c r="B324" s="2" t="s">
        <v>153</v>
      </c>
      <c r="C324" s="2" t="s">
        <v>355</v>
      </c>
      <c r="D324" s="12">
        <v>327</v>
      </c>
      <c r="E324" s="2" t="s">
        <v>498</v>
      </c>
    </row>
    <row r="325" spans="1:6" ht="15.75" customHeight="1" x14ac:dyDescent="0.2">
      <c r="A325" s="12">
        <v>70</v>
      </c>
      <c r="B325" s="2" t="s">
        <v>153</v>
      </c>
      <c r="C325" s="2" t="s">
        <v>355</v>
      </c>
      <c r="D325" s="11">
        <v>244.9</v>
      </c>
      <c r="E325" s="2" t="s">
        <v>410</v>
      </c>
      <c r="F325" s="12">
        <v>2000</v>
      </c>
    </row>
    <row r="326" spans="1:6" ht="15.75" customHeight="1" x14ac:dyDescent="0.2">
      <c r="A326" s="12">
        <v>70</v>
      </c>
      <c r="B326" s="2" t="s">
        <v>153</v>
      </c>
      <c r="C326" s="2" t="s">
        <v>355</v>
      </c>
      <c r="D326" s="12">
        <v>473</v>
      </c>
      <c r="E326" s="2" t="s">
        <v>560</v>
      </c>
      <c r="F326" s="12">
        <v>2020</v>
      </c>
    </row>
    <row r="327" spans="1:6" ht="15.75" customHeight="1" x14ac:dyDescent="0.2">
      <c r="A327" s="12">
        <v>70</v>
      </c>
      <c r="B327" s="2" t="s">
        <v>153</v>
      </c>
      <c r="C327" s="2" t="s">
        <v>355</v>
      </c>
      <c r="D327" s="12">
        <v>311</v>
      </c>
      <c r="E327" s="2" t="s">
        <v>561</v>
      </c>
      <c r="F327" s="12">
        <v>2018</v>
      </c>
    </row>
    <row r="328" spans="1:6" ht="15.75" customHeight="1" x14ac:dyDescent="0.2">
      <c r="A328" s="12">
        <v>71</v>
      </c>
      <c r="B328" s="2" t="s">
        <v>159</v>
      </c>
      <c r="C328" s="2" t="s">
        <v>355</v>
      </c>
      <c r="D328" s="12">
        <v>600</v>
      </c>
      <c r="E328" s="2" t="s">
        <v>562</v>
      </c>
    </row>
    <row r="329" spans="1:6" ht="15.75" customHeight="1" x14ac:dyDescent="0.2">
      <c r="A329" s="12">
        <v>71</v>
      </c>
      <c r="B329" s="2" t="s">
        <v>159</v>
      </c>
      <c r="C329" s="2" t="s">
        <v>355</v>
      </c>
      <c r="D329" s="12">
        <v>585</v>
      </c>
      <c r="E329" s="2" t="s">
        <v>416</v>
      </c>
    </row>
    <row r="330" spans="1:6" ht="15.75" customHeight="1" x14ac:dyDescent="0.2">
      <c r="A330" s="12">
        <v>71</v>
      </c>
      <c r="B330" s="2" t="s">
        <v>159</v>
      </c>
      <c r="C330" s="2" t="s">
        <v>355</v>
      </c>
      <c r="D330" s="12">
        <v>365</v>
      </c>
      <c r="E330" s="2" t="s">
        <v>563</v>
      </c>
      <c r="F330" s="12">
        <v>2007</v>
      </c>
    </row>
    <row r="331" spans="1:6" ht="15.75" customHeight="1" x14ac:dyDescent="0.2">
      <c r="A331" s="12">
        <v>71</v>
      </c>
      <c r="B331" s="2" t="s">
        <v>159</v>
      </c>
      <c r="C331" s="2" t="s">
        <v>355</v>
      </c>
      <c r="D331" s="11">
        <v>272.2</v>
      </c>
      <c r="E331" s="2" t="s">
        <v>444</v>
      </c>
      <c r="F331" s="12">
        <v>2007</v>
      </c>
    </row>
    <row r="332" spans="1:6" ht="15.75" customHeight="1" x14ac:dyDescent="0.2">
      <c r="A332" s="12">
        <v>71</v>
      </c>
      <c r="B332" s="2" t="s">
        <v>159</v>
      </c>
      <c r="C332" s="2" t="s">
        <v>355</v>
      </c>
      <c r="D332" s="12">
        <v>401</v>
      </c>
      <c r="E332" s="2" t="s">
        <v>371</v>
      </c>
      <c r="F332" s="12">
        <v>2007</v>
      </c>
    </row>
    <row r="333" spans="1:6" ht="15.75" customHeight="1" x14ac:dyDescent="0.2">
      <c r="A333" s="12">
        <v>71</v>
      </c>
      <c r="B333" s="2" t="s">
        <v>159</v>
      </c>
      <c r="C333" s="2" t="s">
        <v>355</v>
      </c>
      <c r="E333" s="2" t="s">
        <v>564</v>
      </c>
      <c r="F333" s="12">
        <v>2007</v>
      </c>
    </row>
    <row r="334" spans="1:6" ht="15.75" customHeight="1" x14ac:dyDescent="0.2">
      <c r="A334" s="12">
        <v>71</v>
      </c>
      <c r="B334" s="2" t="s">
        <v>159</v>
      </c>
      <c r="C334" s="2" t="s">
        <v>355</v>
      </c>
      <c r="D334" s="11">
        <v>414.9</v>
      </c>
      <c r="E334" s="2" t="s">
        <v>554</v>
      </c>
      <c r="F334" s="12">
        <v>2007</v>
      </c>
    </row>
    <row r="335" spans="1:6" ht="15.75" customHeight="1" x14ac:dyDescent="0.2">
      <c r="A335" s="12">
        <v>71</v>
      </c>
      <c r="B335" s="2" t="s">
        <v>159</v>
      </c>
      <c r="C335" s="2" t="s">
        <v>355</v>
      </c>
      <c r="E335" s="2" t="s">
        <v>565</v>
      </c>
      <c r="F335" s="12">
        <v>2011</v>
      </c>
    </row>
    <row r="336" spans="1:6" ht="15.75" customHeight="1" x14ac:dyDescent="0.2">
      <c r="A336" s="12">
        <v>71</v>
      </c>
      <c r="B336" s="2" t="s">
        <v>159</v>
      </c>
      <c r="C336" s="2" t="s">
        <v>355</v>
      </c>
      <c r="D336" s="11">
        <v>995.2</v>
      </c>
      <c r="E336" s="2" t="s">
        <v>452</v>
      </c>
      <c r="F336" s="12">
        <v>2016</v>
      </c>
    </row>
    <row r="337" spans="1:6" ht="15.75" customHeight="1" x14ac:dyDescent="0.2">
      <c r="A337" s="12">
        <v>71</v>
      </c>
      <c r="B337" s="2" t="s">
        <v>159</v>
      </c>
      <c r="C337" s="2" t="s">
        <v>355</v>
      </c>
      <c r="E337" s="2" t="s">
        <v>566</v>
      </c>
      <c r="F337" s="12">
        <v>2018</v>
      </c>
    </row>
    <row r="338" spans="1:6" ht="15.75" customHeight="1" x14ac:dyDescent="0.2">
      <c r="A338" s="12">
        <v>71</v>
      </c>
      <c r="B338" s="2" t="s">
        <v>159</v>
      </c>
      <c r="C338" s="2" t="s">
        <v>355</v>
      </c>
      <c r="D338" s="11">
        <v>995.2</v>
      </c>
      <c r="E338" s="2" t="s">
        <v>567</v>
      </c>
      <c r="F338" s="12">
        <v>2023</v>
      </c>
    </row>
    <row r="339" spans="1:6" ht="15.75" customHeight="1" x14ac:dyDescent="0.2">
      <c r="A339" s="12">
        <v>71</v>
      </c>
      <c r="B339" s="2" t="s">
        <v>159</v>
      </c>
      <c r="C339" s="2" t="s">
        <v>355</v>
      </c>
      <c r="D339" s="12">
        <v>435</v>
      </c>
      <c r="E339" s="2" t="s">
        <v>376</v>
      </c>
      <c r="F339" s="12">
        <v>2023</v>
      </c>
    </row>
    <row r="340" spans="1:6" ht="15.75" customHeight="1" x14ac:dyDescent="0.2">
      <c r="A340" s="12">
        <v>71</v>
      </c>
      <c r="B340" s="2" t="s">
        <v>159</v>
      </c>
      <c r="C340" s="2" t="s">
        <v>355</v>
      </c>
      <c r="D340" s="11">
        <v>738.4</v>
      </c>
      <c r="E340" s="2" t="s">
        <v>568</v>
      </c>
      <c r="F340" s="12">
        <v>2011</v>
      </c>
    </row>
    <row r="341" spans="1:6" ht="15.75" customHeight="1" x14ac:dyDescent="0.2">
      <c r="A341" s="12">
        <v>71</v>
      </c>
      <c r="B341" s="2" t="s">
        <v>159</v>
      </c>
      <c r="C341" s="2" t="s">
        <v>355</v>
      </c>
      <c r="D341" s="12">
        <v>410</v>
      </c>
      <c r="E341" s="2" t="s">
        <v>569</v>
      </c>
      <c r="F341" s="12">
        <v>2007</v>
      </c>
    </row>
    <row r="342" spans="1:6" ht="15.75" customHeight="1" x14ac:dyDescent="0.2">
      <c r="A342" s="12">
        <v>71</v>
      </c>
      <c r="B342" s="2" t="s">
        <v>159</v>
      </c>
      <c r="C342" s="2" t="s">
        <v>355</v>
      </c>
      <c r="D342" s="11">
        <v>296.8</v>
      </c>
      <c r="E342" s="2" t="s">
        <v>425</v>
      </c>
      <c r="F342" s="12">
        <v>1973</v>
      </c>
    </row>
    <row r="343" spans="1:6" ht="15.75" customHeight="1" x14ac:dyDescent="0.2">
      <c r="A343" s="12">
        <v>71</v>
      </c>
      <c r="B343" s="2" t="s">
        <v>159</v>
      </c>
      <c r="C343" s="2" t="s">
        <v>355</v>
      </c>
      <c r="D343" s="12">
        <v>311</v>
      </c>
      <c r="E343" s="2" t="s">
        <v>379</v>
      </c>
      <c r="F343" s="12">
        <v>2007</v>
      </c>
    </row>
    <row r="344" spans="1:6" ht="15.75" customHeight="1" x14ac:dyDescent="0.2">
      <c r="A344" s="12">
        <v>71</v>
      </c>
      <c r="B344" s="2" t="s">
        <v>159</v>
      </c>
      <c r="C344" s="2" t="s">
        <v>355</v>
      </c>
      <c r="D344" s="12">
        <v>250</v>
      </c>
      <c r="E344" s="2" t="s">
        <v>406</v>
      </c>
      <c r="F344" s="12">
        <v>2021</v>
      </c>
    </row>
    <row r="345" spans="1:6" ht="15.75" customHeight="1" x14ac:dyDescent="0.2">
      <c r="A345" s="12">
        <v>72</v>
      </c>
      <c r="B345" s="2" t="s">
        <v>161</v>
      </c>
      <c r="C345" s="2" t="s">
        <v>355</v>
      </c>
      <c r="D345" s="11">
        <v>995.2</v>
      </c>
      <c r="E345" s="2" t="s">
        <v>570</v>
      </c>
    </row>
    <row r="346" spans="1:6" ht="15.75" customHeight="1" x14ac:dyDescent="0.2">
      <c r="A346" s="12">
        <v>72</v>
      </c>
      <c r="B346" s="2" t="s">
        <v>161</v>
      </c>
      <c r="C346" s="2" t="s">
        <v>355</v>
      </c>
      <c r="D346" s="11">
        <v>38.5</v>
      </c>
      <c r="E346" s="2" t="s">
        <v>571</v>
      </c>
      <c r="F346" s="12">
        <v>1980</v>
      </c>
    </row>
    <row r="347" spans="1:6" ht="15.75" customHeight="1" x14ac:dyDescent="0.2">
      <c r="A347" s="12">
        <v>72</v>
      </c>
      <c r="B347" s="2" t="s">
        <v>161</v>
      </c>
      <c r="C347" s="2" t="s">
        <v>355</v>
      </c>
      <c r="D347" s="11">
        <v>553.29999999999995</v>
      </c>
      <c r="E347" s="2" t="s">
        <v>572</v>
      </c>
      <c r="F347" s="12">
        <v>2008</v>
      </c>
    </row>
    <row r="348" spans="1:6" ht="15.75" customHeight="1" x14ac:dyDescent="0.2">
      <c r="A348" s="12">
        <v>72</v>
      </c>
      <c r="B348" s="2" t="s">
        <v>161</v>
      </c>
      <c r="C348" s="2" t="s">
        <v>355</v>
      </c>
      <c r="D348" s="11">
        <v>14.7</v>
      </c>
      <c r="E348" s="2" t="s">
        <v>573</v>
      </c>
      <c r="F348" s="12">
        <v>2008</v>
      </c>
    </row>
    <row r="349" spans="1:6" ht="15.75" customHeight="1" x14ac:dyDescent="0.2">
      <c r="A349" s="12">
        <v>72</v>
      </c>
      <c r="B349" s="2" t="s">
        <v>161</v>
      </c>
      <c r="C349" s="2" t="s">
        <v>355</v>
      </c>
      <c r="D349" s="11">
        <v>272.2</v>
      </c>
      <c r="E349" s="2" t="s">
        <v>508</v>
      </c>
      <c r="F349" s="12">
        <v>2009</v>
      </c>
    </row>
    <row r="350" spans="1:6" ht="15.75" customHeight="1" x14ac:dyDescent="0.2">
      <c r="A350" s="12">
        <v>72</v>
      </c>
      <c r="B350" s="2" t="s">
        <v>161</v>
      </c>
      <c r="C350" s="2" t="s">
        <v>355</v>
      </c>
      <c r="D350" s="12">
        <v>735</v>
      </c>
      <c r="E350" s="2" t="s">
        <v>574</v>
      </c>
      <c r="F350" s="12">
        <v>2015</v>
      </c>
    </row>
    <row r="351" spans="1:6" ht="15.75" customHeight="1" x14ac:dyDescent="0.2">
      <c r="A351" s="12">
        <v>72</v>
      </c>
      <c r="B351" s="2" t="s">
        <v>161</v>
      </c>
      <c r="C351" s="2" t="s">
        <v>355</v>
      </c>
      <c r="D351" s="12">
        <v>784</v>
      </c>
      <c r="E351" s="2" t="s">
        <v>468</v>
      </c>
      <c r="F351" s="12">
        <v>2021</v>
      </c>
    </row>
    <row r="352" spans="1:6" ht="15.75" customHeight="1" x14ac:dyDescent="0.2">
      <c r="A352" s="12">
        <v>72</v>
      </c>
      <c r="B352" s="2" t="s">
        <v>161</v>
      </c>
      <c r="C352" s="2" t="s">
        <v>355</v>
      </c>
      <c r="D352" s="11">
        <v>726.71</v>
      </c>
      <c r="E352" s="2" t="s">
        <v>575</v>
      </c>
      <c r="F352" s="12">
        <v>2010</v>
      </c>
    </row>
    <row r="353" spans="1:6" ht="15.75" customHeight="1" x14ac:dyDescent="0.2">
      <c r="A353" s="12">
        <v>72</v>
      </c>
      <c r="B353" s="2" t="s">
        <v>161</v>
      </c>
      <c r="C353" s="2" t="s">
        <v>355</v>
      </c>
      <c r="D353" s="11">
        <v>724.2</v>
      </c>
      <c r="E353" s="2" t="s">
        <v>576</v>
      </c>
      <c r="F353" s="12">
        <v>2017</v>
      </c>
    </row>
    <row r="354" spans="1:6" ht="15.75" customHeight="1" x14ac:dyDescent="0.2">
      <c r="A354" s="12">
        <v>73</v>
      </c>
      <c r="B354" s="2" t="s">
        <v>165</v>
      </c>
      <c r="C354" s="2" t="s">
        <v>355</v>
      </c>
      <c r="D354" s="11">
        <v>244.9</v>
      </c>
      <c r="E354" s="2" t="s">
        <v>410</v>
      </c>
      <c r="F354" s="12">
        <v>2003</v>
      </c>
    </row>
    <row r="355" spans="1:6" ht="15.75" customHeight="1" x14ac:dyDescent="0.2">
      <c r="A355" s="12">
        <v>73</v>
      </c>
      <c r="B355" s="2" t="s">
        <v>165</v>
      </c>
      <c r="C355" s="2" t="s">
        <v>355</v>
      </c>
      <c r="D355" s="11">
        <v>272.2</v>
      </c>
      <c r="E355" s="2" t="s">
        <v>365</v>
      </c>
      <c r="F355" s="12">
        <v>2020</v>
      </c>
    </row>
    <row r="356" spans="1:6" ht="15.75" customHeight="1" x14ac:dyDescent="0.2">
      <c r="A356" s="12">
        <v>73</v>
      </c>
      <c r="B356" s="2" t="s">
        <v>165</v>
      </c>
      <c r="C356" s="2" t="s">
        <v>355</v>
      </c>
      <c r="D356" s="12">
        <v>311</v>
      </c>
      <c r="E356" s="2" t="s">
        <v>379</v>
      </c>
      <c r="F356" s="12">
        <v>2018</v>
      </c>
    </row>
    <row r="357" spans="1:6" ht="15.75" customHeight="1" x14ac:dyDescent="0.2">
      <c r="A357" s="12">
        <v>74</v>
      </c>
      <c r="B357" s="2" t="s">
        <v>166</v>
      </c>
      <c r="C357" s="2" t="s">
        <v>355</v>
      </c>
      <c r="D357" s="12">
        <v>345</v>
      </c>
      <c r="E357" s="2" t="s">
        <v>377</v>
      </c>
      <c r="F357" s="12">
        <v>2021</v>
      </c>
    </row>
    <row r="358" spans="1:6" ht="15.75" customHeight="1" x14ac:dyDescent="0.2">
      <c r="A358" s="12">
        <v>74</v>
      </c>
      <c r="B358" s="2" t="s">
        <v>166</v>
      </c>
      <c r="C358" s="2" t="s">
        <v>355</v>
      </c>
      <c r="D358" s="12">
        <v>311</v>
      </c>
      <c r="E358" s="2" t="s">
        <v>446</v>
      </c>
      <c r="F358" s="12">
        <v>2021</v>
      </c>
    </row>
    <row r="359" spans="1:6" ht="15.75" customHeight="1" x14ac:dyDescent="0.2">
      <c r="A359" s="12">
        <v>75</v>
      </c>
      <c r="B359" s="2" t="s">
        <v>175</v>
      </c>
      <c r="C359" s="2" t="s">
        <v>355</v>
      </c>
      <c r="D359" s="11">
        <v>784.5</v>
      </c>
      <c r="E359" s="2" t="s">
        <v>577</v>
      </c>
      <c r="F359" s="12">
        <v>2022</v>
      </c>
    </row>
    <row r="360" spans="1:6" ht="15.75" customHeight="1" x14ac:dyDescent="0.2">
      <c r="A360" s="12">
        <v>75</v>
      </c>
      <c r="B360" s="2" t="s">
        <v>175</v>
      </c>
      <c r="C360" s="2" t="s">
        <v>355</v>
      </c>
      <c r="D360" s="11">
        <v>539.09</v>
      </c>
      <c r="E360" s="2" t="s">
        <v>578</v>
      </c>
      <c r="F360" s="12">
        <v>2008</v>
      </c>
    </row>
    <row r="361" spans="1:6" ht="15.75" customHeight="1" x14ac:dyDescent="0.2">
      <c r="A361" s="12">
        <v>75</v>
      </c>
      <c r="B361" s="2" t="s">
        <v>175</v>
      </c>
      <c r="C361" s="2" t="s">
        <v>355</v>
      </c>
      <c r="D361" s="11">
        <v>240.9</v>
      </c>
      <c r="E361" s="2" t="s">
        <v>579</v>
      </c>
      <c r="F361" s="12">
        <v>2012</v>
      </c>
    </row>
    <row r="362" spans="1:6" ht="15.75" customHeight="1" x14ac:dyDescent="0.2">
      <c r="A362" s="12">
        <v>75</v>
      </c>
      <c r="B362" s="2" t="s">
        <v>175</v>
      </c>
      <c r="C362" s="2" t="s">
        <v>355</v>
      </c>
      <c r="D362" s="11">
        <v>995.2</v>
      </c>
      <c r="E362" s="2" t="s">
        <v>580</v>
      </c>
      <c r="F362" s="12">
        <v>2013</v>
      </c>
    </row>
    <row r="363" spans="1:6" ht="15.75" customHeight="1" x14ac:dyDescent="0.2">
      <c r="A363" s="12">
        <v>75</v>
      </c>
      <c r="B363" s="2" t="s">
        <v>175</v>
      </c>
      <c r="C363" s="2" t="s">
        <v>355</v>
      </c>
      <c r="E363" s="2" t="s">
        <v>581</v>
      </c>
      <c r="F363" s="12">
        <v>2020</v>
      </c>
    </row>
    <row r="364" spans="1:6" ht="15.75" customHeight="1" x14ac:dyDescent="0.2">
      <c r="A364" s="12">
        <v>75</v>
      </c>
      <c r="B364" s="2" t="s">
        <v>175</v>
      </c>
      <c r="C364" s="2" t="s">
        <v>355</v>
      </c>
      <c r="E364" s="2" t="s">
        <v>582</v>
      </c>
      <c r="F364" s="12">
        <v>2022</v>
      </c>
    </row>
    <row r="365" spans="1:6" ht="15.75" customHeight="1" x14ac:dyDescent="0.2">
      <c r="A365" s="12">
        <v>76</v>
      </c>
      <c r="B365" s="2" t="s">
        <v>177</v>
      </c>
      <c r="C365" s="2" t="s">
        <v>355</v>
      </c>
      <c r="D365" s="11">
        <v>780.3</v>
      </c>
      <c r="E365" s="2" t="s">
        <v>583</v>
      </c>
      <c r="F365" s="12">
        <v>2023</v>
      </c>
    </row>
    <row r="366" spans="1:6" ht="15.75" customHeight="1" x14ac:dyDescent="0.2">
      <c r="A366" s="12">
        <v>76</v>
      </c>
      <c r="B366" s="2" t="s">
        <v>177</v>
      </c>
      <c r="C366" s="2" t="s">
        <v>355</v>
      </c>
      <c r="D366" s="12">
        <v>311</v>
      </c>
      <c r="E366" s="2" t="s">
        <v>446</v>
      </c>
      <c r="F366" s="12">
        <v>2013</v>
      </c>
    </row>
    <row r="367" spans="1:6" ht="15.75" customHeight="1" x14ac:dyDescent="0.2">
      <c r="A367" s="12">
        <v>77</v>
      </c>
      <c r="B367" s="2" t="s">
        <v>181</v>
      </c>
      <c r="C367" s="2" t="s">
        <v>355</v>
      </c>
      <c r="D367" s="11">
        <v>331.83</v>
      </c>
      <c r="E367" s="2" t="s">
        <v>584</v>
      </c>
      <c r="F367" s="12">
        <v>2023</v>
      </c>
    </row>
    <row r="368" spans="1:6" ht="15.75" customHeight="1" x14ac:dyDescent="0.2">
      <c r="A368" s="12">
        <v>77</v>
      </c>
      <c r="B368" s="2" t="s">
        <v>181</v>
      </c>
      <c r="C368" s="2" t="s">
        <v>355</v>
      </c>
      <c r="D368" s="11">
        <v>272.2</v>
      </c>
      <c r="E368" s="2" t="s">
        <v>365</v>
      </c>
      <c r="F368" s="12">
        <v>2015</v>
      </c>
    </row>
    <row r="369" spans="1:6" ht="15.75" customHeight="1" x14ac:dyDescent="0.2">
      <c r="A369" s="12">
        <v>77</v>
      </c>
      <c r="B369" s="2" t="s">
        <v>181</v>
      </c>
      <c r="C369" s="2" t="s">
        <v>355</v>
      </c>
      <c r="E369" s="2" t="s">
        <v>585</v>
      </c>
      <c r="F369" s="12">
        <v>2015</v>
      </c>
    </row>
    <row r="370" spans="1:6" ht="15.75" customHeight="1" x14ac:dyDescent="0.2">
      <c r="A370" s="12">
        <v>77</v>
      </c>
      <c r="B370" s="2" t="s">
        <v>181</v>
      </c>
      <c r="C370" s="2" t="s">
        <v>355</v>
      </c>
      <c r="D370" s="12">
        <v>354</v>
      </c>
      <c r="E370" s="2" t="s">
        <v>586</v>
      </c>
      <c r="F370" s="12">
        <v>2018</v>
      </c>
    </row>
    <row r="371" spans="1:6" ht="15.75" customHeight="1" x14ac:dyDescent="0.2">
      <c r="A371" s="12">
        <v>77</v>
      </c>
      <c r="B371" s="2" t="s">
        <v>181</v>
      </c>
      <c r="C371" s="2" t="s">
        <v>355</v>
      </c>
      <c r="D371" s="12">
        <v>733</v>
      </c>
      <c r="E371" s="2" t="s">
        <v>362</v>
      </c>
      <c r="F371" s="12">
        <v>2018</v>
      </c>
    </row>
    <row r="372" spans="1:6" ht="15.75" customHeight="1" x14ac:dyDescent="0.2">
      <c r="A372" s="12">
        <v>77</v>
      </c>
      <c r="B372" s="2" t="s">
        <v>181</v>
      </c>
      <c r="C372" s="2" t="s">
        <v>355</v>
      </c>
      <c r="D372" s="11">
        <v>724.5</v>
      </c>
      <c r="E372" s="2" t="s">
        <v>587</v>
      </c>
      <c r="F372" s="12">
        <v>2020</v>
      </c>
    </row>
    <row r="373" spans="1:6" ht="15.75" customHeight="1" x14ac:dyDescent="0.2">
      <c r="A373" s="12">
        <v>77</v>
      </c>
      <c r="B373" s="2" t="s">
        <v>181</v>
      </c>
      <c r="C373" s="2" t="s">
        <v>355</v>
      </c>
      <c r="E373" s="2" t="s">
        <v>588</v>
      </c>
      <c r="F373" s="12">
        <v>2020</v>
      </c>
    </row>
    <row r="374" spans="1:6" ht="15.75" customHeight="1" x14ac:dyDescent="0.2">
      <c r="A374" s="12">
        <v>77</v>
      </c>
      <c r="B374" s="2" t="s">
        <v>181</v>
      </c>
      <c r="C374" s="2" t="s">
        <v>355</v>
      </c>
      <c r="E374" s="2" t="s">
        <v>589</v>
      </c>
      <c r="F374" s="12">
        <v>2022</v>
      </c>
    </row>
    <row r="375" spans="1:6" ht="15.75" customHeight="1" x14ac:dyDescent="0.2">
      <c r="A375" s="12">
        <v>77</v>
      </c>
      <c r="B375" s="2" t="s">
        <v>181</v>
      </c>
      <c r="C375" s="2" t="s">
        <v>355</v>
      </c>
      <c r="D375" s="12">
        <v>309</v>
      </c>
      <c r="E375" s="2" t="s">
        <v>590</v>
      </c>
      <c r="F375" s="12">
        <v>2015</v>
      </c>
    </row>
    <row r="376" spans="1:6" ht="15.75" customHeight="1" x14ac:dyDescent="0.2">
      <c r="A376" s="12">
        <v>77</v>
      </c>
      <c r="B376" s="2" t="s">
        <v>181</v>
      </c>
      <c r="C376" s="2" t="s">
        <v>355</v>
      </c>
      <c r="D376" s="12">
        <v>311</v>
      </c>
      <c r="E376" s="2" t="s">
        <v>379</v>
      </c>
      <c r="F376" s="12">
        <v>2022</v>
      </c>
    </row>
    <row r="377" spans="1:6" ht="15.75" customHeight="1" x14ac:dyDescent="0.2">
      <c r="A377" s="12">
        <v>79</v>
      </c>
      <c r="B377" s="2" t="s">
        <v>341</v>
      </c>
      <c r="C377" s="2" t="s">
        <v>355</v>
      </c>
      <c r="D377" s="11">
        <v>780.93</v>
      </c>
      <c r="E377" s="2" t="s">
        <v>591</v>
      </c>
      <c r="F377" s="12">
        <v>2023</v>
      </c>
    </row>
    <row r="378" spans="1:6" ht="15.75" customHeight="1" x14ac:dyDescent="0.2">
      <c r="A378" s="12">
        <v>79</v>
      </c>
      <c r="B378" s="2" t="s">
        <v>341</v>
      </c>
      <c r="C378" s="2" t="s">
        <v>355</v>
      </c>
      <c r="D378" s="5" t="s">
        <v>592</v>
      </c>
      <c r="E378" s="2" t="s">
        <v>593</v>
      </c>
      <c r="F378" s="12">
        <v>2006</v>
      </c>
    </row>
    <row r="379" spans="1:6" ht="15.75" customHeight="1" x14ac:dyDescent="0.2">
      <c r="A379" s="12">
        <v>79</v>
      </c>
      <c r="B379" s="2" t="s">
        <v>341</v>
      </c>
      <c r="C379" s="2" t="s">
        <v>355</v>
      </c>
      <c r="D379" s="12">
        <v>571</v>
      </c>
      <c r="E379" s="2" t="s">
        <v>402</v>
      </c>
      <c r="F379" s="12">
        <v>2010</v>
      </c>
    </row>
    <row r="380" spans="1:6" ht="15.75" customHeight="1" x14ac:dyDescent="0.2">
      <c r="A380" s="12">
        <v>79</v>
      </c>
      <c r="B380" s="2" t="s">
        <v>341</v>
      </c>
      <c r="C380" s="2" t="s">
        <v>355</v>
      </c>
      <c r="D380" s="11">
        <v>272.2</v>
      </c>
      <c r="E380" s="2" t="s">
        <v>365</v>
      </c>
      <c r="F380" s="12">
        <v>2010</v>
      </c>
    </row>
    <row r="381" spans="1:6" ht="15.75" customHeight="1" x14ac:dyDescent="0.2">
      <c r="A381" s="12">
        <v>79</v>
      </c>
      <c r="B381" s="2" t="s">
        <v>341</v>
      </c>
      <c r="C381" s="2" t="s">
        <v>355</v>
      </c>
      <c r="D381" s="12">
        <v>715</v>
      </c>
      <c r="E381" s="2" t="s">
        <v>594</v>
      </c>
      <c r="F381" s="12">
        <v>2013</v>
      </c>
    </row>
    <row r="382" spans="1:6" ht="15.75" customHeight="1" x14ac:dyDescent="0.2">
      <c r="A382" s="12">
        <v>79</v>
      </c>
      <c r="B382" s="2" t="s">
        <v>341</v>
      </c>
      <c r="C382" s="2" t="s">
        <v>355</v>
      </c>
      <c r="E382" s="2" t="s">
        <v>595</v>
      </c>
      <c r="F382" s="12">
        <v>2014</v>
      </c>
    </row>
    <row r="383" spans="1:6" ht="15.75" customHeight="1" x14ac:dyDescent="0.2">
      <c r="A383" s="12">
        <v>79</v>
      </c>
      <c r="B383" s="2" t="s">
        <v>341</v>
      </c>
      <c r="C383" s="2" t="s">
        <v>355</v>
      </c>
      <c r="D383" s="11">
        <v>19.5</v>
      </c>
      <c r="E383" s="2" t="s">
        <v>596</v>
      </c>
      <c r="F383" s="12">
        <v>2014</v>
      </c>
    </row>
    <row r="384" spans="1:6" ht="15.75" customHeight="1" x14ac:dyDescent="0.2">
      <c r="A384" s="12">
        <v>79</v>
      </c>
      <c r="B384" s="2" t="s">
        <v>341</v>
      </c>
      <c r="C384" s="2" t="s">
        <v>355</v>
      </c>
      <c r="D384" s="12">
        <v>8</v>
      </c>
      <c r="E384" s="2" t="s">
        <v>597</v>
      </c>
      <c r="F384" s="12">
        <v>2015</v>
      </c>
    </row>
    <row r="385" spans="1:6" ht="15.75" customHeight="1" x14ac:dyDescent="0.2">
      <c r="A385" s="12">
        <v>79</v>
      </c>
      <c r="B385" s="2" t="s">
        <v>341</v>
      </c>
      <c r="C385" s="2" t="s">
        <v>355</v>
      </c>
      <c r="D385" s="11">
        <v>733.9</v>
      </c>
      <c r="E385" s="2" t="s">
        <v>367</v>
      </c>
      <c r="F385" s="12">
        <v>2016</v>
      </c>
    </row>
    <row r="386" spans="1:6" ht="15.75" customHeight="1" x14ac:dyDescent="0.2">
      <c r="A386" s="12">
        <v>79</v>
      </c>
      <c r="B386" s="2" t="s">
        <v>341</v>
      </c>
      <c r="C386" s="2" t="s">
        <v>355</v>
      </c>
      <c r="D386" s="5" t="s">
        <v>598</v>
      </c>
      <c r="E386" s="2" t="s">
        <v>599</v>
      </c>
      <c r="F386" s="12">
        <v>2021</v>
      </c>
    </row>
    <row r="387" spans="1:6" ht="15.75" customHeight="1" x14ac:dyDescent="0.2">
      <c r="A387" s="12">
        <v>79</v>
      </c>
      <c r="B387" s="2" t="s">
        <v>341</v>
      </c>
      <c r="C387" s="2" t="s">
        <v>355</v>
      </c>
      <c r="D387" s="12">
        <v>366</v>
      </c>
      <c r="E387" s="2" t="s">
        <v>476</v>
      </c>
      <c r="F387" s="12">
        <v>2022</v>
      </c>
    </row>
    <row r="388" spans="1:6" ht="15.75" customHeight="1" x14ac:dyDescent="0.2">
      <c r="A388" s="12">
        <v>79</v>
      </c>
      <c r="B388" s="2" t="s">
        <v>341</v>
      </c>
      <c r="C388" s="2" t="s">
        <v>355</v>
      </c>
      <c r="D388" s="12">
        <v>733</v>
      </c>
      <c r="E388" s="2" t="s">
        <v>362</v>
      </c>
      <c r="F388" s="12">
        <v>2023</v>
      </c>
    </row>
    <row r="389" spans="1:6" ht="15.75" customHeight="1" x14ac:dyDescent="0.2">
      <c r="A389" s="12">
        <v>80</v>
      </c>
      <c r="B389" s="2" t="s">
        <v>227</v>
      </c>
      <c r="C389" s="2" t="s">
        <v>355</v>
      </c>
      <c r="D389" s="11">
        <v>799.59</v>
      </c>
      <c r="E389" s="2" t="s">
        <v>600</v>
      </c>
      <c r="F389" s="12">
        <v>2021</v>
      </c>
    </row>
    <row r="390" spans="1:6" ht="15.75" customHeight="1" x14ac:dyDescent="0.2">
      <c r="A390" s="12">
        <v>80</v>
      </c>
      <c r="B390" s="2" t="s">
        <v>227</v>
      </c>
      <c r="C390" s="2" t="s">
        <v>355</v>
      </c>
      <c r="D390" s="12">
        <v>311</v>
      </c>
      <c r="E390" s="2" t="s">
        <v>446</v>
      </c>
      <c r="F390" s="12">
        <v>2021</v>
      </c>
    </row>
    <row r="391" spans="1:6" ht="15.75" customHeight="1" x14ac:dyDescent="0.2">
      <c r="A391" s="12">
        <v>81</v>
      </c>
      <c r="B391" s="2" t="s">
        <v>229</v>
      </c>
      <c r="C391" s="2" t="s">
        <v>355</v>
      </c>
      <c r="D391" s="11">
        <v>780.93</v>
      </c>
      <c r="E391" s="2" t="s">
        <v>555</v>
      </c>
      <c r="F391" s="12">
        <v>2020</v>
      </c>
    </row>
    <row r="392" spans="1:6" ht="15.75" customHeight="1" x14ac:dyDescent="0.2">
      <c r="A392" s="12">
        <v>81</v>
      </c>
      <c r="B392" s="2" t="s">
        <v>229</v>
      </c>
      <c r="C392" s="2" t="s">
        <v>355</v>
      </c>
      <c r="D392" s="11">
        <v>539.09</v>
      </c>
      <c r="E392" s="2" t="s">
        <v>601</v>
      </c>
      <c r="F392" s="12">
        <v>2003</v>
      </c>
    </row>
    <row r="393" spans="1:6" ht="15.75" customHeight="1" x14ac:dyDescent="0.2">
      <c r="A393" s="12">
        <v>81</v>
      </c>
      <c r="B393" s="2" t="s">
        <v>229</v>
      </c>
      <c r="C393" s="2" t="s">
        <v>355</v>
      </c>
      <c r="D393" s="11">
        <v>244.9</v>
      </c>
      <c r="E393" s="2" t="s">
        <v>410</v>
      </c>
      <c r="F393" s="12">
        <v>2003</v>
      </c>
    </row>
    <row r="394" spans="1:6" ht="15.75" customHeight="1" x14ac:dyDescent="0.2">
      <c r="A394" s="12">
        <v>81</v>
      </c>
      <c r="B394" s="2" t="s">
        <v>229</v>
      </c>
      <c r="C394" s="2" t="s">
        <v>355</v>
      </c>
      <c r="D394" s="11">
        <v>256.31</v>
      </c>
      <c r="E394" s="2" t="s">
        <v>602</v>
      </c>
      <c r="F394" s="12">
        <v>2008</v>
      </c>
    </row>
    <row r="395" spans="1:6" ht="15.75" customHeight="1" x14ac:dyDescent="0.2">
      <c r="A395" s="12">
        <v>81</v>
      </c>
      <c r="B395" s="2" t="s">
        <v>229</v>
      </c>
      <c r="C395" s="2" t="s">
        <v>355</v>
      </c>
      <c r="D395" s="12">
        <v>733</v>
      </c>
      <c r="E395" s="2" t="s">
        <v>362</v>
      </c>
      <c r="F395" s="12">
        <v>2013</v>
      </c>
    </row>
    <row r="396" spans="1:6" ht="15.75" customHeight="1" x14ac:dyDescent="0.2">
      <c r="A396" s="12">
        <v>81</v>
      </c>
      <c r="B396" s="2" t="s">
        <v>229</v>
      </c>
      <c r="C396" s="2" t="s">
        <v>355</v>
      </c>
      <c r="D396" s="11">
        <v>44.31</v>
      </c>
      <c r="E396" s="2" t="s">
        <v>603</v>
      </c>
      <c r="F396" s="12">
        <v>2020</v>
      </c>
    </row>
    <row r="397" spans="1:6" ht="15.75" customHeight="1" x14ac:dyDescent="0.2">
      <c r="A397" s="12">
        <v>82</v>
      </c>
      <c r="B397" s="2" t="s">
        <v>232</v>
      </c>
      <c r="C397" s="2" t="s">
        <v>355</v>
      </c>
      <c r="D397" s="11">
        <v>290.39999999999998</v>
      </c>
      <c r="E397" s="2" t="s">
        <v>604</v>
      </c>
      <c r="F397" s="12">
        <v>2020</v>
      </c>
    </row>
    <row r="398" spans="1:6" ht="15.75" customHeight="1" x14ac:dyDescent="0.2">
      <c r="A398" s="12">
        <v>82</v>
      </c>
      <c r="B398" s="2" t="s">
        <v>232</v>
      </c>
      <c r="C398" s="2" t="s">
        <v>355</v>
      </c>
      <c r="D398" s="12">
        <v>427</v>
      </c>
      <c r="E398" s="2" t="s">
        <v>605</v>
      </c>
      <c r="F398" s="12">
        <v>2010</v>
      </c>
    </row>
    <row r="399" spans="1:6" ht="15.75" customHeight="1" x14ac:dyDescent="0.2">
      <c r="A399" s="12">
        <v>82</v>
      </c>
      <c r="B399" s="2" t="s">
        <v>232</v>
      </c>
      <c r="C399" s="2" t="s">
        <v>355</v>
      </c>
      <c r="D399" s="12">
        <v>535</v>
      </c>
      <c r="E399" s="2" t="s">
        <v>524</v>
      </c>
      <c r="F399" s="12">
        <v>2012</v>
      </c>
    </row>
    <row r="400" spans="1:6" ht="15.75" customHeight="1" x14ac:dyDescent="0.2">
      <c r="A400" s="12">
        <v>82</v>
      </c>
      <c r="B400" s="2" t="s">
        <v>232</v>
      </c>
      <c r="C400" s="2" t="s">
        <v>355</v>
      </c>
      <c r="D400" s="12">
        <v>389</v>
      </c>
      <c r="E400" s="2" t="s">
        <v>419</v>
      </c>
      <c r="F400" s="12">
        <v>2017</v>
      </c>
    </row>
    <row r="401" spans="1:6" ht="15.75" customHeight="1" x14ac:dyDescent="0.2">
      <c r="A401" s="12">
        <v>82</v>
      </c>
      <c r="B401" s="2" t="s">
        <v>232</v>
      </c>
      <c r="C401" s="2" t="s">
        <v>355</v>
      </c>
      <c r="D401" s="12">
        <v>280</v>
      </c>
      <c r="E401" s="2" t="s">
        <v>480</v>
      </c>
      <c r="F401" s="12">
        <v>2010</v>
      </c>
    </row>
    <row r="402" spans="1:6" ht="15.75" customHeight="1" x14ac:dyDescent="0.2">
      <c r="A402" s="12">
        <v>82</v>
      </c>
      <c r="B402" s="2" t="s">
        <v>232</v>
      </c>
      <c r="C402" s="2" t="s">
        <v>355</v>
      </c>
      <c r="D402" s="12">
        <v>268</v>
      </c>
      <c r="E402" s="2" t="s">
        <v>606</v>
      </c>
      <c r="F402" s="12">
        <v>2019</v>
      </c>
    </row>
    <row r="403" spans="1:6" ht="15.75" customHeight="1" x14ac:dyDescent="0.2">
      <c r="A403" s="12">
        <v>83</v>
      </c>
      <c r="B403" s="2" t="s">
        <v>238</v>
      </c>
      <c r="C403" s="2" t="s">
        <v>355</v>
      </c>
      <c r="D403" s="11">
        <v>799.59</v>
      </c>
      <c r="E403" s="2" t="s">
        <v>443</v>
      </c>
      <c r="F403" s="12">
        <v>2020</v>
      </c>
    </row>
    <row r="404" spans="1:6" ht="15.75" customHeight="1" x14ac:dyDescent="0.2">
      <c r="A404" s="12">
        <v>83</v>
      </c>
      <c r="B404" s="2" t="s">
        <v>238</v>
      </c>
      <c r="C404" s="2" t="s">
        <v>355</v>
      </c>
      <c r="D404" s="11">
        <v>244.9</v>
      </c>
      <c r="E404" s="2" t="s">
        <v>410</v>
      </c>
      <c r="F404" s="12">
        <v>2008</v>
      </c>
    </row>
    <row r="405" spans="1:6" ht="15.75" customHeight="1" x14ac:dyDescent="0.2">
      <c r="A405" s="12">
        <v>83</v>
      </c>
      <c r="B405" s="2" t="s">
        <v>238</v>
      </c>
      <c r="C405" s="2" t="s">
        <v>355</v>
      </c>
      <c r="E405" s="2" t="s">
        <v>607</v>
      </c>
      <c r="F405" s="12">
        <v>2020</v>
      </c>
    </row>
    <row r="406" spans="1:6" ht="15.75" customHeight="1" x14ac:dyDescent="0.2">
      <c r="A406" s="12">
        <v>83</v>
      </c>
      <c r="B406" s="2" t="s">
        <v>238</v>
      </c>
      <c r="C406" s="2" t="s">
        <v>355</v>
      </c>
      <c r="D406" s="11">
        <v>245.2</v>
      </c>
      <c r="E406" s="2" t="s">
        <v>608</v>
      </c>
      <c r="F406" s="12">
        <v>2023</v>
      </c>
    </row>
    <row r="407" spans="1:6" ht="15.75" customHeight="1" x14ac:dyDescent="0.2">
      <c r="A407" s="12">
        <v>83</v>
      </c>
      <c r="B407" s="2" t="s">
        <v>238</v>
      </c>
      <c r="C407" s="2" t="s">
        <v>355</v>
      </c>
      <c r="D407" s="11">
        <v>314.01</v>
      </c>
      <c r="E407" s="2" t="s">
        <v>536</v>
      </c>
      <c r="F407" s="12">
        <v>2021</v>
      </c>
    </row>
    <row r="408" spans="1:6" ht="15.75" customHeight="1" x14ac:dyDescent="0.2">
      <c r="A408" s="12">
        <v>83</v>
      </c>
      <c r="B408" s="2" t="s">
        <v>238</v>
      </c>
      <c r="C408" s="2" t="s">
        <v>355</v>
      </c>
      <c r="D408" s="11">
        <v>729.1</v>
      </c>
      <c r="E408" s="2" t="s">
        <v>364</v>
      </c>
      <c r="F408" s="12">
        <v>2023</v>
      </c>
    </row>
    <row r="409" spans="1:6" ht="15.75" customHeight="1" x14ac:dyDescent="0.2">
      <c r="A409" s="12">
        <v>84</v>
      </c>
      <c r="B409" s="2" t="s">
        <v>242</v>
      </c>
      <c r="C409" s="2" t="s">
        <v>355</v>
      </c>
      <c r="D409" s="11">
        <v>68.900000000000006</v>
      </c>
      <c r="E409" s="2" t="s">
        <v>511</v>
      </c>
      <c r="F409" s="12">
        <v>2019</v>
      </c>
    </row>
    <row r="410" spans="1:6" ht="15.75" customHeight="1" x14ac:dyDescent="0.2">
      <c r="A410" s="12">
        <v>84</v>
      </c>
      <c r="B410" s="2" t="s">
        <v>242</v>
      </c>
      <c r="C410" s="2" t="s">
        <v>355</v>
      </c>
      <c r="D410" s="11">
        <v>296.8</v>
      </c>
      <c r="E410" s="2" t="s">
        <v>425</v>
      </c>
      <c r="F410" s="12">
        <v>2021</v>
      </c>
    </row>
    <row r="411" spans="1:6" ht="15.75" customHeight="1" x14ac:dyDescent="0.2">
      <c r="A411" s="12">
        <v>84</v>
      </c>
      <c r="B411" s="2" t="s">
        <v>242</v>
      </c>
      <c r="C411" s="2" t="s">
        <v>355</v>
      </c>
      <c r="D411" s="12">
        <v>311</v>
      </c>
      <c r="E411" s="2" t="s">
        <v>446</v>
      </c>
      <c r="F411" s="12">
        <v>2021</v>
      </c>
    </row>
    <row r="412" spans="1:6" ht="15.75" customHeight="1" x14ac:dyDescent="0.2"/>
    <row r="413" spans="1:6" ht="15.75" customHeight="1" x14ac:dyDescent="0.2"/>
    <row r="414" spans="1:6" ht="15.75" customHeight="1" x14ac:dyDescent="0.2"/>
    <row r="415" spans="1:6" ht="15.75" customHeight="1" x14ac:dyDescent="0.2"/>
    <row r="416" spans="1: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1000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2" width="12.5" bestFit="1" customWidth="1"/>
    <col min="3" max="9" width="12.5" style="6" bestFit="1" customWidth="1"/>
  </cols>
  <sheetData>
    <row r="1" spans="1:9" ht="17.25" customHeight="1" x14ac:dyDescent="0.2">
      <c r="A1" s="5" t="s">
        <v>325</v>
      </c>
      <c r="B1" s="2" t="s">
        <v>317</v>
      </c>
      <c r="C1" s="5" t="s">
        <v>342</v>
      </c>
      <c r="D1" s="5" t="s">
        <v>343</v>
      </c>
      <c r="E1" s="5" t="s">
        <v>344</v>
      </c>
      <c r="F1" s="5" t="s">
        <v>345</v>
      </c>
      <c r="G1" s="5" t="s">
        <v>346</v>
      </c>
      <c r="H1" s="5" t="s">
        <v>347</v>
      </c>
      <c r="I1" s="5" t="s">
        <v>348</v>
      </c>
    </row>
    <row r="2" spans="1:9" ht="17.25" customHeight="1" x14ac:dyDescent="0.2">
      <c r="A2" s="12">
        <v>1</v>
      </c>
      <c r="B2" s="2" t="s">
        <v>9</v>
      </c>
      <c r="C2" s="12">
        <v>1</v>
      </c>
      <c r="D2" s="12">
        <v>1</v>
      </c>
      <c r="E2" s="12">
        <v>1</v>
      </c>
      <c r="F2" s="12">
        <v>2</v>
      </c>
      <c r="G2" s="12">
        <v>1</v>
      </c>
      <c r="H2" s="12">
        <v>1</v>
      </c>
      <c r="I2" s="12">
        <v>3</v>
      </c>
    </row>
    <row r="3" spans="1:9" ht="17.25" customHeight="1" x14ac:dyDescent="0.2">
      <c r="A3" s="12">
        <v>2</v>
      </c>
      <c r="B3" s="2" t="s">
        <v>13</v>
      </c>
      <c r="C3" s="12">
        <v>3</v>
      </c>
      <c r="D3" s="12">
        <v>2</v>
      </c>
      <c r="E3" s="12">
        <v>1</v>
      </c>
      <c r="F3" s="12">
        <v>3</v>
      </c>
      <c r="G3" s="12">
        <v>4</v>
      </c>
      <c r="H3" s="12">
        <v>3</v>
      </c>
      <c r="I3" s="12">
        <v>5</v>
      </c>
    </row>
    <row r="4" spans="1:9" ht="17.25" customHeight="1" x14ac:dyDescent="0.2">
      <c r="A4" s="12">
        <v>3</v>
      </c>
      <c r="B4" s="2" t="s">
        <v>18</v>
      </c>
      <c r="C4" s="12">
        <v>0</v>
      </c>
      <c r="D4" s="12">
        <v>2</v>
      </c>
      <c r="E4" s="12">
        <v>0</v>
      </c>
      <c r="F4" s="12">
        <v>3</v>
      </c>
      <c r="G4" s="12">
        <v>4</v>
      </c>
      <c r="H4" s="12">
        <v>3</v>
      </c>
      <c r="I4" s="12">
        <v>4</v>
      </c>
    </row>
    <row r="5" spans="1:9" ht="17.25" customHeight="1" x14ac:dyDescent="0.2">
      <c r="A5" s="12">
        <v>4</v>
      </c>
      <c r="B5" s="2" t="s">
        <v>23</v>
      </c>
      <c r="C5" s="12">
        <v>2</v>
      </c>
      <c r="D5" s="12">
        <v>0</v>
      </c>
      <c r="E5" s="12">
        <v>0</v>
      </c>
      <c r="F5" s="12">
        <v>2</v>
      </c>
      <c r="G5" s="12">
        <v>1</v>
      </c>
      <c r="H5" s="12">
        <v>1</v>
      </c>
      <c r="I5" s="12">
        <v>1</v>
      </c>
    </row>
    <row r="6" spans="1:9" ht="17.25" customHeight="1" x14ac:dyDescent="0.2">
      <c r="A6" s="12">
        <v>5</v>
      </c>
      <c r="B6" s="2" t="s">
        <v>25</v>
      </c>
      <c r="C6" s="12">
        <v>2</v>
      </c>
      <c r="D6" s="12">
        <v>2</v>
      </c>
      <c r="E6" s="12">
        <v>3</v>
      </c>
      <c r="F6" s="12">
        <v>4</v>
      </c>
      <c r="G6" s="12">
        <v>3</v>
      </c>
      <c r="H6" s="12">
        <v>5</v>
      </c>
      <c r="I6" s="12">
        <v>4</v>
      </c>
    </row>
    <row r="7" spans="1:9" ht="17.25" customHeight="1" x14ac:dyDescent="0.2">
      <c r="A7" s="12">
        <v>6</v>
      </c>
      <c r="B7" s="2" t="s">
        <v>26</v>
      </c>
      <c r="C7" s="12">
        <v>0</v>
      </c>
      <c r="D7" s="12">
        <v>0</v>
      </c>
      <c r="E7" s="12">
        <v>0</v>
      </c>
      <c r="F7" s="12">
        <v>3</v>
      </c>
      <c r="G7" s="12">
        <v>2</v>
      </c>
      <c r="H7" s="12">
        <v>1</v>
      </c>
      <c r="I7" s="12">
        <v>1</v>
      </c>
    </row>
    <row r="8" spans="1:9" ht="17.25" customHeight="1" x14ac:dyDescent="0.2">
      <c r="A8" s="12">
        <v>7</v>
      </c>
      <c r="B8" s="2" t="s">
        <v>29</v>
      </c>
      <c r="C8" s="12">
        <v>0</v>
      </c>
      <c r="D8" s="12">
        <v>0</v>
      </c>
      <c r="E8" s="12">
        <v>0</v>
      </c>
      <c r="F8" s="12">
        <v>1</v>
      </c>
      <c r="G8" s="12">
        <v>2</v>
      </c>
      <c r="H8" s="12">
        <v>1</v>
      </c>
      <c r="I8" s="12">
        <v>1</v>
      </c>
    </row>
    <row r="9" spans="1:9" ht="17.25" customHeight="1" x14ac:dyDescent="0.2">
      <c r="A9" s="12">
        <v>8</v>
      </c>
      <c r="B9" s="2" t="s">
        <v>31</v>
      </c>
      <c r="C9" s="12">
        <v>0</v>
      </c>
      <c r="D9" s="12">
        <v>0</v>
      </c>
      <c r="E9" s="12">
        <v>0</v>
      </c>
      <c r="F9" s="12">
        <v>1</v>
      </c>
      <c r="G9" s="12">
        <v>1</v>
      </c>
      <c r="H9" s="12">
        <v>1</v>
      </c>
      <c r="I9" s="12">
        <v>1</v>
      </c>
    </row>
    <row r="10" spans="1:9" ht="17.25" customHeight="1" x14ac:dyDescent="0.2">
      <c r="A10" s="12">
        <v>9</v>
      </c>
      <c r="B10" s="2" t="s">
        <v>34</v>
      </c>
      <c r="C10" s="12">
        <v>3</v>
      </c>
      <c r="D10" s="12">
        <v>0</v>
      </c>
      <c r="E10" s="12">
        <v>2</v>
      </c>
      <c r="F10" s="12">
        <v>5</v>
      </c>
      <c r="G10" s="12">
        <v>4</v>
      </c>
      <c r="H10" s="12">
        <v>5</v>
      </c>
      <c r="I10" s="12">
        <v>5</v>
      </c>
    </row>
    <row r="11" spans="1:9" ht="17.25" customHeight="1" x14ac:dyDescent="0.2">
      <c r="A11" s="12">
        <v>10</v>
      </c>
      <c r="B11" s="2" t="s">
        <v>36</v>
      </c>
      <c r="C11" s="12">
        <v>3</v>
      </c>
      <c r="D11" s="12">
        <v>3</v>
      </c>
      <c r="E11" s="12">
        <v>0</v>
      </c>
      <c r="F11" s="12">
        <v>5</v>
      </c>
      <c r="G11" s="12">
        <v>1</v>
      </c>
      <c r="H11" s="12">
        <v>5</v>
      </c>
      <c r="I11" s="12">
        <v>5</v>
      </c>
    </row>
    <row r="12" spans="1:9" ht="17.25" customHeight="1" x14ac:dyDescent="0.2">
      <c r="A12" s="12">
        <v>11</v>
      </c>
      <c r="B12" s="2" t="s">
        <v>38</v>
      </c>
      <c r="C12" s="12">
        <v>0</v>
      </c>
      <c r="D12" s="12">
        <v>0</v>
      </c>
      <c r="E12" s="12">
        <v>0</v>
      </c>
      <c r="F12" s="12">
        <v>1</v>
      </c>
      <c r="G12" s="12">
        <v>1</v>
      </c>
      <c r="H12" s="12">
        <v>1</v>
      </c>
      <c r="I12" s="12">
        <v>1</v>
      </c>
    </row>
    <row r="13" spans="1:9" ht="17.25" customHeight="1" x14ac:dyDescent="0.2">
      <c r="A13" s="12">
        <v>12</v>
      </c>
      <c r="B13" s="2" t="s">
        <v>40</v>
      </c>
      <c r="C13" s="12">
        <v>0</v>
      </c>
      <c r="D13" s="12">
        <v>1</v>
      </c>
      <c r="E13" s="12">
        <v>0</v>
      </c>
      <c r="F13" s="12">
        <v>3</v>
      </c>
      <c r="G13" s="12">
        <v>1</v>
      </c>
      <c r="H13" s="12">
        <v>1</v>
      </c>
      <c r="I13" s="12">
        <v>1</v>
      </c>
    </row>
    <row r="14" spans="1:9" ht="17.25" customHeight="1" x14ac:dyDescent="0.2">
      <c r="A14" s="12">
        <v>13</v>
      </c>
      <c r="B14" s="2" t="s">
        <v>44</v>
      </c>
      <c r="C14" s="12">
        <v>0</v>
      </c>
      <c r="D14" s="12">
        <v>0</v>
      </c>
      <c r="E14" s="12">
        <v>0</v>
      </c>
      <c r="F14" s="12">
        <v>2</v>
      </c>
      <c r="G14" s="12">
        <v>1</v>
      </c>
      <c r="H14" s="12">
        <v>1</v>
      </c>
      <c r="I14" s="12">
        <v>1</v>
      </c>
    </row>
    <row r="15" spans="1:9" ht="17.25" customHeight="1" x14ac:dyDescent="0.2">
      <c r="A15" s="12">
        <v>14</v>
      </c>
      <c r="B15" s="2" t="s">
        <v>46</v>
      </c>
      <c r="C15" s="12">
        <v>0</v>
      </c>
      <c r="D15" s="12">
        <v>0</v>
      </c>
      <c r="E15" s="12">
        <v>0</v>
      </c>
      <c r="F15" s="12">
        <v>1</v>
      </c>
      <c r="G15" s="12">
        <v>1</v>
      </c>
      <c r="H15" s="12">
        <v>1</v>
      </c>
      <c r="I15" s="12">
        <v>1</v>
      </c>
    </row>
    <row r="16" spans="1:9" ht="17.25" customHeight="1" x14ac:dyDescent="0.2">
      <c r="A16" s="12">
        <v>15</v>
      </c>
      <c r="B16" s="2" t="s">
        <v>47</v>
      </c>
    </row>
    <row r="17" spans="1:9" ht="17.25" customHeight="1" x14ac:dyDescent="0.2">
      <c r="A17" s="12">
        <v>16</v>
      </c>
      <c r="B17" s="2" t="s">
        <v>322</v>
      </c>
      <c r="C17" s="12">
        <v>0</v>
      </c>
      <c r="D17" s="12">
        <v>0</v>
      </c>
      <c r="E17" s="12">
        <v>1</v>
      </c>
      <c r="F17" s="12">
        <v>2</v>
      </c>
      <c r="G17" s="12">
        <v>1</v>
      </c>
      <c r="H17" s="12">
        <v>1</v>
      </c>
      <c r="I17" s="12">
        <v>1</v>
      </c>
    </row>
    <row r="18" spans="1:9" ht="17.25" customHeight="1" x14ac:dyDescent="0.2">
      <c r="A18" s="12">
        <v>17</v>
      </c>
      <c r="B18" s="2" t="s">
        <v>49</v>
      </c>
      <c r="C18" s="12">
        <v>1</v>
      </c>
      <c r="D18" s="12">
        <v>3</v>
      </c>
      <c r="E18" s="12">
        <v>3</v>
      </c>
      <c r="F18" s="12">
        <v>4</v>
      </c>
      <c r="G18" s="12">
        <v>2</v>
      </c>
      <c r="H18" s="12">
        <v>4</v>
      </c>
      <c r="I18" s="12">
        <v>2</v>
      </c>
    </row>
    <row r="19" spans="1:9" ht="17.25" customHeight="1" x14ac:dyDescent="0.2">
      <c r="A19" s="12">
        <v>18</v>
      </c>
      <c r="B19" s="2" t="s">
        <v>51</v>
      </c>
      <c r="C19" s="12">
        <v>1</v>
      </c>
      <c r="D19" s="12">
        <v>1</v>
      </c>
      <c r="E19" s="12">
        <v>2</v>
      </c>
      <c r="F19" s="12">
        <v>3</v>
      </c>
      <c r="G19" s="12">
        <v>3</v>
      </c>
      <c r="H19" s="12">
        <v>3</v>
      </c>
      <c r="I19" s="12">
        <v>2</v>
      </c>
    </row>
    <row r="20" spans="1:9" ht="17.25" customHeight="1" x14ac:dyDescent="0.2">
      <c r="A20" s="12">
        <v>19</v>
      </c>
      <c r="B20" s="2" t="s">
        <v>53</v>
      </c>
      <c r="C20" s="12">
        <v>0</v>
      </c>
      <c r="D20" s="12">
        <v>0</v>
      </c>
      <c r="E20" s="12">
        <v>0</v>
      </c>
      <c r="F20" s="12">
        <v>1</v>
      </c>
      <c r="G20" s="12">
        <v>1</v>
      </c>
      <c r="H20" s="12">
        <v>1</v>
      </c>
      <c r="I20" s="12">
        <v>1</v>
      </c>
    </row>
    <row r="21" spans="1:9" ht="15.75" customHeight="1" x14ac:dyDescent="0.2">
      <c r="A21" s="12">
        <v>20</v>
      </c>
      <c r="B21" s="2" t="s">
        <v>54</v>
      </c>
      <c r="C21" s="12">
        <v>1</v>
      </c>
      <c r="D21" s="12">
        <v>0</v>
      </c>
      <c r="E21" s="12">
        <v>3</v>
      </c>
      <c r="F21" s="12">
        <v>3</v>
      </c>
      <c r="G21" s="12">
        <v>3</v>
      </c>
      <c r="H21" s="12">
        <v>2</v>
      </c>
      <c r="I21" s="12">
        <v>5</v>
      </c>
    </row>
    <row r="22" spans="1:9" ht="15.75" customHeight="1" x14ac:dyDescent="0.2">
      <c r="A22" s="12">
        <v>21</v>
      </c>
      <c r="B22" s="2" t="s">
        <v>56</v>
      </c>
      <c r="C22" s="12">
        <v>0</v>
      </c>
      <c r="D22" s="12">
        <v>0</v>
      </c>
      <c r="E22" s="12">
        <v>0</v>
      </c>
      <c r="F22" s="12">
        <v>1</v>
      </c>
      <c r="G22" s="12">
        <v>1</v>
      </c>
      <c r="H22" s="12">
        <v>1</v>
      </c>
      <c r="I22" s="12">
        <v>1</v>
      </c>
    </row>
    <row r="23" spans="1:9" ht="15.75" customHeight="1" x14ac:dyDescent="0.2">
      <c r="A23" s="12">
        <v>22</v>
      </c>
      <c r="B23" s="2" t="s">
        <v>59</v>
      </c>
      <c r="C23" s="12">
        <v>1</v>
      </c>
      <c r="D23" s="12">
        <v>0</v>
      </c>
      <c r="E23" s="12">
        <v>0</v>
      </c>
      <c r="F23" s="12">
        <v>2</v>
      </c>
      <c r="G23" s="12">
        <v>1</v>
      </c>
      <c r="H23" s="12">
        <v>1</v>
      </c>
      <c r="I23" s="12">
        <v>1</v>
      </c>
    </row>
    <row r="24" spans="1:9" ht="15.75" customHeight="1" x14ac:dyDescent="0.2">
      <c r="A24" s="12">
        <v>23</v>
      </c>
      <c r="B24" s="2" t="s">
        <v>61</v>
      </c>
      <c r="C24" s="12">
        <v>0</v>
      </c>
      <c r="D24" s="12">
        <v>0</v>
      </c>
      <c r="E24" s="12">
        <v>0</v>
      </c>
      <c r="F24" s="12">
        <v>1</v>
      </c>
      <c r="G24" s="12">
        <v>1</v>
      </c>
      <c r="H24" s="12">
        <v>1</v>
      </c>
      <c r="I24" s="12">
        <v>1</v>
      </c>
    </row>
    <row r="25" spans="1:9" ht="15.75" customHeight="1" x14ac:dyDescent="0.2">
      <c r="A25" s="12">
        <v>24</v>
      </c>
      <c r="B25" s="2" t="s">
        <v>63</v>
      </c>
      <c r="C25" s="12">
        <v>0</v>
      </c>
      <c r="D25" s="12">
        <v>0</v>
      </c>
      <c r="E25" s="12">
        <v>0</v>
      </c>
      <c r="F25" s="12">
        <v>1</v>
      </c>
      <c r="G25" s="12">
        <v>1</v>
      </c>
      <c r="H25" s="12">
        <v>1</v>
      </c>
      <c r="I25" s="12">
        <v>1</v>
      </c>
    </row>
    <row r="26" spans="1:9" ht="15.75" customHeight="1" x14ac:dyDescent="0.2">
      <c r="A26" s="12">
        <v>25</v>
      </c>
      <c r="B26" s="2" t="s">
        <v>65</v>
      </c>
      <c r="C26" s="12">
        <v>2</v>
      </c>
      <c r="D26" s="12">
        <v>1</v>
      </c>
      <c r="E26" s="12">
        <v>1</v>
      </c>
      <c r="F26" s="12">
        <v>1</v>
      </c>
      <c r="G26" s="12">
        <v>1</v>
      </c>
      <c r="H26" s="12">
        <v>1</v>
      </c>
      <c r="I26" s="12">
        <v>1</v>
      </c>
    </row>
    <row r="27" spans="1:9" ht="15.75" customHeight="1" x14ac:dyDescent="0.2">
      <c r="A27" s="12">
        <v>26</v>
      </c>
      <c r="B27" s="2" t="s">
        <v>323</v>
      </c>
      <c r="C27" s="12">
        <v>4</v>
      </c>
      <c r="D27" s="12">
        <v>4</v>
      </c>
      <c r="E27" s="12">
        <v>2</v>
      </c>
      <c r="F27" s="12">
        <v>5</v>
      </c>
      <c r="G27" s="12">
        <v>5</v>
      </c>
      <c r="H27" s="12">
        <v>5</v>
      </c>
      <c r="I27" s="12">
        <v>4</v>
      </c>
    </row>
    <row r="28" spans="1:9" ht="15.75" customHeight="1" x14ac:dyDescent="0.2">
      <c r="A28" s="12">
        <v>27</v>
      </c>
      <c r="B28" s="2" t="s">
        <v>67</v>
      </c>
      <c r="C28" s="12">
        <v>1</v>
      </c>
      <c r="D28" s="12">
        <v>0</v>
      </c>
      <c r="E28" s="12">
        <v>0</v>
      </c>
      <c r="F28" s="12">
        <v>2</v>
      </c>
      <c r="G28" s="12">
        <v>1</v>
      </c>
      <c r="H28" s="12">
        <v>1</v>
      </c>
      <c r="I28" s="12">
        <v>1</v>
      </c>
    </row>
    <row r="29" spans="1:9" ht="15.75" customHeight="1" x14ac:dyDescent="0.2">
      <c r="A29" s="12">
        <v>28</v>
      </c>
      <c r="B29" s="2" t="s">
        <v>70</v>
      </c>
      <c r="C29" s="12">
        <v>1</v>
      </c>
      <c r="D29" s="12">
        <v>2</v>
      </c>
      <c r="E29" s="12">
        <v>1</v>
      </c>
      <c r="F29" s="12">
        <v>3</v>
      </c>
      <c r="G29" s="12">
        <v>1</v>
      </c>
      <c r="H29" s="12">
        <v>3</v>
      </c>
      <c r="I29" s="12">
        <v>3</v>
      </c>
    </row>
    <row r="30" spans="1:9" ht="15.75" customHeight="1" x14ac:dyDescent="0.2">
      <c r="A30" s="12">
        <v>29</v>
      </c>
      <c r="B30" s="2" t="s">
        <v>71</v>
      </c>
      <c r="C30" s="12">
        <v>1</v>
      </c>
      <c r="D30" s="12">
        <v>0</v>
      </c>
      <c r="E30" s="12">
        <v>0</v>
      </c>
      <c r="F30" s="12">
        <v>2</v>
      </c>
      <c r="G30" s="12">
        <v>1</v>
      </c>
      <c r="H30" s="12">
        <v>2</v>
      </c>
      <c r="I30" s="12">
        <v>3</v>
      </c>
    </row>
    <row r="31" spans="1:9" ht="15.75" customHeight="1" x14ac:dyDescent="0.2">
      <c r="A31" s="12">
        <v>30</v>
      </c>
      <c r="B31" s="2" t="s">
        <v>73</v>
      </c>
      <c r="C31" s="12">
        <v>0</v>
      </c>
      <c r="D31" s="12">
        <v>1</v>
      </c>
      <c r="E31" s="12">
        <v>0</v>
      </c>
      <c r="F31" s="12">
        <v>2</v>
      </c>
      <c r="G31" s="12">
        <v>1</v>
      </c>
      <c r="H31" s="12">
        <v>1</v>
      </c>
      <c r="I31" s="12">
        <v>1</v>
      </c>
    </row>
    <row r="32" spans="1:9" ht="15.75" customHeight="1" x14ac:dyDescent="0.2">
      <c r="A32" s="12">
        <v>31</v>
      </c>
      <c r="B32" s="2" t="s">
        <v>76</v>
      </c>
      <c r="C32" s="12">
        <v>1</v>
      </c>
      <c r="D32" s="12">
        <v>0</v>
      </c>
      <c r="E32" s="12">
        <v>0</v>
      </c>
      <c r="F32" s="12">
        <v>2</v>
      </c>
      <c r="G32" s="12">
        <v>1</v>
      </c>
      <c r="H32" s="12">
        <v>1</v>
      </c>
      <c r="I32" s="12">
        <v>1</v>
      </c>
    </row>
    <row r="33" spans="1:9" ht="15.75" customHeight="1" x14ac:dyDescent="0.2">
      <c r="A33" s="12">
        <v>32</v>
      </c>
      <c r="B33" s="2" t="s">
        <v>78</v>
      </c>
      <c r="C33" s="12">
        <v>0</v>
      </c>
      <c r="D33" s="12">
        <v>0</v>
      </c>
      <c r="E33" s="12">
        <v>0</v>
      </c>
      <c r="F33" s="12">
        <v>2</v>
      </c>
      <c r="G33" s="12">
        <v>1</v>
      </c>
      <c r="H33" s="12">
        <v>1</v>
      </c>
      <c r="I33" s="12">
        <v>1</v>
      </c>
    </row>
    <row r="34" spans="1:9" ht="15.75" customHeight="1" x14ac:dyDescent="0.2">
      <c r="A34" s="12">
        <v>33</v>
      </c>
      <c r="B34" s="2" t="s">
        <v>80</v>
      </c>
      <c r="C34" s="12">
        <v>0</v>
      </c>
      <c r="D34" s="12">
        <v>1</v>
      </c>
      <c r="E34" s="12">
        <v>0</v>
      </c>
      <c r="F34" s="12">
        <v>3</v>
      </c>
      <c r="G34" s="12">
        <v>1</v>
      </c>
      <c r="H34" s="12">
        <v>1</v>
      </c>
      <c r="I34" s="12">
        <v>1</v>
      </c>
    </row>
    <row r="35" spans="1:9" ht="15.75" customHeight="1" x14ac:dyDescent="0.2">
      <c r="A35" s="12">
        <v>34</v>
      </c>
      <c r="B35" s="2" t="s">
        <v>83</v>
      </c>
      <c r="C35" s="12">
        <v>0</v>
      </c>
      <c r="D35" s="12">
        <v>2</v>
      </c>
      <c r="E35" s="12">
        <v>0</v>
      </c>
      <c r="F35" s="12">
        <v>2</v>
      </c>
      <c r="G35" s="12">
        <v>1</v>
      </c>
      <c r="H35" s="12">
        <v>1</v>
      </c>
      <c r="I35" s="12">
        <v>1</v>
      </c>
    </row>
    <row r="36" spans="1:9" ht="15.75" customHeight="1" x14ac:dyDescent="0.2">
      <c r="A36" s="12">
        <v>35</v>
      </c>
      <c r="B36" s="2" t="s">
        <v>84</v>
      </c>
      <c r="C36" s="12">
        <v>0</v>
      </c>
      <c r="D36" s="12">
        <v>2</v>
      </c>
      <c r="E36" s="12">
        <v>2</v>
      </c>
      <c r="F36" s="12">
        <v>1</v>
      </c>
      <c r="G36" s="12">
        <v>1</v>
      </c>
      <c r="H36" s="12">
        <v>1</v>
      </c>
      <c r="I36" s="12">
        <v>1</v>
      </c>
    </row>
    <row r="37" spans="1:9" ht="15.75" customHeight="1" x14ac:dyDescent="0.2">
      <c r="A37" s="12">
        <v>36</v>
      </c>
      <c r="B37" s="2" t="s">
        <v>85</v>
      </c>
      <c r="C37" s="12">
        <v>0</v>
      </c>
      <c r="D37" s="12">
        <v>0</v>
      </c>
      <c r="E37" s="12">
        <v>0</v>
      </c>
      <c r="F37" s="12">
        <v>2</v>
      </c>
      <c r="G37" s="12">
        <v>2</v>
      </c>
      <c r="H37" s="12">
        <v>1</v>
      </c>
      <c r="I37" s="12">
        <v>1</v>
      </c>
    </row>
    <row r="38" spans="1:9" ht="15.75" customHeight="1" x14ac:dyDescent="0.2">
      <c r="A38" s="12">
        <v>37</v>
      </c>
      <c r="B38" s="2" t="s">
        <v>87</v>
      </c>
      <c r="C38" s="12">
        <v>0</v>
      </c>
      <c r="D38" s="12">
        <v>0</v>
      </c>
      <c r="E38" s="12">
        <v>0</v>
      </c>
      <c r="F38" s="12">
        <v>2</v>
      </c>
      <c r="G38" s="12">
        <v>3</v>
      </c>
      <c r="H38" s="12">
        <v>3</v>
      </c>
      <c r="I38" s="12">
        <v>4</v>
      </c>
    </row>
    <row r="39" spans="1:9" ht="15.75" customHeight="1" x14ac:dyDescent="0.2">
      <c r="A39" s="12">
        <v>38</v>
      </c>
      <c r="B39" s="2" t="s">
        <v>89</v>
      </c>
      <c r="C39" s="12">
        <v>2</v>
      </c>
      <c r="D39" s="12">
        <v>2</v>
      </c>
      <c r="E39" s="12">
        <v>2</v>
      </c>
      <c r="F39" s="12">
        <v>3</v>
      </c>
      <c r="G39" s="12">
        <v>1</v>
      </c>
      <c r="H39" s="12">
        <v>1</v>
      </c>
      <c r="I39" s="12">
        <v>3</v>
      </c>
    </row>
    <row r="40" spans="1:9" ht="15.75" customHeight="1" x14ac:dyDescent="0.2">
      <c r="A40" s="12">
        <v>39</v>
      </c>
      <c r="B40" s="2" t="s">
        <v>90</v>
      </c>
      <c r="C40" s="12">
        <v>0</v>
      </c>
      <c r="D40" s="12">
        <v>2</v>
      </c>
      <c r="E40" s="12">
        <v>0</v>
      </c>
      <c r="F40" s="12">
        <v>2</v>
      </c>
      <c r="G40" s="12">
        <v>1</v>
      </c>
      <c r="H40" s="12">
        <v>1</v>
      </c>
      <c r="I40" s="12">
        <v>1</v>
      </c>
    </row>
    <row r="41" spans="1:9" ht="15.75" customHeight="1" x14ac:dyDescent="0.2">
      <c r="A41" s="12">
        <v>40</v>
      </c>
      <c r="B41" s="2" t="s">
        <v>93</v>
      </c>
      <c r="C41" s="12">
        <v>0</v>
      </c>
      <c r="D41" s="12">
        <v>3</v>
      </c>
      <c r="E41" s="12">
        <v>0</v>
      </c>
      <c r="F41" s="12">
        <v>2</v>
      </c>
      <c r="G41" s="12">
        <v>2</v>
      </c>
      <c r="H41" s="12">
        <v>1</v>
      </c>
      <c r="I41" s="12">
        <v>1</v>
      </c>
    </row>
    <row r="42" spans="1:9" ht="15.75" customHeight="1" x14ac:dyDescent="0.2">
      <c r="A42" s="12">
        <v>41</v>
      </c>
      <c r="B42" s="2" t="s">
        <v>96</v>
      </c>
      <c r="C42" s="12">
        <v>0</v>
      </c>
      <c r="D42" s="12">
        <v>2</v>
      </c>
      <c r="E42" s="12">
        <v>0</v>
      </c>
      <c r="F42" s="12">
        <v>3</v>
      </c>
      <c r="G42" s="12">
        <v>1</v>
      </c>
      <c r="H42" s="12">
        <v>2</v>
      </c>
      <c r="I42" s="12">
        <v>2</v>
      </c>
    </row>
    <row r="43" spans="1:9" ht="15.75" customHeight="1" x14ac:dyDescent="0.2">
      <c r="A43" s="12">
        <v>42</v>
      </c>
      <c r="B43" s="2" t="s">
        <v>97</v>
      </c>
      <c r="C43" s="12">
        <v>0</v>
      </c>
      <c r="D43" s="12">
        <v>0</v>
      </c>
      <c r="E43" s="12">
        <v>0</v>
      </c>
      <c r="F43" s="12">
        <v>1</v>
      </c>
      <c r="G43" s="12">
        <v>1</v>
      </c>
      <c r="H43" s="12">
        <v>1</v>
      </c>
      <c r="I43" s="12">
        <v>1</v>
      </c>
    </row>
    <row r="44" spans="1:9" ht="15.75" customHeight="1" x14ac:dyDescent="0.2">
      <c r="A44" s="12">
        <v>43</v>
      </c>
      <c r="B44" s="2" t="s">
        <v>98</v>
      </c>
      <c r="C44" s="12">
        <v>3</v>
      </c>
      <c r="D44" s="12">
        <v>3</v>
      </c>
      <c r="E44" s="12">
        <v>0</v>
      </c>
      <c r="F44" s="12">
        <v>5</v>
      </c>
      <c r="G44" s="12">
        <v>2</v>
      </c>
      <c r="H44" s="12">
        <v>4</v>
      </c>
      <c r="I44" s="12">
        <v>4</v>
      </c>
    </row>
    <row r="45" spans="1:9" ht="15.75" customHeight="1" x14ac:dyDescent="0.2">
      <c r="A45" s="12">
        <v>44</v>
      </c>
      <c r="B45" s="2" t="s">
        <v>101</v>
      </c>
      <c r="C45" s="12">
        <v>4</v>
      </c>
      <c r="D45" s="12">
        <v>0</v>
      </c>
      <c r="E45" s="12">
        <v>0</v>
      </c>
      <c r="F45" s="12">
        <v>4</v>
      </c>
      <c r="G45" s="12">
        <v>5</v>
      </c>
      <c r="H45" s="12">
        <v>5</v>
      </c>
      <c r="I45" s="12">
        <v>5</v>
      </c>
    </row>
    <row r="46" spans="1:9" ht="15.75" customHeight="1" x14ac:dyDescent="0.2">
      <c r="A46" s="12">
        <v>45</v>
      </c>
      <c r="B46" s="2" t="s">
        <v>102</v>
      </c>
      <c r="C46" s="12">
        <v>3</v>
      </c>
      <c r="D46" s="12">
        <v>3</v>
      </c>
      <c r="E46" s="12">
        <v>0</v>
      </c>
      <c r="F46" s="12">
        <v>4</v>
      </c>
      <c r="G46" s="12">
        <v>4</v>
      </c>
      <c r="H46" s="12">
        <v>4</v>
      </c>
      <c r="I46" s="12">
        <v>4</v>
      </c>
    </row>
    <row r="47" spans="1:9" ht="15.75" customHeight="1" x14ac:dyDescent="0.2">
      <c r="A47" s="12">
        <v>46</v>
      </c>
      <c r="B47" s="2" t="s">
        <v>104</v>
      </c>
      <c r="C47" s="12">
        <v>0</v>
      </c>
      <c r="D47" s="12">
        <v>1</v>
      </c>
      <c r="E47" s="12">
        <v>1</v>
      </c>
      <c r="F47" s="12">
        <v>3</v>
      </c>
      <c r="G47" s="12">
        <v>2</v>
      </c>
      <c r="H47" s="12">
        <v>2</v>
      </c>
      <c r="I47" s="12">
        <v>2</v>
      </c>
    </row>
    <row r="48" spans="1:9" ht="15.75" customHeight="1" x14ac:dyDescent="0.2">
      <c r="A48" s="12">
        <v>47</v>
      </c>
      <c r="B48" s="2" t="s">
        <v>105</v>
      </c>
      <c r="C48" s="12">
        <v>4</v>
      </c>
      <c r="D48" s="12">
        <v>3</v>
      </c>
      <c r="E48" s="12">
        <v>2</v>
      </c>
      <c r="F48" s="12">
        <v>4</v>
      </c>
      <c r="G48" s="12">
        <v>4</v>
      </c>
      <c r="H48" s="12">
        <v>4</v>
      </c>
      <c r="I48" s="12">
        <v>5</v>
      </c>
    </row>
    <row r="49" spans="1:9" ht="15.75" customHeight="1" x14ac:dyDescent="0.2">
      <c r="A49" s="12">
        <v>48</v>
      </c>
      <c r="B49" s="2" t="s">
        <v>107</v>
      </c>
      <c r="C49" s="12">
        <v>0</v>
      </c>
      <c r="D49" s="12">
        <v>1</v>
      </c>
      <c r="E49" s="12">
        <v>0</v>
      </c>
      <c r="F49" s="12">
        <v>2</v>
      </c>
      <c r="G49" s="12">
        <v>5</v>
      </c>
      <c r="H49" s="12">
        <v>3</v>
      </c>
      <c r="I49" s="12">
        <v>1</v>
      </c>
    </row>
    <row r="50" spans="1:9" ht="15.75" customHeight="1" x14ac:dyDescent="0.2">
      <c r="A50" s="12">
        <v>49</v>
      </c>
      <c r="B50" s="2" t="s">
        <v>108</v>
      </c>
      <c r="C50" s="12">
        <v>0</v>
      </c>
      <c r="D50" s="12">
        <v>2</v>
      </c>
      <c r="E50" s="12">
        <v>0</v>
      </c>
      <c r="F50" s="12">
        <v>3</v>
      </c>
      <c r="G50" s="12">
        <v>2</v>
      </c>
      <c r="H50" s="12">
        <v>2</v>
      </c>
      <c r="I50" s="12">
        <v>2</v>
      </c>
    </row>
    <row r="51" spans="1:9" ht="15.75" customHeight="1" x14ac:dyDescent="0.2">
      <c r="A51" s="12">
        <v>50</v>
      </c>
      <c r="B51" s="2" t="s">
        <v>110</v>
      </c>
      <c r="C51" s="12">
        <v>1</v>
      </c>
      <c r="D51" s="12">
        <v>0</v>
      </c>
      <c r="E51" s="12">
        <v>4</v>
      </c>
      <c r="F51" s="12">
        <v>2</v>
      </c>
      <c r="G51" s="12">
        <v>1</v>
      </c>
      <c r="H51" s="12">
        <v>1</v>
      </c>
      <c r="I51" s="12">
        <v>2</v>
      </c>
    </row>
    <row r="52" spans="1:9" ht="15.75" customHeight="1" x14ac:dyDescent="0.2">
      <c r="A52" s="12">
        <v>51</v>
      </c>
      <c r="B52" s="2" t="s">
        <v>111</v>
      </c>
      <c r="C52" s="12">
        <v>2</v>
      </c>
      <c r="D52" s="12">
        <v>1</v>
      </c>
      <c r="E52" s="12">
        <v>0</v>
      </c>
      <c r="F52" s="12">
        <v>3</v>
      </c>
      <c r="G52" s="12">
        <v>1</v>
      </c>
      <c r="H52" s="12">
        <v>3</v>
      </c>
      <c r="I52" s="12">
        <v>4</v>
      </c>
    </row>
    <row r="53" spans="1:9" ht="15.75" customHeight="1" x14ac:dyDescent="0.2">
      <c r="A53" s="12">
        <v>52</v>
      </c>
      <c r="B53" s="2" t="s">
        <v>338</v>
      </c>
      <c r="E53" s="12">
        <v>3</v>
      </c>
      <c r="F53" s="12">
        <v>4</v>
      </c>
      <c r="G53" s="12">
        <v>2</v>
      </c>
      <c r="H53" s="12">
        <v>3</v>
      </c>
      <c r="I53" s="12">
        <v>3</v>
      </c>
    </row>
    <row r="54" spans="1:9" ht="15.75" customHeight="1" x14ac:dyDescent="0.2">
      <c r="A54" s="12">
        <v>53</v>
      </c>
      <c r="B54" s="2" t="s">
        <v>117</v>
      </c>
      <c r="C54" s="12">
        <v>0</v>
      </c>
      <c r="D54" s="12">
        <v>4</v>
      </c>
      <c r="E54" s="12">
        <v>0</v>
      </c>
      <c r="F54" s="12">
        <v>4</v>
      </c>
      <c r="G54" s="12">
        <v>2</v>
      </c>
      <c r="H54" s="12">
        <v>4</v>
      </c>
      <c r="I54" s="12">
        <v>4</v>
      </c>
    </row>
    <row r="55" spans="1:9" ht="15.75" customHeight="1" x14ac:dyDescent="0.2">
      <c r="A55" s="12">
        <v>54</v>
      </c>
      <c r="B55" s="2" t="s">
        <v>120</v>
      </c>
      <c r="C55" s="12">
        <v>1</v>
      </c>
      <c r="D55" s="12">
        <v>1</v>
      </c>
      <c r="E55" s="12">
        <v>0</v>
      </c>
      <c r="F55" s="12">
        <v>2</v>
      </c>
      <c r="G55" s="12">
        <v>1</v>
      </c>
      <c r="H55" s="12">
        <v>1</v>
      </c>
      <c r="I55" s="12">
        <v>2</v>
      </c>
    </row>
    <row r="56" spans="1:9" ht="15.75" customHeight="1" x14ac:dyDescent="0.2">
      <c r="A56" s="12">
        <v>55</v>
      </c>
      <c r="B56" s="2" t="s">
        <v>122</v>
      </c>
      <c r="C56" s="12">
        <v>0</v>
      </c>
      <c r="D56" s="12">
        <v>3</v>
      </c>
      <c r="E56" s="12">
        <v>0</v>
      </c>
      <c r="F56" s="12">
        <v>4</v>
      </c>
      <c r="G56" s="12">
        <v>1</v>
      </c>
      <c r="H56" s="12">
        <v>3</v>
      </c>
      <c r="I56" s="12">
        <v>1</v>
      </c>
    </row>
    <row r="57" spans="1:9" ht="15.75" customHeight="1" x14ac:dyDescent="0.2">
      <c r="A57" s="12">
        <v>56</v>
      </c>
      <c r="B57" s="2" t="s">
        <v>125</v>
      </c>
      <c r="C57" s="12">
        <v>4</v>
      </c>
      <c r="D57" s="12">
        <v>3</v>
      </c>
      <c r="E57" s="12">
        <v>1</v>
      </c>
      <c r="F57" s="12">
        <v>5</v>
      </c>
      <c r="G57" s="12">
        <v>5</v>
      </c>
      <c r="H57" s="12">
        <v>5</v>
      </c>
      <c r="I57" s="12">
        <v>5</v>
      </c>
    </row>
    <row r="58" spans="1:9" ht="15.75" customHeight="1" x14ac:dyDescent="0.2">
      <c r="A58" s="12">
        <v>57</v>
      </c>
      <c r="B58" s="2" t="s">
        <v>128</v>
      </c>
      <c r="C58" s="12">
        <v>0</v>
      </c>
      <c r="D58" s="12">
        <v>4</v>
      </c>
      <c r="E58" s="12">
        <v>0</v>
      </c>
      <c r="F58" s="12">
        <v>5</v>
      </c>
      <c r="G58" s="12">
        <v>3</v>
      </c>
      <c r="H58" s="12">
        <v>4</v>
      </c>
      <c r="I58" s="12">
        <v>3</v>
      </c>
    </row>
    <row r="59" spans="1:9" ht="15.75" customHeight="1" x14ac:dyDescent="0.2">
      <c r="A59" s="12">
        <v>58</v>
      </c>
      <c r="B59" s="2" t="s">
        <v>131</v>
      </c>
      <c r="C59" s="12">
        <v>0</v>
      </c>
      <c r="D59" s="12">
        <v>4</v>
      </c>
      <c r="E59" s="12">
        <v>0</v>
      </c>
      <c r="F59" s="12">
        <v>2</v>
      </c>
      <c r="G59" s="12">
        <v>1</v>
      </c>
      <c r="H59" s="12">
        <v>1</v>
      </c>
      <c r="I59" s="12">
        <v>1</v>
      </c>
    </row>
    <row r="60" spans="1:9" ht="15.75" customHeight="1" x14ac:dyDescent="0.2">
      <c r="A60" s="12">
        <v>59</v>
      </c>
      <c r="B60" s="2" t="s">
        <v>132</v>
      </c>
      <c r="C60" s="12">
        <v>0</v>
      </c>
      <c r="D60" s="12">
        <v>0</v>
      </c>
      <c r="E60" s="12">
        <v>1</v>
      </c>
      <c r="F60" s="12">
        <v>3</v>
      </c>
      <c r="G60" s="12">
        <v>3</v>
      </c>
      <c r="H60" s="12">
        <v>2</v>
      </c>
      <c r="I60" s="12">
        <v>2</v>
      </c>
    </row>
    <row r="61" spans="1:9" ht="15.75" customHeight="1" x14ac:dyDescent="0.2">
      <c r="A61" s="12">
        <v>60</v>
      </c>
      <c r="B61" s="2" t="s">
        <v>134</v>
      </c>
      <c r="C61" s="12">
        <v>0</v>
      </c>
      <c r="D61" s="12">
        <v>3</v>
      </c>
      <c r="E61" s="12">
        <v>0</v>
      </c>
      <c r="F61" s="12">
        <v>4</v>
      </c>
      <c r="G61" s="12">
        <v>4</v>
      </c>
      <c r="H61" s="12">
        <v>5</v>
      </c>
      <c r="I61" s="12">
        <v>5</v>
      </c>
    </row>
    <row r="62" spans="1:9" ht="15.75" customHeight="1" x14ac:dyDescent="0.2">
      <c r="A62" s="12">
        <v>61</v>
      </c>
      <c r="B62" s="2" t="s">
        <v>136</v>
      </c>
    </row>
    <row r="63" spans="1:9" ht="15.75" customHeight="1" x14ac:dyDescent="0.2">
      <c r="A63" s="12">
        <v>62</v>
      </c>
      <c r="B63" s="2" t="s">
        <v>339</v>
      </c>
      <c r="C63" s="12">
        <v>1</v>
      </c>
      <c r="D63" s="12">
        <v>0</v>
      </c>
      <c r="E63" s="12">
        <v>0</v>
      </c>
      <c r="F63" s="12">
        <v>4</v>
      </c>
      <c r="G63" s="12">
        <v>2</v>
      </c>
      <c r="H63" s="12">
        <v>2</v>
      </c>
      <c r="I63" s="12">
        <v>1</v>
      </c>
    </row>
    <row r="64" spans="1:9" ht="15.75" customHeight="1" x14ac:dyDescent="0.2">
      <c r="A64" s="12">
        <v>63</v>
      </c>
      <c r="B64" s="2" t="s">
        <v>137</v>
      </c>
      <c r="C64" s="12">
        <v>0</v>
      </c>
      <c r="D64" s="12">
        <v>0</v>
      </c>
      <c r="E64" s="12">
        <v>0</v>
      </c>
      <c r="F64" s="12">
        <v>1</v>
      </c>
      <c r="G64" s="12">
        <v>1</v>
      </c>
      <c r="H64" s="12">
        <v>1</v>
      </c>
      <c r="I64" s="12">
        <v>1</v>
      </c>
    </row>
    <row r="65" spans="1:9" ht="15.75" customHeight="1" x14ac:dyDescent="0.2">
      <c r="A65" s="12">
        <v>64</v>
      </c>
      <c r="B65" s="2" t="s">
        <v>139</v>
      </c>
      <c r="C65" s="12">
        <v>1</v>
      </c>
      <c r="D65" s="12">
        <v>0</v>
      </c>
      <c r="E65" s="12">
        <v>1</v>
      </c>
      <c r="F65" s="12">
        <v>2</v>
      </c>
      <c r="G65" s="12">
        <v>2</v>
      </c>
      <c r="H65" s="12">
        <v>2</v>
      </c>
      <c r="I65" s="12">
        <v>2</v>
      </c>
    </row>
    <row r="66" spans="1:9" ht="15.75" customHeight="1" x14ac:dyDescent="0.2">
      <c r="A66" s="12">
        <v>65</v>
      </c>
      <c r="B66" s="2" t="s">
        <v>142</v>
      </c>
      <c r="C66" s="12">
        <v>2</v>
      </c>
      <c r="D66" s="12">
        <v>4</v>
      </c>
      <c r="E66" s="12">
        <v>3</v>
      </c>
      <c r="F66" s="12">
        <v>4</v>
      </c>
      <c r="G66" s="12">
        <v>4</v>
      </c>
      <c r="H66" s="12">
        <v>4</v>
      </c>
      <c r="I66" s="12">
        <v>5</v>
      </c>
    </row>
    <row r="67" spans="1:9" ht="15.75" customHeight="1" x14ac:dyDescent="0.2">
      <c r="A67" s="12">
        <v>66</v>
      </c>
      <c r="B67" s="2" t="s">
        <v>146</v>
      </c>
      <c r="C67" s="12">
        <v>4</v>
      </c>
      <c r="D67" s="12">
        <v>4</v>
      </c>
      <c r="E67" s="12">
        <v>0</v>
      </c>
      <c r="F67" s="12">
        <v>5</v>
      </c>
      <c r="G67" s="12">
        <v>4</v>
      </c>
      <c r="H67" s="12">
        <v>5</v>
      </c>
      <c r="I67" s="12">
        <v>4</v>
      </c>
    </row>
    <row r="68" spans="1:9" ht="15.75" customHeight="1" x14ac:dyDescent="0.2">
      <c r="A68" s="12">
        <v>67</v>
      </c>
      <c r="B68" s="2" t="s">
        <v>340</v>
      </c>
      <c r="C68" s="12">
        <v>2</v>
      </c>
      <c r="D68" s="12">
        <v>3</v>
      </c>
      <c r="E68" s="12">
        <v>4</v>
      </c>
      <c r="F68" s="12">
        <v>4</v>
      </c>
      <c r="G68" s="12">
        <v>3</v>
      </c>
      <c r="H68" s="12">
        <v>3</v>
      </c>
      <c r="I68" s="12">
        <v>4</v>
      </c>
    </row>
    <row r="69" spans="1:9" ht="15.75" customHeight="1" x14ac:dyDescent="0.2">
      <c r="A69" s="12">
        <v>68</v>
      </c>
      <c r="B69" s="2" t="s">
        <v>150</v>
      </c>
      <c r="C69" s="12">
        <v>0</v>
      </c>
      <c r="D69" s="12">
        <v>0</v>
      </c>
      <c r="E69" s="12">
        <v>2</v>
      </c>
      <c r="F69" s="12">
        <v>2</v>
      </c>
      <c r="G69" s="12">
        <v>1</v>
      </c>
      <c r="H69" s="12">
        <v>1</v>
      </c>
      <c r="I69" s="12">
        <v>1</v>
      </c>
    </row>
    <row r="70" spans="1:9" ht="15.75" customHeight="1" x14ac:dyDescent="0.2">
      <c r="A70" s="12">
        <v>69</v>
      </c>
      <c r="B70" s="2" t="s">
        <v>152</v>
      </c>
      <c r="C70" s="12">
        <v>0</v>
      </c>
      <c r="D70" s="12">
        <v>0</v>
      </c>
      <c r="E70" s="12">
        <v>0</v>
      </c>
      <c r="F70" s="12">
        <v>1</v>
      </c>
      <c r="G70" s="12">
        <v>1</v>
      </c>
      <c r="H70" s="12">
        <v>1</v>
      </c>
      <c r="I70" s="12">
        <v>1</v>
      </c>
    </row>
    <row r="71" spans="1:9" ht="15.75" customHeight="1" x14ac:dyDescent="0.2">
      <c r="A71" s="12">
        <v>70</v>
      </c>
      <c r="B71" s="2" t="s">
        <v>153</v>
      </c>
      <c r="C71" s="12">
        <v>2</v>
      </c>
      <c r="D71" s="12">
        <v>4</v>
      </c>
      <c r="E71" s="12">
        <v>4</v>
      </c>
      <c r="F71" s="12">
        <v>4</v>
      </c>
      <c r="G71" s="12">
        <v>3</v>
      </c>
      <c r="H71" s="12">
        <v>2</v>
      </c>
      <c r="I71" s="12">
        <v>3</v>
      </c>
    </row>
    <row r="72" spans="1:9" ht="15.75" customHeight="1" x14ac:dyDescent="0.2">
      <c r="A72" s="12">
        <v>71</v>
      </c>
      <c r="B72" s="2" t="s">
        <v>159</v>
      </c>
      <c r="C72" s="12">
        <v>0</v>
      </c>
      <c r="D72" s="12">
        <v>4</v>
      </c>
      <c r="E72" s="12">
        <v>2</v>
      </c>
      <c r="F72" s="12">
        <v>1</v>
      </c>
      <c r="G72" s="12">
        <v>1</v>
      </c>
      <c r="H72" s="12">
        <v>3</v>
      </c>
      <c r="I72" s="12">
        <v>1</v>
      </c>
    </row>
    <row r="73" spans="1:9" ht="15.75" customHeight="1" x14ac:dyDescent="0.2">
      <c r="A73" s="12">
        <v>72</v>
      </c>
      <c r="B73" s="2" t="s">
        <v>161</v>
      </c>
      <c r="C73" s="12">
        <v>0</v>
      </c>
      <c r="D73" s="12">
        <v>0</v>
      </c>
      <c r="E73" s="12">
        <v>0</v>
      </c>
      <c r="F73" s="12">
        <v>2</v>
      </c>
      <c r="G73" s="12">
        <v>1</v>
      </c>
      <c r="H73" s="12">
        <v>1</v>
      </c>
      <c r="I73" s="12">
        <v>1</v>
      </c>
    </row>
    <row r="74" spans="1:9" ht="15.75" customHeight="1" x14ac:dyDescent="0.2">
      <c r="A74" s="12">
        <v>73</v>
      </c>
      <c r="B74" s="2" t="s">
        <v>165</v>
      </c>
      <c r="C74" s="12">
        <v>0</v>
      </c>
      <c r="D74" s="12">
        <v>0</v>
      </c>
      <c r="E74" s="12">
        <v>1</v>
      </c>
      <c r="F74" s="12">
        <v>2</v>
      </c>
      <c r="G74" s="12">
        <v>1</v>
      </c>
      <c r="H74" s="12">
        <v>1</v>
      </c>
      <c r="I74" s="12">
        <v>1</v>
      </c>
    </row>
    <row r="75" spans="1:9" ht="15.75" customHeight="1" x14ac:dyDescent="0.2">
      <c r="A75" s="12">
        <v>74</v>
      </c>
      <c r="B75" s="2" t="s">
        <v>166</v>
      </c>
      <c r="C75" s="12">
        <v>3</v>
      </c>
      <c r="D75" s="12">
        <v>3</v>
      </c>
      <c r="E75" s="12">
        <v>2</v>
      </c>
      <c r="F75" s="12">
        <v>5</v>
      </c>
      <c r="G75" s="12">
        <v>4</v>
      </c>
      <c r="H75" s="12">
        <v>5</v>
      </c>
      <c r="I75" s="12">
        <v>4</v>
      </c>
    </row>
    <row r="76" spans="1:9" ht="15.75" customHeight="1" x14ac:dyDescent="0.2">
      <c r="A76" s="12">
        <v>75</v>
      </c>
      <c r="B76" s="2" t="s">
        <v>175</v>
      </c>
      <c r="C76" s="12">
        <v>2</v>
      </c>
      <c r="D76" s="12">
        <v>2</v>
      </c>
      <c r="E76" s="12">
        <v>4</v>
      </c>
      <c r="F76" s="12">
        <v>5</v>
      </c>
      <c r="G76" s="12">
        <v>4</v>
      </c>
      <c r="H76" s="12">
        <v>4</v>
      </c>
      <c r="I76" s="12">
        <v>4</v>
      </c>
    </row>
    <row r="77" spans="1:9" ht="15.75" customHeight="1" x14ac:dyDescent="0.2">
      <c r="A77" s="12">
        <v>76</v>
      </c>
      <c r="B77" s="2" t="s">
        <v>177</v>
      </c>
      <c r="C77" s="12">
        <v>4</v>
      </c>
      <c r="D77" s="12">
        <v>4</v>
      </c>
      <c r="E77" s="12">
        <v>1</v>
      </c>
      <c r="F77" s="12">
        <v>5</v>
      </c>
      <c r="G77" s="12">
        <v>2</v>
      </c>
      <c r="H77" s="12">
        <v>5</v>
      </c>
      <c r="I77" s="12">
        <v>4</v>
      </c>
    </row>
    <row r="78" spans="1:9" ht="15.75" customHeight="1" x14ac:dyDescent="0.2">
      <c r="A78" s="12">
        <v>77</v>
      </c>
      <c r="B78" s="2" t="s">
        <v>181</v>
      </c>
      <c r="C78" s="12">
        <v>0</v>
      </c>
      <c r="D78" s="12">
        <v>0</v>
      </c>
      <c r="E78" s="12">
        <v>0</v>
      </c>
      <c r="F78" s="12">
        <v>1</v>
      </c>
      <c r="G78" s="12">
        <v>1</v>
      </c>
      <c r="H78" s="12">
        <v>1</v>
      </c>
      <c r="I78" s="12">
        <v>1</v>
      </c>
    </row>
    <row r="79" spans="1:9" ht="15.75" customHeight="1" x14ac:dyDescent="0.2">
      <c r="A79" s="12">
        <v>78</v>
      </c>
      <c r="B79" s="2" t="s">
        <v>223</v>
      </c>
      <c r="C79" s="12">
        <v>4</v>
      </c>
      <c r="D79" s="12">
        <v>4</v>
      </c>
      <c r="E79" s="12">
        <v>0</v>
      </c>
      <c r="F79" s="12">
        <v>5</v>
      </c>
      <c r="G79" s="12">
        <v>5</v>
      </c>
      <c r="H79" s="12">
        <v>5</v>
      </c>
      <c r="I79" s="12">
        <v>5</v>
      </c>
    </row>
    <row r="80" spans="1:9" ht="15.75" customHeight="1" x14ac:dyDescent="0.2">
      <c r="A80" s="12">
        <v>79</v>
      </c>
      <c r="B80" s="2" t="s">
        <v>341</v>
      </c>
      <c r="C80" s="12">
        <v>2</v>
      </c>
      <c r="D80" s="12">
        <v>4</v>
      </c>
      <c r="E80" s="12">
        <v>3</v>
      </c>
      <c r="F80" s="12">
        <v>4</v>
      </c>
      <c r="G80" s="12">
        <v>1</v>
      </c>
      <c r="H80" s="12">
        <v>4</v>
      </c>
      <c r="I80" s="12">
        <v>4</v>
      </c>
    </row>
    <row r="81" spans="1:9" ht="15.75" customHeight="1" x14ac:dyDescent="0.2">
      <c r="A81" s="12">
        <v>80</v>
      </c>
      <c r="B81" s="2" t="s">
        <v>227</v>
      </c>
      <c r="C81" s="12">
        <v>0</v>
      </c>
      <c r="D81" s="12">
        <v>0</v>
      </c>
      <c r="E81" s="12">
        <v>0</v>
      </c>
      <c r="F81" s="12">
        <v>2</v>
      </c>
      <c r="G81" s="12">
        <v>1</v>
      </c>
      <c r="H81" s="12">
        <v>1</v>
      </c>
      <c r="I81" s="12">
        <v>1</v>
      </c>
    </row>
    <row r="82" spans="1:9" ht="15.75" customHeight="1" x14ac:dyDescent="0.2">
      <c r="A82" s="12">
        <v>81</v>
      </c>
      <c r="B82" s="2" t="s">
        <v>229</v>
      </c>
    </row>
    <row r="83" spans="1:9" ht="15.75" customHeight="1" x14ac:dyDescent="0.2">
      <c r="A83" s="12">
        <v>82</v>
      </c>
      <c r="B83" s="2" t="s">
        <v>232</v>
      </c>
      <c r="C83" s="12">
        <v>0</v>
      </c>
      <c r="D83" s="12">
        <v>0</v>
      </c>
      <c r="E83" s="12">
        <v>0</v>
      </c>
      <c r="F83" s="12">
        <v>1</v>
      </c>
      <c r="G83" s="12">
        <v>1</v>
      </c>
      <c r="H83" s="12">
        <v>1</v>
      </c>
      <c r="I83" s="12">
        <v>1</v>
      </c>
    </row>
    <row r="84" spans="1:9" ht="15.75" customHeight="1" x14ac:dyDescent="0.2">
      <c r="A84" s="12">
        <v>83</v>
      </c>
      <c r="B84" s="2" t="s">
        <v>238</v>
      </c>
      <c r="C84" s="12">
        <v>2</v>
      </c>
      <c r="D84" s="12">
        <v>2</v>
      </c>
      <c r="E84" s="12">
        <v>1</v>
      </c>
      <c r="F84" s="12">
        <v>4</v>
      </c>
      <c r="G84" s="12">
        <v>5</v>
      </c>
      <c r="H84" s="12">
        <v>5</v>
      </c>
      <c r="I84" s="12">
        <v>5</v>
      </c>
    </row>
    <row r="85" spans="1:9" ht="15.75" customHeight="1" x14ac:dyDescent="0.2">
      <c r="A85" s="12">
        <v>84</v>
      </c>
      <c r="B85" s="2" t="s">
        <v>242</v>
      </c>
      <c r="C85" s="12">
        <v>4</v>
      </c>
      <c r="D85" s="12">
        <v>4</v>
      </c>
      <c r="E85" s="12">
        <v>1</v>
      </c>
      <c r="F85" s="12">
        <v>3</v>
      </c>
      <c r="G85" s="12">
        <v>1</v>
      </c>
      <c r="H85" s="12">
        <v>4</v>
      </c>
      <c r="I85" s="12">
        <v>2</v>
      </c>
    </row>
    <row r="86" spans="1:9" ht="15.75" customHeight="1" x14ac:dyDescent="0.2"/>
    <row r="87" spans="1:9" ht="15.75" customHeight="1" x14ac:dyDescent="0.2"/>
    <row r="88" spans="1:9" ht="15.75" customHeight="1" x14ac:dyDescent="0.2"/>
    <row r="89" spans="1:9" ht="15.75" customHeight="1" x14ac:dyDescent="0.2"/>
    <row r="90" spans="1:9" ht="15.75" customHeight="1" x14ac:dyDescent="0.2"/>
    <row r="91" spans="1:9" ht="15.75" customHeight="1" x14ac:dyDescent="0.2"/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N1000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2" width="12.5" bestFit="1" customWidth="1"/>
    <col min="3" max="3" width="27.1640625" style="6" bestFit="1" customWidth="1"/>
    <col min="4" max="14" width="12.5" style="6" bestFit="1" customWidth="1"/>
  </cols>
  <sheetData>
    <row r="1" spans="1:14" ht="17.25" customHeight="1" x14ac:dyDescent="0.2">
      <c r="A1" s="5" t="s">
        <v>325</v>
      </c>
      <c r="B1" s="2" t="s">
        <v>317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331</v>
      </c>
      <c r="I1" s="5" t="s">
        <v>332</v>
      </c>
      <c r="J1" s="5" t="s">
        <v>333</v>
      </c>
      <c r="K1" s="5" t="s">
        <v>334</v>
      </c>
      <c r="L1" s="5" t="s">
        <v>335</v>
      </c>
      <c r="M1" s="5" t="s">
        <v>336</v>
      </c>
      <c r="N1" s="5" t="s">
        <v>337</v>
      </c>
    </row>
    <row r="2" spans="1:14" ht="17.25" customHeight="1" x14ac:dyDescent="0.2">
      <c r="A2" s="12">
        <v>1</v>
      </c>
      <c r="B2" s="2" t="s">
        <v>9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ht="17.25" customHeight="1" x14ac:dyDescent="0.2">
      <c r="A3" s="12">
        <v>2</v>
      </c>
      <c r="B3" s="2" t="s">
        <v>13</v>
      </c>
      <c r="C3" s="12">
        <v>4</v>
      </c>
      <c r="D3" s="12">
        <v>4</v>
      </c>
      <c r="E3" s="12">
        <v>4</v>
      </c>
      <c r="F3" s="12">
        <v>4</v>
      </c>
      <c r="G3" s="12">
        <v>4</v>
      </c>
      <c r="H3" s="12">
        <v>4</v>
      </c>
      <c r="I3" s="12">
        <v>4</v>
      </c>
      <c r="J3" s="12">
        <v>4</v>
      </c>
      <c r="K3" s="12">
        <v>4</v>
      </c>
      <c r="L3" s="12">
        <v>3</v>
      </c>
      <c r="M3" s="12">
        <v>4</v>
      </c>
      <c r="N3" s="12">
        <v>3</v>
      </c>
    </row>
    <row r="4" spans="1:14" ht="17.25" customHeight="1" x14ac:dyDescent="0.2">
      <c r="A4" s="12">
        <v>3</v>
      </c>
      <c r="B4" s="2" t="s">
        <v>18</v>
      </c>
      <c r="C4" s="12">
        <v>2</v>
      </c>
      <c r="D4" s="12">
        <v>2</v>
      </c>
      <c r="E4" s="12">
        <v>2</v>
      </c>
      <c r="F4" s="12">
        <v>3</v>
      </c>
      <c r="G4" s="12">
        <v>3</v>
      </c>
      <c r="H4" s="12">
        <v>4</v>
      </c>
      <c r="I4" s="12">
        <v>2</v>
      </c>
      <c r="J4" s="12">
        <v>3</v>
      </c>
      <c r="K4" s="12">
        <v>3</v>
      </c>
      <c r="L4" s="12">
        <v>1</v>
      </c>
      <c r="M4" s="12">
        <v>3</v>
      </c>
      <c r="N4" s="12">
        <v>2</v>
      </c>
    </row>
    <row r="5" spans="1:14" ht="17.25" customHeight="1" x14ac:dyDescent="0.2">
      <c r="A5" s="12">
        <v>4</v>
      </c>
      <c r="B5" s="2" t="s">
        <v>23</v>
      </c>
      <c r="C5" s="12">
        <v>2</v>
      </c>
      <c r="D5" s="12">
        <v>2</v>
      </c>
      <c r="E5" s="12">
        <v>2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</row>
    <row r="6" spans="1:14" ht="17.25" customHeight="1" x14ac:dyDescent="0.2">
      <c r="A6" s="12">
        <v>5</v>
      </c>
      <c r="B6" s="2" t="s">
        <v>25</v>
      </c>
      <c r="C6" s="12">
        <v>3</v>
      </c>
      <c r="D6" s="12">
        <v>1</v>
      </c>
      <c r="E6" s="12">
        <v>1</v>
      </c>
      <c r="F6" s="12">
        <v>3</v>
      </c>
      <c r="G6" s="12">
        <v>1</v>
      </c>
      <c r="H6" s="12">
        <v>1</v>
      </c>
      <c r="I6" s="12">
        <v>1</v>
      </c>
      <c r="J6" s="12">
        <v>2</v>
      </c>
      <c r="K6" s="12">
        <v>1</v>
      </c>
      <c r="L6" s="12">
        <v>1</v>
      </c>
      <c r="M6" s="12">
        <v>2</v>
      </c>
      <c r="N6" s="12">
        <v>1</v>
      </c>
    </row>
    <row r="7" spans="1:14" ht="17.25" customHeight="1" x14ac:dyDescent="0.2">
      <c r="A7" s="12">
        <v>6</v>
      </c>
      <c r="B7" s="2" t="s">
        <v>26</v>
      </c>
      <c r="C7" s="12">
        <v>3</v>
      </c>
      <c r="D7" s="12">
        <v>3</v>
      </c>
      <c r="E7" s="12">
        <v>3</v>
      </c>
      <c r="F7" s="12">
        <v>3</v>
      </c>
      <c r="G7" s="12">
        <v>1</v>
      </c>
      <c r="H7" s="12">
        <v>2</v>
      </c>
      <c r="I7" s="12">
        <v>1</v>
      </c>
      <c r="J7" s="12">
        <v>3</v>
      </c>
      <c r="K7" s="12">
        <v>2</v>
      </c>
      <c r="L7" s="12">
        <v>1</v>
      </c>
      <c r="M7" s="12">
        <v>4</v>
      </c>
      <c r="N7" s="12">
        <v>2</v>
      </c>
    </row>
    <row r="8" spans="1:14" ht="17.25" customHeight="1" x14ac:dyDescent="0.2">
      <c r="A8" s="12">
        <v>7</v>
      </c>
      <c r="B8" s="2" t="s">
        <v>29</v>
      </c>
      <c r="C8" s="12">
        <v>3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2</v>
      </c>
      <c r="J8" s="12">
        <v>1</v>
      </c>
      <c r="K8" s="12">
        <v>1</v>
      </c>
      <c r="L8" s="12">
        <v>1</v>
      </c>
      <c r="M8" s="12">
        <v>3</v>
      </c>
      <c r="N8" s="12">
        <v>3</v>
      </c>
    </row>
    <row r="9" spans="1:14" ht="17.25" customHeight="1" x14ac:dyDescent="0.2">
      <c r="A9" s="12">
        <v>8</v>
      </c>
      <c r="B9" s="2" t="s">
        <v>31</v>
      </c>
      <c r="C9" s="12">
        <v>3</v>
      </c>
      <c r="D9" s="12">
        <v>2</v>
      </c>
      <c r="E9" s="12">
        <v>4</v>
      </c>
      <c r="F9" s="12">
        <v>3</v>
      </c>
      <c r="G9" s="12">
        <v>2</v>
      </c>
      <c r="H9" s="12">
        <v>2</v>
      </c>
      <c r="I9" s="12">
        <v>2</v>
      </c>
      <c r="J9" s="12">
        <v>3</v>
      </c>
      <c r="K9" s="12">
        <v>2</v>
      </c>
      <c r="L9" s="12">
        <v>3</v>
      </c>
      <c r="M9" s="12">
        <v>2</v>
      </c>
      <c r="N9" s="12">
        <v>2</v>
      </c>
    </row>
    <row r="10" spans="1:14" ht="17.25" customHeight="1" x14ac:dyDescent="0.2">
      <c r="A10" s="12">
        <v>9</v>
      </c>
      <c r="B10" s="2" t="s">
        <v>34</v>
      </c>
      <c r="C10" s="12">
        <v>4</v>
      </c>
      <c r="D10" s="12">
        <v>2</v>
      </c>
      <c r="E10" s="12">
        <v>4</v>
      </c>
      <c r="F10" s="12">
        <v>3</v>
      </c>
      <c r="G10" s="12">
        <v>2</v>
      </c>
      <c r="H10" s="12">
        <v>2</v>
      </c>
      <c r="I10" s="12">
        <v>2</v>
      </c>
      <c r="J10" s="12">
        <v>4</v>
      </c>
      <c r="K10" s="12">
        <v>2</v>
      </c>
      <c r="M10" s="12">
        <v>3</v>
      </c>
      <c r="N10" s="12">
        <v>3</v>
      </c>
    </row>
    <row r="11" spans="1:14" ht="17.25" customHeight="1" x14ac:dyDescent="0.2">
      <c r="A11" s="12">
        <v>10</v>
      </c>
      <c r="B11" s="2" t="s">
        <v>36</v>
      </c>
      <c r="C11" s="12">
        <v>4</v>
      </c>
      <c r="D11" s="12">
        <v>4</v>
      </c>
      <c r="E11" s="12">
        <v>4</v>
      </c>
      <c r="F11" s="12">
        <v>3</v>
      </c>
      <c r="G11" s="12">
        <v>3</v>
      </c>
      <c r="H11" s="12">
        <v>2</v>
      </c>
      <c r="I11" s="12">
        <v>2</v>
      </c>
      <c r="J11" s="12">
        <v>3</v>
      </c>
      <c r="K11" s="12">
        <v>4</v>
      </c>
      <c r="L11" s="12">
        <v>2</v>
      </c>
      <c r="M11" s="12">
        <v>3</v>
      </c>
      <c r="N11" s="12">
        <v>3</v>
      </c>
    </row>
    <row r="12" spans="1:14" ht="17.25" customHeight="1" x14ac:dyDescent="0.2">
      <c r="A12" s="12">
        <v>11</v>
      </c>
      <c r="B12" s="2" t="s">
        <v>38</v>
      </c>
      <c r="C12" s="12">
        <v>3</v>
      </c>
      <c r="D12" s="12">
        <v>2</v>
      </c>
      <c r="E12" s="12">
        <v>2</v>
      </c>
      <c r="F12" s="12">
        <v>2</v>
      </c>
      <c r="G12" s="12">
        <v>3</v>
      </c>
      <c r="H12" s="12">
        <v>2</v>
      </c>
      <c r="I12" s="12">
        <v>2</v>
      </c>
      <c r="J12" s="12">
        <v>3</v>
      </c>
      <c r="K12" s="12">
        <v>3</v>
      </c>
      <c r="L12" s="12">
        <v>3</v>
      </c>
      <c r="M12" s="12">
        <v>3</v>
      </c>
      <c r="N12" s="12">
        <v>3</v>
      </c>
    </row>
    <row r="13" spans="1:14" ht="17.25" customHeight="1" x14ac:dyDescent="0.2">
      <c r="A13" s="12">
        <v>12</v>
      </c>
      <c r="B13" s="2" t="s">
        <v>40</v>
      </c>
      <c r="C13" s="12">
        <v>1</v>
      </c>
      <c r="D13" s="12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1</v>
      </c>
      <c r="N13" s="12">
        <v>1</v>
      </c>
    </row>
    <row r="14" spans="1:14" ht="17.25" customHeight="1" x14ac:dyDescent="0.2">
      <c r="A14" s="12">
        <v>13</v>
      </c>
      <c r="B14" s="2" t="s">
        <v>44</v>
      </c>
      <c r="C14" s="12">
        <v>4</v>
      </c>
      <c r="D14" s="12">
        <v>2</v>
      </c>
      <c r="E14" s="12">
        <v>1</v>
      </c>
      <c r="F14" s="12">
        <v>2</v>
      </c>
      <c r="G14" s="12">
        <v>2</v>
      </c>
      <c r="H14" s="12">
        <v>1</v>
      </c>
      <c r="I14" s="12">
        <v>2</v>
      </c>
      <c r="J14" s="12">
        <v>3</v>
      </c>
      <c r="K14" s="12">
        <v>3</v>
      </c>
      <c r="L14" s="12">
        <v>1</v>
      </c>
      <c r="M14" s="12">
        <v>2</v>
      </c>
      <c r="N14" s="12">
        <v>2</v>
      </c>
    </row>
    <row r="15" spans="1:14" ht="17.25" customHeight="1" x14ac:dyDescent="0.2">
      <c r="A15" s="12">
        <v>14</v>
      </c>
      <c r="B15" s="2" t="s">
        <v>46</v>
      </c>
      <c r="C15" s="12">
        <v>4</v>
      </c>
      <c r="D15" s="12">
        <v>4</v>
      </c>
      <c r="E15" s="12">
        <v>3</v>
      </c>
      <c r="F15" s="12">
        <v>3</v>
      </c>
      <c r="G15" s="12">
        <v>4</v>
      </c>
      <c r="H15" s="12">
        <v>4</v>
      </c>
      <c r="I15" s="12">
        <v>3</v>
      </c>
      <c r="J15" s="12">
        <v>4</v>
      </c>
      <c r="K15" s="12">
        <v>4</v>
      </c>
      <c r="L15" s="12">
        <v>4</v>
      </c>
      <c r="M15" s="12">
        <v>4</v>
      </c>
      <c r="N15" s="12">
        <v>4</v>
      </c>
    </row>
    <row r="16" spans="1:14" ht="17.25" customHeight="1" x14ac:dyDescent="0.2">
      <c r="A16" s="12">
        <v>15</v>
      </c>
      <c r="B16" s="2" t="s">
        <v>47</v>
      </c>
      <c r="C16" s="12">
        <v>1</v>
      </c>
      <c r="D16" s="12">
        <v>1</v>
      </c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</row>
    <row r="17" spans="1:14" ht="17.25" customHeight="1" x14ac:dyDescent="0.2">
      <c r="A17" s="12">
        <v>16</v>
      </c>
      <c r="B17" s="2" t="s">
        <v>322</v>
      </c>
      <c r="C17" s="12">
        <v>4</v>
      </c>
      <c r="D17" s="12">
        <v>4</v>
      </c>
      <c r="E17" s="12">
        <v>4</v>
      </c>
      <c r="F17" s="12">
        <v>4</v>
      </c>
      <c r="G17" s="12">
        <v>4</v>
      </c>
      <c r="H17" s="12">
        <v>4</v>
      </c>
      <c r="I17" s="12">
        <v>4</v>
      </c>
      <c r="J17" s="12">
        <v>2</v>
      </c>
      <c r="K17" s="12">
        <v>4</v>
      </c>
      <c r="L17" s="12">
        <v>2</v>
      </c>
      <c r="M17" s="12">
        <v>4</v>
      </c>
      <c r="N17" s="12">
        <v>2</v>
      </c>
    </row>
    <row r="18" spans="1:14" ht="17.25" customHeight="1" x14ac:dyDescent="0.2">
      <c r="A18" s="12">
        <v>17</v>
      </c>
      <c r="B18" s="2" t="s">
        <v>49</v>
      </c>
      <c r="C18" s="12">
        <v>3</v>
      </c>
      <c r="D18" s="12">
        <v>2</v>
      </c>
      <c r="E18" s="12">
        <v>2</v>
      </c>
      <c r="F18" s="12">
        <v>2</v>
      </c>
      <c r="G18" s="12">
        <v>2</v>
      </c>
      <c r="H18" s="12">
        <v>2</v>
      </c>
      <c r="I18" s="12">
        <v>3</v>
      </c>
      <c r="J18" s="12">
        <v>2</v>
      </c>
      <c r="K18" s="12">
        <v>2</v>
      </c>
      <c r="L18" s="12">
        <v>2</v>
      </c>
      <c r="M18" s="12">
        <v>2</v>
      </c>
      <c r="N18" s="12">
        <v>2</v>
      </c>
    </row>
    <row r="19" spans="1:14" ht="17.25" customHeight="1" x14ac:dyDescent="0.2">
      <c r="A19" s="12">
        <v>18</v>
      </c>
      <c r="B19" s="2" t="s">
        <v>51</v>
      </c>
      <c r="C19" s="12">
        <v>4</v>
      </c>
      <c r="D19" s="12">
        <v>2</v>
      </c>
      <c r="E19" s="12">
        <v>4</v>
      </c>
      <c r="F19" s="12">
        <v>4</v>
      </c>
      <c r="G19" s="12">
        <v>3</v>
      </c>
      <c r="H19" s="12">
        <v>2</v>
      </c>
      <c r="I19" s="12">
        <v>2</v>
      </c>
      <c r="J19" s="12">
        <v>3</v>
      </c>
      <c r="K19" s="12">
        <v>4</v>
      </c>
      <c r="L19" s="12">
        <v>4</v>
      </c>
      <c r="M19" s="12">
        <v>4</v>
      </c>
      <c r="N19" s="12">
        <v>4</v>
      </c>
    </row>
    <row r="20" spans="1:14" ht="17.25" customHeight="1" x14ac:dyDescent="0.2">
      <c r="A20" s="12">
        <v>19</v>
      </c>
      <c r="B20" s="2" t="s">
        <v>53</v>
      </c>
      <c r="C20" s="12">
        <v>3</v>
      </c>
      <c r="D20" s="12">
        <v>4</v>
      </c>
      <c r="E20" s="12">
        <v>3</v>
      </c>
      <c r="F20" s="12">
        <v>3</v>
      </c>
      <c r="G20" s="12">
        <v>4</v>
      </c>
      <c r="H20" s="12">
        <v>2</v>
      </c>
      <c r="I20" s="12">
        <v>2</v>
      </c>
      <c r="J20" s="12">
        <v>3</v>
      </c>
      <c r="K20" s="12">
        <v>4</v>
      </c>
      <c r="L20" s="12">
        <v>4</v>
      </c>
      <c r="M20" s="12">
        <v>4</v>
      </c>
      <c r="N20" s="12">
        <v>4</v>
      </c>
    </row>
    <row r="21" spans="1:14" ht="15.75" customHeight="1" x14ac:dyDescent="0.2">
      <c r="A21" s="12">
        <v>20</v>
      </c>
      <c r="B21" s="2" t="s">
        <v>54</v>
      </c>
      <c r="C21" s="12">
        <v>3</v>
      </c>
      <c r="D21" s="12">
        <v>4</v>
      </c>
      <c r="E21" s="12">
        <v>2</v>
      </c>
      <c r="F21" s="12">
        <v>3</v>
      </c>
      <c r="G21" s="12">
        <v>1</v>
      </c>
      <c r="H21" s="12">
        <v>1</v>
      </c>
      <c r="I21" s="12">
        <v>3</v>
      </c>
      <c r="J21" s="12">
        <v>4</v>
      </c>
      <c r="K21" s="12">
        <v>4</v>
      </c>
      <c r="L21" s="12">
        <v>4</v>
      </c>
      <c r="M21" s="12">
        <v>4</v>
      </c>
      <c r="N21" s="12">
        <v>4</v>
      </c>
    </row>
    <row r="22" spans="1:14" ht="15.75" customHeight="1" x14ac:dyDescent="0.2">
      <c r="A22" s="12">
        <v>21</v>
      </c>
      <c r="B22" s="2" t="s">
        <v>56</v>
      </c>
      <c r="C22" s="12">
        <v>1</v>
      </c>
      <c r="D22" s="12">
        <v>1</v>
      </c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</row>
    <row r="23" spans="1:14" ht="15.75" customHeight="1" x14ac:dyDescent="0.2">
      <c r="A23" s="12">
        <v>22</v>
      </c>
      <c r="B23" s="2" t="s">
        <v>59</v>
      </c>
      <c r="C23" s="12">
        <v>3</v>
      </c>
      <c r="D23" s="12">
        <v>4</v>
      </c>
      <c r="E23" s="12">
        <v>1</v>
      </c>
      <c r="F23" s="12">
        <v>4</v>
      </c>
      <c r="G23" s="12">
        <v>4</v>
      </c>
      <c r="H23" s="12">
        <v>1</v>
      </c>
      <c r="I23" s="12">
        <v>1</v>
      </c>
      <c r="J23" s="12">
        <v>3</v>
      </c>
      <c r="K23" s="12">
        <v>3</v>
      </c>
      <c r="L23" s="12">
        <v>4</v>
      </c>
      <c r="M23" s="12">
        <v>4</v>
      </c>
      <c r="N23" s="12">
        <v>4</v>
      </c>
    </row>
    <row r="24" spans="1:14" ht="15.75" customHeight="1" x14ac:dyDescent="0.2">
      <c r="A24" s="12">
        <v>23</v>
      </c>
      <c r="B24" s="2" t="s">
        <v>61</v>
      </c>
      <c r="C24" s="12">
        <v>4</v>
      </c>
      <c r="D24" s="12">
        <v>3</v>
      </c>
      <c r="E24" s="12">
        <v>1</v>
      </c>
      <c r="F24" s="12">
        <v>2</v>
      </c>
      <c r="G24" s="12">
        <v>2</v>
      </c>
      <c r="H24" s="12">
        <v>2</v>
      </c>
      <c r="I24" s="12">
        <v>2</v>
      </c>
      <c r="J24" s="12">
        <v>2</v>
      </c>
      <c r="K24" s="12">
        <v>2</v>
      </c>
      <c r="L24" s="12">
        <v>2</v>
      </c>
      <c r="M24" s="12">
        <v>2</v>
      </c>
      <c r="N24" s="12">
        <v>2</v>
      </c>
    </row>
    <row r="25" spans="1:14" ht="15.75" customHeight="1" x14ac:dyDescent="0.2">
      <c r="A25" s="12">
        <v>24</v>
      </c>
      <c r="B25" s="2" t="s">
        <v>63</v>
      </c>
      <c r="C25" s="12">
        <v>1</v>
      </c>
      <c r="D25" s="12">
        <v>2</v>
      </c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2</v>
      </c>
      <c r="M25" s="12">
        <v>2</v>
      </c>
      <c r="N25" s="12">
        <v>1</v>
      </c>
    </row>
    <row r="26" spans="1:14" ht="15.75" customHeight="1" x14ac:dyDescent="0.2">
      <c r="A26" s="12">
        <v>25</v>
      </c>
      <c r="B26" s="2" t="s">
        <v>65</v>
      </c>
      <c r="C26" s="12">
        <v>3</v>
      </c>
      <c r="D26" s="12">
        <v>3</v>
      </c>
      <c r="E26" s="12">
        <v>1</v>
      </c>
      <c r="F26" s="12">
        <v>3</v>
      </c>
      <c r="G26" s="12">
        <v>3</v>
      </c>
      <c r="H26" s="12">
        <v>1</v>
      </c>
      <c r="I26" s="12">
        <v>1</v>
      </c>
      <c r="J26" s="12">
        <v>2</v>
      </c>
      <c r="K26" s="12">
        <v>1</v>
      </c>
      <c r="L26" s="12">
        <v>1</v>
      </c>
      <c r="M26" s="12">
        <v>1</v>
      </c>
      <c r="N26" s="12">
        <v>1</v>
      </c>
    </row>
    <row r="27" spans="1:14" ht="15.75" customHeight="1" x14ac:dyDescent="0.2">
      <c r="A27" s="12">
        <v>26</v>
      </c>
      <c r="B27" s="2" t="s">
        <v>323</v>
      </c>
      <c r="C27" s="12">
        <v>2</v>
      </c>
      <c r="D27" s="12">
        <v>1</v>
      </c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2</v>
      </c>
      <c r="N27" s="12">
        <v>2</v>
      </c>
    </row>
    <row r="28" spans="1:14" ht="15.75" customHeight="1" x14ac:dyDescent="0.2">
      <c r="A28" s="12">
        <v>27</v>
      </c>
      <c r="B28" s="2" t="s">
        <v>67</v>
      </c>
      <c r="C28" s="12">
        <v>3</v>
      </c>
      <c r="D28" s="12">
        <v>4</v>
      </c>
      <c r="E28" s="12">
        <v>1</v>
      </c>
      <c r="F28" s="12">
        <v>1</v>
      </c>
      <c r="G28" s="12">
        <v>3</v>
      </c>
      <c r="H28" s="12">
        <v>3</v>
      </c>
      <c r="I28" s="12">
        <v>1</v>
      </c>
      <c r="J28" s="12">
        <v>3</v>
      </c>
      <c r="K28" s="12">
        <v>2</v>
      </c>
      <c r="L28" s="12">
        <v>2</v>
      </c>
      <c r="M28" s="12">
        <v>1</v>
      </c>
      <c r="N28" s="12">
        <v>1</v>
      </c>
    </row>
    <row r="29" spans="1:14" ht="15.75" customHeight="1" x14ac:dyDescent="0.2">
      <c r="A29" s="12">
        <v>28</v>
      </c>
      <c r="B29" s="2" t="s">
        <v>70</v>
      </c>
      <c r="C29" s="12">
        <v>3</v>
      </c>
      <c r="D29" s="12">
        <v>1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12">
        <v>1</v>
      </c>
    </row>
    <row r="30" spans="1:14" ht="15.75" customHeight="1" x14ac:dyDescent="0.2">
      <c r="A30" s="12">
        <v>29</v>
      </c>
      <c r="B30" s="2" t="s">
        <v>71</v>
      </c>
      <c r="C30" s="12">
        <v>3</v>
      </c>
      <c r="D30" s="12">
        <v>4</v>
      </c>
      <c r="E30" s="12">
        <v>2</v>
      </c>
      <c r="F30" s="12">
        <v>2</v>
      </c>
      <c r="G30" s="12">
        <v>4</v>
      </c>
      <c r="H30" s="12">
        <v>2</v>
      </c>
      <c r="I30" s="12">
        <v>1</v>
      </c>
      <c r="J30" s="12">
        <v>1</v>
      </c>
      <c r="K30" s="12">
        <v>2</v>
      </c>
      <c r="L30" s="12">
        <v>2</v>
      </c>
      <c r="M30" s="12">
        <v>3</v>
      </c>
      <c r="N30" s="12">
        <v>3</v>
      </c>
    </row>
    <row r="31" spans="1:14" ht="15.75" customHeight="1" x14ac:dyDescent="0.2">
      <c r="A31" s="12">
        <v>30</v>
      </c>
      <c r="B31" s="2" t="s">
        <v>73</v>
      </c>
      <c r="C31" s="12">
        <v>2</v>
      </c>
      <c r="D31" s="12">
        <v>3</v>
      </c>
      <c r="E31" s="12">
        <v>1</v>
      </c>
      <c r="F31" s="12">
        <v>2</v>
      </c>
      <c r="G31" s="12">
        <v>2</v>
      </c>
      <c r="H31" s="12">
        <v>1</v>
      </c>
      <c r="I31" s="12">
        <v>1</v>
      </c>
      <c r="J31" s="12">
        <v>2</v>
      </c>
      <c r="K31" s="12">
        <v>1</v>
      </c>
      <c r="L31" s="12">
        <v>1</v>
      </c>
      <c r="M31" s="12">
        <v>2</v>
      </c>
      <c r="N31" s="12">
        <v>1</v>
      </c>
    </row>
    <row r="32" spans="1:14" ht="15.75" customHeight="1" x14ac:dyDescent="0.2">
      <c r="A32" s="12">
        <v>31</v>
      </c>
      <c r="B32" s="2" t="s">
        <v>76</v>
      </c>
      <c r="C32" s="12">
        <v>3</v>
      </c>
      <c r="D32" s="12">
        <v>3</v>
      </c>
      <c r="E32" s="12">
        <v>1</v>
      </c>
      <c r="F32" s="12">
        <v>2</v>
      </c>
      <c r="G32" s="12">
        <v>1</v>
      </c>
      <c r="H32" s="12">
        <v>1</v>
      </c>
      <c r="I32" s="12">
        <v>1</v>
      </c>
      <c r="J32" s="12">
        <v>1</v>
      </c>
      <c r="K32" s="12">
        <v>1</v>
      </c>
      <c r="L32" s="12">
        <v>1</v>
      </c>
      <c r="M32" s="12">
        <v>2</v>
      </c>
      <c r="N32" s="12">
        <v>1</v>
      </c>
    </row>
    <row r="33" spans="1:14" ht="15.75" customHeight="1" x14ac:dyDescent="0.2">
      <c r="A33" s="12">
        <v>32</v>
      </c>
      <c r="B33" s="2" t="s">
        <v>78</v>
      </c>
      <c r="C33" s="12">
        <v>3</v>
      </c>
      <c r="D33" s="12">
        <v>3</v>
      </c>
      <c r="E33" s="12">
        <v>3</v>
      </c>
      <c r="F33" s="12">
        <v>3</v>
      </c>
      <c r="G33" s="12">
        <v>1</v>
      </c>
      <c r="H33" s="12">
        <v>2</v>
      </c>
      <c r="I33" s="12">
        <v>1</v>
      </c>
      <c r="J33" s="12">
        <v>1</v>
      </c>
      <c r="K33" s="12">
        <v>2</v>
      </c>
      <c r="L33" s="12">
        <v>1</v>
      </c>
      <c r="M33" s="12">
        <v>3</v>
      </c>
      <c r="N33" s="12">
        <v>3</v>
      </c>
    </row>
    <row r="34" spans="1:14" ht="15.75" customHeight="1" x14ac:dyDescent="0.2">
      <c r="A34" s="12">
        <v>33</v>
      </c>
      <c r="B34" s="2" t="s">
        <v>80</v>
      </c>
      <c r="C34" s="12">
        <v>3</v>
      </c>
      <c r="D34" s="12">
        <v>3</v>
      </c>
      <c r="E34" s="12">
        <v>3</v>
      </c>
      <c r="F34" s="12">
        <v>3</v>
      </c>
      <c r="G34" s="12">
        <v>3</v>
      </c>
      <c r="H34" s="12">
        <v>3</v>
      </c>
      <c r="I34" s="12">
        <v>3</v>
      </c>
      <c r="J34" s="12">
        <v>3</v>
      </c>
      <c r="K34" s="12">
        <v>1</v>
      </c>
      <c r="L34" s="12">
        <v>3</v>
      </c>
      <c r="M34" s="12">
        <v>4</v>
      </c>
      <c r="N34" s="12">
        <v>3</v>
      </c>
    </row>
    <row r="35" spans="1:14" ht="15.75" customHeight="1" x14ac:dyDescent="0.2">
      <c r="A35" s="12">
        <v>34</v>
      </c>
      <c r="B35" s="2" t="s">
        <v>83</v>
      </c>
      <c r="C35" s="12">
        <v>4</v>
      </c>
      <c r="D35" s="12">
        <v>4</v>
      </c>
      <c r="E35" s="12">
        <v>4</v>
      </c>
      <c r="F35" s="12">
        <v>3</v>
      </c>
      <c r="G35" s="12">
        <v>4</v>
      </c>
      <c r="H35" s="12">
        <v>1</v>
      </c>
      <c r="I35" s="12">
        <v>1</v>
      </c>
      <c r="J35" s="12">
        <v>3</v>
      </c>
      <c r="K35" s="12">
        <v>1</v>
      </c>
      <c r="L35" s="12">
        <v>4</v>
      </c>
      <c r="M35" s="12">
        <v>4</v>
      </c>
      <c r="N35" s="12">
        <v>4</v>
      </c>
    </row>
    <row r="36" spans="1:14" ht="15.75" customHeight="1" x14ac:dyDescent="0.2">
      <c r="A36" s="12">
        <v>35</v>
      </c>
      <c r="B36" s="2" t="s">
        <v>84</v>
      </c>
      <c r="C36" s="12">
        <v>2</v>
      </c>
      <c r="D36" s="12">
        <v>1</v>
      </c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2">
        <v>1</v>
      </c>
      <c r="M36" s="12">
        <v>1</v>
      </c>
      <c r="N36" s="12">
        <v>2</v>
      </c>
    </row>
    <row r="37" spans="1:14" ht="15.75" customHeight="1" x14ac:dyDescent="0.2">
      <c r="A37" s="12">
        <v>36</v>
      </c>
      <c r="B37" s="2" t="s">
        <v>85</v>
      </c>
      <c r="C37" s="12">
        <v>3</v>
      </c>
      <c r="D37" s="12">
        <v>3</v>
      </c>
      <c r="E37" s="12">
        <v>1</v>
      </c>
      <c r="F37" s="12">
        <v>1</v>
      </c>
      <c r="G37" s="12">
        <v>1</v>
      </c>
      <c r="H37" s="12">
        <v>2</v>
      </c>
      <c r="I37" s="12">
        <v>2</v>
      </c>
      <c r="J37" s="12">
        <v>2</v>
      </c>
      <c r="K37" s="12">
        <v>1</v>
      </c>
      <c r="L37" s="12">
        <v>3</v>
      </c>
      <c r="M37" s="12">
        <v>1</v>
      </c>
      <c r="N37" s="12">
        <v>1</v>
      </c>
    </row>
    <row r="38" spans="1:14" ht="15.75" customHeight="1" x14ac:dyDescent="0.2">
      <c r="A38" s="12">
        <v>37</v>
      </c>
      <c r="B38" s="2" t="s">
        <v>87</v>
      </c>
      <c r="C38" s="12">
        <v>4</v>
      </c>
      <c r="D38" s="12">
        <v>3</v>
      </c>
      <c r="E38" s="12">
        <v>3</v>
      </c>
      <c r="F38" s="12">
        <v>4</v>
      </c>
      <c r="G38" s="12">
        <v>2</v>
      </c>
      <c r="H38" s="12">
        <v>4</v>
      </c>
      <c r="I38" s="12">
        <v>3</v>
      </c>
      <c r="J38" s="12">
        <v>4</v>
      </c>
      <c r="K38" s="12">
        <v>4</v>
      </c>
      <c r="L38" s="12">
        <v>4</v>
      </c>
      <c r="M38" s="12">
        <v>4</v>
      </c>
      <c r="N38" s="12">
        <v>4</v>
      </c>
    </row>
    <row r="39" spans="1:14" ht="15.75" customHeight="1" x14ac:dyDescent="0.2">
      <c r="A39" s="12">
        <v>38</v>
      </c>
      <c r="B39" s="2" t="s">
        <v>89</v>
      </c>
      <c r="C39" s="12">
        <v>3</v>
      </c>
      <c r="D39" s="12">
        <v>4</v>
      </c>
      <c r="E39" s="12">
        <v>4</v>
      </c>
      <c r="F39" s="12">
        <v>4</v>
      </c>
      <c r="G39" s="12">
        <v>4</v>
      </c>
      <c r="H39" s="12">
        <v>3</v>
      </c>
      <c r="I39" s="12">
        <v>2</v>
      </c>
      <c r="J39" s="12">
        <v>2</v>
      </c>
      <c r="K39" s="12">
        <v>2</v>
      </c>
      <c r="L39" s="12">
        <v>3</v>
      </c>
      <c r="M39" s="12">
        <v>4</v>
      </c>
      <c r="N39" s="12">
        <v>4</v>
      </c>
    </row>
    <row r="40" spans="1:14" ht="15.75" customHeight="1" x14ac:dyDescent="0.2">
      <c r="A40" s="12">
        <v>39</v>
      </c>
      <c r="B40" s="2" t="s">
        <v>90</v>
      </c>
      <c r="C40" s="12">
        <v>2</v>
      </c>
      <c r="D40" s="12">
        <v>2</v>
      </c>
      <c r="E40" s="12">
        <v>1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1</v>
      </c>
      <c r="M40" s="12">
        <v>1</v>
      </c>
      <c r="N40" s="12">
        <v>1</v>
      </c>
    </row>
    <row r="41" spans="1:14" ht="15.75" customHeight="1" x14ac:dyDescent="0.2">
      <c r="A41" s="12">
        <v>40</v>
      </c>
      <c r="B41" s="2" t="s">
        <v>93</v>
      </c>
      <c r="C41" s="12">
        <v>2</v>
      </c>
      <c r="D41" s="12">
        <v>2</v>
      </c>
      <c r="E41" s="12">
        <v>1</v>
      </c>
      <c r="F41" s="12">
        <v>2</v>
      </c>
      <c r="G41" s="12">
        <v>2</v>
      </c>
      <c r="H41" s="12">
        <v>2</v>
      </c>
      <c r="I41" s="12">
        <v>1</v>
      </c>
      <c r="J41" s="12">
        <v>2</v>
      </c>
      <c r="K41" s="12">
        <v>1</v>
      </c>
      <c r="L41" s="12">
        <v>2</v>
      </c>
      <c r="M41" s="12">
        <v>2</v>
      </c>
      <c r="N41" s="12">
        <v>2</v>
      </c>
    </row>
    <row r="42" spans="1:14" ht="15.75" customHeight="1" x14ac:dyDescent="0.2">
      <c r="A42" s="12">
        <v>41</v>
      </c>
      <c r="B42" s="2" t="s">
        <v>96</v>
      </c>
      <c r="C42" s="12">
        <v>4</v>
      </c>
      <c r="D42" s="12">
        <v>4</v>
      </c>
      <c r="E42" s="12">
        <v>4</v>
      </c>
      <c r="F42" s="12">
        <v>4</v>
      </c>
      <c r="G42" s="12">
        <v>4</v>
      </c>
      <c r="H42" s="12">
        <v>4</v>
      </c>
      <c r="I42" s="12">
        <v>2</v>
      </c>
      <c r="J42" s="12">
        <v>2</v>
      </c>
      <c r="K42" s="12">
        <v>4</v>
      </c>
      <c r="L42" s="12">
        <v>1</v>
      </c>
      <c r="M42" s="12">
        <v>4</v>
      </c>
      <c r="N42" s="12">
        <v>4</v>
      </c>
    </row>
    <row r="43" spans="1:14" ht="15.75" customHeight="1" x14ac:dyDescent="0.2">
      <c r="A43" s="12">
        <v>42</v>
      </c>
      <c r="B43" s="2" t="s">
        <v>97</v>
      </c>
      <c r="C43" s="12">
        <v>3</v>
      </c>
      <c r="D43" s="12">
        <v>3</v>
      </c>
      <c r="E43" s="12">
        <v>4</v>
      </c>
      <c r="F43" s="12">
        <v>4</v>
      </c>
      <c r="G43" s="12">
        <v>2</v>
      </c>
      <c r="H43" s="12">
        <v>2</v>
      </c>
      <c r="I43" s="12">
        <v>1</v>
      </c>
      <c r="J43" s="12">
        <v>2</v>
      </c>
      <c r="K43" s="12">
        <v>3</v>
      </c>
      <c r="L43" s="12">
        <v>4</v>
      </c>
      <c r="M43" s="12">
        <v>4</v>
      </c>
      <c r="N43" s="12">
        <v>4</v>
      </c>
    </row>
    <row r="44" spans="1:14" ht="15.75" customHeight="1" x14ac:dyDescent="0.2">
      <c r="A44" s="12">
        <v>43</v>
      </c>
      <c r="B44" s="2" t="s">
        <v>98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</row>
    <row r="45" spans="1:14" ht="15.75" customHeight="1" x14ac:dyDescent="0.2">
      <c r="A45" s="12">
        <v>44</v>
      </c>
      <c r="B45" s="2" t="s">
        <v>101</v>
      </c>
      <c r="C45" s="12">
        <v>3</v>
      </c>
      <c r="D45" s="12">
        <v>1</v>
      </c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2</v>
      </c>
      <c r="N45" s="12">
        <v>1</v>
      </c>
    </row>
    <row r="46" spans="1:14" ht="15.75" customHeight="1" x14ac:dyDescent="0.2">
      <c r="A46" s="12">
        <v>45</v>
      </c>
      <c r="B46" s="2" t="s">
        <v>102</v>
      </c>
      <c r="C46" s="12">
        <v>4</v>
      </c>
      <c r="D46" s="12">
        <v>4</v>
      </c>
      <c r="E46" s="12">
        <v>3</v>
      </c>
      <c r="F46" s="12">
        <v>3</v>
      </c>
      <c r="G46" s="12">
        <v>3</v>
      </c>
      <c r="H46" s="12">
        <v>2</v>
      </c>
      <c r="I46" s="12">
        <v>2</v>
      </c>
      <c r="J46" s="12">
        <v>3</v>
      </c>
      <c r="K46" s="12">
        <v>3</v>
      </c>
      <c r="L46" s="12">
        <v>4</v>
      </c>
      <c r="M46" s="12">
        <v>4</v>
      </c>
      <c r="N46" s="12">
        <v>4</v>
      </c>
    </row>
    <row r="47" spans="1:14" ht="15.75" customHeight="1" x14ac:dyDescent="0.2">
      <c r="A47" s="12">
        <v>46</v>
      </c>
      <c r="B47" s="2" t="s">
        <v>104</v>
      </c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2</v>
      </c>
      <c r="M47" s="12">
        <v>1</v>
      </c>
      <c r="N47" s="12">
        <v>2</v>
      </c>
    </row>
    <row r="48" spans="1:14" ht="15.75" customHeight="1" x14ac:dyDescent="0.2">
      <c r="A48" s="12">
        <v>47</v>
      </c>
      <c r="B48" s="2" t="s">
        <v>105</v>
      </c>
      <c r="C48" s="12">
        <v>3</v>
      </c>
      <c r="D48" s="12">
        <v>3</v>
      </c>
      <c r="E48" s="12">
        <v>4</v>
      </c>
      <c r="F48" s="12">
        <v>2</v>
      </c>
      <c r="G48" s="12">
        <v>4</v>
      </c>
      <c r="H48" s="12">
        <v>1</v>
      </c>
      <c r="I48" s="12">
        <v>2</v>
      </c>
      <c r="J48" s="12">
        <v>3</v>
      </c>
      <c r="K48" s="12">
        <v>3</v>
      </c>
      <c r="L48" s="12">
        <v>4</v>
      </c>
      <c r="M48" s="12">
        <v>4</v>
      </c>
      <c r="N48" s="12">
        <v>3</v>
      </c>
    </row>
    <row r="49" spans="1:14" ht="15.75" customHeight="1" x14ac:dyDescent="0.2">
      <c r="A49" s="12">
        <v>48</v>
      </c>
      <c r="B49" s="2" t="s">
        <v>107</v>
      </c>
      <c r="C49" s="12">
        <v>4</v>
      </c>
      <c r="D49" s="12">
        <v>3</v>
      </c>
      <c r="E49" s="12">
        <v>3</v>
      </c>
      <c r="F49" s="12">
        <v>3</v>
      </c>
      <c r="G49" s="12">
        <v>2</v>
      </c>
      <c r="H49" s="12">
        <v>1</v>
      </c>
      <c r="I49" s="12">
        <v>1</v>
      </c>
      <c r="J49" s="12">
        <v>2</v>
      </c>
      <c r="K49" s="12">
        <v>1</v>
      </c>
      <c r="L49" s="12">
        <v>4</v>
      </c>
      <c r="M49" s="12">
        <v>4</v>
      </c>
      <c r="N49" s="12">
        <v>1</v>
      </c>
    </row>
    <row r="50" spans="1:14" ht="15.75" customHeight="1" x14ac:dyDescent="0.2">
      <c r="A50" s="12">
        <v>49</v>
      </c>
      <c r="B50" s="2" t="s">
        <v>108</v>
      </c>
      <c r="C50" s="12">
        <v>4</v>
      </c>
      <c r="D50" s="12">
        <v>3</v>
      </c>
      <c r="E50" s="12">
        <v>2</v>
      </c>
      <c r="F50" s="12">
        <v>3</v>
      </c>
      <c r="G50" s="12">
        <v>3</v>
      </c>
      <c r="H50" s="12">
        <v>2</v>
      </c>
      <c r="I50" s="12">
        <v>2</v>
      </c>
      <c r="J50" s="12">
        <v>2</v>
      </c>
      <c r="K50" s="12">
        <v>1</v>
      </c>
      <c r="L50" s="12">
        <v>3</v>
      </c>
      <c r="M50" s="12">
        <v>4</v>
      </c>
      <c r="N50" s="12">
        <v>3</v>
      </c>
    </row>
    <row r="51" spans="1:14" ht="15.75" customHeight="1" x14ac:dyDescent="0.2">
      <c r="A51" s="12">
        <v>50</v>
      </c>
      <c r="B51" s="2" t="s">
        <v>110</v>
      </c>
      <c r="C51" s="12">
        <v>3</v>
      </c>
      <c r="D51" s="12">
        <v>1</v>
      </c>
      <c r="E51" s="12">
        <v>1</v>
      </c>
      <c r="F51" s="12">
        <v>3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</row>
    <row r="52" spans="1:14" ht="15.75" customHeight="1" x14ac:dyDescent="0.2">
      <c r="A52" s="12">
        <v>51</v>
      </c>
      <c r="B52" s="2" t="s">
        <v>111</v>
      </c>
      <c r="C52" s="12">
        <v>3</v>
      </c>
      <c r="D52" s="12">
        <v>3</v>
      </c>
      <c r="E52" s="12">
        <v>2</v>
      </c>
      <c r="F52" s="12">
        <v>4</v>
      </c>
      <c r="G52" s="12">
        <v>1</v>
      </c>
      <c r="H52" s="12">
        <v>1</v>
      </c>
      <c r="I52" s="12">
        <v>1</v>
      </c>
      <c r="J52" s="12">
        <v>2</v>
      </c>
      <c r="K52" s="12">
        <v>2</v>
      </c>
      <c r="L52" s="12">
        <v>2</v>
      </c>
      <c r="M52" s="12">
        <v>2</v>
      </c>
      <c r="N52" s="12">
        <v>3</v>
      </c>
    </row>
    <row r="53" spans="1:14" ht="15.75" customHeight="1" x14ac:dyDescent="0.2">
      <c r="A53" s="12">
        <v>52</v>
      </c>
      <c r="B53" s="2" t="s">
        <v>338</v>
      </c>
      <c r="C53" s="12">
        <v>2</v>
      </c>
      <c r="D53" s="12">
        <v>1</v>
      </c>
      <c r="E53" s="12">
        <v>1</v>
      </c>
      <c r="F53" s="12">
        <v>1</v>
      </c>
      <c r="G53" s="12">
        <v>2</v>
      </c>
      <c r="H53" s="12">
        <v>1</v>
      </c>
      <c r="I53" s="12">
        <v>1</v>
      </c>
      <c r="J53" s="12">
        <v>1</v>
      </c>
      <c r="K53" s="12">
        <v>2</v>
      </c>
      <c r="L53" s="12">
        <v>2</v>
      </c>
      <c r="M53" s="12">
        <v>2</v>
      </c>
      <c r="N53" s="12">
        <v>1</v>
      </c>
    </row>
    <row r="54" spans="1:14" ht="15.75" customHeight="1" x14ac:dyDescent="0.2">
      <c r="A54" s="12">
        <v>53</v>
      </c>
      <c r="B54" s="2" t="s">
        <v>117</v>
      </c>
      <c r="C54" s="12">
        <v>3</v>
      </c>
      <c r="D54" s="12">
        <v>1</v>
      </c>
      <c r="E54" s="12">
        <v>2</v>
      </c>
      <c r="F54" s="12">
        <v>1</v>
      </c>
      <c r="G54" s="12">
        <v>1</v>
      </c>
      <c r="H54" s="12">
        <v>1</v>
      </c>
      <c r="I54" s="12">
        <v>1</v>
      </c>
      <c r="J54" s="12">
        <v>1</v>
      </c>
      <c r="K54" s="12">
        <v>1</v>
      </c>
      <c r="L54" s="12">
        <v>1</v>
      </c>
      <c r="M54" s="12">
        <v>1</v>
      </c>
      <c r="N54" s="12">
        <v>1</v>
      </c>
    </row>
    <row r="55" spans="1:14" ht="15.75" customHeight="1" x14ac:dyDescent="0.2">
      <c r="A55" s="12">
        <v>54</v>
      </c>
      <c r="B55" s="2" t="s">
        <v>120</v>
      </c>
      <c r="C55" s="12">
        <v>3</v>
      </c>
      <c r="D55" s="12">
        <v>3</v>
      </c>
      <c r="E55" s="12">
        <v>2</v>
      </c>
      <c r="F55" s="12">
        <v>3</v>
      </c>
      <c r="G55" s="12">
        <v>4</v>
      </c>
      <c r="H55" s="12">
        <v>1</v>
      </c>
      <c r="I55" s="12">
        <v>2</v>
      </c>
      <c r="J55" s="12">
        <v>2</v>
      </c>
      <c r="K55" s="12">
        <v>3</v>
      </c>
      <c r="L55" s="12">
        <v>3</v>
      </c>
      <c r="M55" s="12">
        <v>4</v>
      </c>
      <c r="N55" s="12">
        <v>2</v>
      </c>
    </row>
    <row r="56" spans="1:14" ht="15.75" customHeight="1" x14ac:dyDescent="0.2">
      <c r="A56" s="12">
        <v>55</v>
      </c>
      <c r="B56" s="2" t="s">
        <v>122</v>
      </c>
      <c r="C56" s="12">
        <v>1</v>
      </c>
      <c r="D56" s="12">
        <v>2</v>
      </c>
      <c r="E56" s="12">
        <v>1</v>
      </c>
      <c r="F56" s="12">
        <v>1</v>
      </c>
      <c r="G56" s="12">
        <v>2</v>
      </c>
      <c r="H56" s="12">
        <v>1</v>
      </c>
      <c r="I56" s="12">
        <v>1</v>
      </c>
      <c r="J56" s="12">
        <v>1</v>
      </c>
      <c r="K56" s="12">
        <v>1</v>
      </c>
      <c r="L56" s="12">
        <v>2</v>
      </c>
      <c r="M56" s="12">
        <v>1</v>
      </c>
      <c r="N56" s="12">
        <v>1</v>
      </c>
    </row>
    <row r="57" spans="1:14" ht="15.75" customHeight="1" x14ac:dyDescent="0.2">
      <c r="A57" s="12">
        <v>56</v>
      </c>
      <c r="B57" s="2" t="s">
        <v>125</v>
      </c>
      <c r="C57" s="12">
        <v>3</v>
      </c>
      <c r="D57" s="12">
        <v>3</v>
      </c>
      <c r="E57" s="12">
        <v>2</v>
      </c>
      <c r="F57" s="12">
        <v>1</v>
      </c>
      <c r="G57" s="12">
        <v>2</v>
      </c>
      <c r="H57" s="12">
        <v>1</v>
      </c>
      <c r="I57" s="12">
        <v>1</v>
      </c>
      <c r="J57" s="12">
        <v>1</v>
      </c>
      <c r="K57" s="12">
        <v>2</v>
      </c>
      <c r="L57" s="12">
        <v>1</v>
      </c>
      <c r="M57" s="12">
        <v>1</v>
      </c>
      <c r="N57" s="12">
        <v>1</v>
      </c>
    </row>
    <row r="58" spans="1:14" ht="15.75" customHeight="1" x14ac:dyDescent="0.2">
      <c r="A58" s="12">
        <v>57</v>
      </c>
      <c r="B58" s="2" t="s">
        <v>128</v>
      </c>
      <c r="C58" s="12">
        <v>4</v>
      </c>
      <c r="D58" s="12">
        <v>4</v>
      </c>
      <c r="E58" s="12">
        <v>3</v>
      </c>
      <c r="F58" s="12">
        <v>2</v>
      </c>
      <c r="G58" s="12">
        <v>2</v>
      </c>
      <c r="H58" s="12">
        <v>2</v>
      </c>
      <c r="I58" s="12">
        <v>1</v>
      </c>
      <c r="J58" s="12">
        <v>3</v>
      </c>
      <c r="K58" s="12">
        <v>4</v>
      </c>
      <c r="L58" s="12">
        <v>2</v>
      </c>
      <c r="M58" s="12">
        <v>4</v>
      </c>
      <c r="N58" s="12">
        <v>3</v>
      </c>
    </row>
    <row r="59" spans="1:14" ht="15.75" customHeight="1" x14ac:dyDescent="0.2">
      <c r="A59" s="12">
        <v>58</v>
      </c>
      <c r="B59" s="2" t="s">
        <v>131</v>
      </c>
      <c r="C59" s="12">
        <v>3</v>
      </c>
      <c r="D59" s="12">
        <v>2</v>
      </c>
      <c r="E59" s="12">
        <v>2</v>
      </c>
      <c r="F59" s="12">
        <v>2</v>
      </c>
      <c r="G59" s="12">
        <v>2</v>
      </c>
      <c r="H59" s="12">
        <v>1</v>
      </c>
      <c r="I59" s="12">
        <v>1</v>
      </c>
      <c r="J59" s="12">
        <v>2</v>
      </c>
      <c r="K59" s="12">
        <v>2</v>
      </c>
      <c r="L59" s="12">
        <v>2</v>
      </c>
      <c r="M59" s="12">
        <v>3</v>
      </c>
      <c r="N59" s="12">
        <v>2</v>
      </c>
    </row>
    <row r="60" spans="1:14" ht="15.75" customHeight="1" x14ac:dyDescent="0.2">
      <c r="A60" s="12">
        <v>59</v>
      </c>
      <c r="B60" s="2" t="s">
        <v>132</v>
      </c>
      <c r="C60" s="12">
        <v>3</v>
      </c>
      <c r="D60" s="12">
        <v>2</v>
      </c>
      <c r="E60" s="12">
        <v>1</v>
      </c>
      <c r="F60" s="12">
        <v>3</v>
      </c>
      <c r="G60" s="12">
        <v>3</v>
      </c>
      <c r="H60" s="12">
        <v>3</v>
      </c>
      <c r="I60" s="12">
        <v>1</v>
      </c>
      <c r="J60" s="12">
        <v>2</v>
      </c>
      <c r="K60" s="12">
        <v>1</v>
      </c>
      <c r="L60" s="12">
        <v>2</v>
      </c>
      <c r="M60" s="12">
        <v>3</v>
      </c>
      <c r="N60" s="12">
        <v>3</v>
      </c>
    </row>
    <row r="61" spans="1:14" ht="15.75" customHeight="1" x14ac:dyDescent="0.2">
      <c r="A61" s="12">
        <v>60</v>
      </c>
      <c r="B61" s="2" t="s">
        <v>134</v>
      </c>
      <c r="C61" s="12">
        <v>4</v>
      </c>
      <c r="D61" s="12">
        <v>4</v>
      </c>
      <c r="E61" s="12">
        <v>3</v>
      </c>
      <c r="F61" s="12">
        <v>3</v>
      </c>
      <c r="G61" s="12">
        <v>3</v>
      </c>
      <c r="H61" s="12">
        <v>3</v>
      </c>
      <c r="I61" s="12">
        <v>2</v>
      </c>
      <c r="J61" s="12">
        <v>4</v>
      </c>
      <c r="K61" s="12">
        <v>2</v>
      </c>
      <c r="L61" s="12">
        <v>3</v>
      </c>
      <c r="M61" s="12">
        <v>2</v>
      </c>
      <c r="N61" s="12">
        <v>2</v>
      </c>
    </row>
    <row r="62" spans="1:14" ht="15.75" customHeight="1" x14ac:dyDescent="0.2">
      <c r="A62" s="12">
        <v>61</v>
      </c>
      <c r="B62" s="2" t="s">
        <v>136</v>
      </c>
      <c r="C62" s="12">
        <v>2</v>
      </c>
      <c r="D62" s="12">
        <v>1</v>
      </c>
      <c r="E62" s="12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2</v>
      </c>
      <c r="M62" s="12">
        <v>1</v>
      </c>
      <c r="N62" s="12">
        <v>1</v>
      </c>
    </row>
    <row r="63" spans="1:14" ht="15.75" customHeight="1" x14ac:dyDescent="0.2">
      <c r="A63" s="12">
        <v>62</v>
      </c>
      <c r="B63" s="2" t="s">
        <v>339</v>
      </c>
      <c r="C63" s="12">
        <v>2</v>
      </c>
      <c r="D63" s="12">
        <v>2</v>
      </c>
      <c r="E63" s="12">
        <v>2</v>
      </c>
      <c r="F63" s="12">
        <v>2</v>
      </c>
      <c r="G63" s="12">
        <v>2</v>
      </c>
      <c r="H63" s="12">
        <v>3</v>
      </c>
      <c r="I63" s="12">
        <v>1</v>
      </c>
      <c r="J63" s="12">
        <v>2</v>
      </c>
      <c r="K63" s="12">
        <v>3</v>
      </c>
      <c r="L63" s="12">
        <v>2</v>
      </c>
      <c r="M63" s="12">
        <v>4</v>
      </c>
      <c r="N63" s="12">
        <v>4</v>
      </c>
    </row>
    <row r="64" spans="1:14" ht="15.75" customHeight="1" x14ac:dyDescent="0.2">
      <c r="A64" s="12">
        <v>63</v>
      </c>
      <c r="B64" s="2" t="s">
        <v>137</v>
      </c>
      <c r="C64" s="12">
        <v>3</v>
      </c>
      <c r="D64" s="12">
        <v>4</v>
      </c>
      <c r="E64" s="12">
        <v>4</v>
      </c>
      <c r="F64" s="12">
        <v>3</v>
      </c>
      <c r="G64" s="12">
        <v>2</v>
      </c>
      <c r="H64" s="12">
        <v>2</v>
      </c>
      <c r="I64" s="12">
        <v>1</v>
      </c>
      <c r="J64" s="12">
        <v>2</v>
      </c>
      <c r="K64" s="12">
        <v>3</v>
      </c>
      <c r="L64" s="12">
        <v>2</v>
      </c>
      <c r="M64" s="12">
        <v>2</v>
      </c>
      <c r="N64" s="12">
        <v>2</v>
      </c>
    </row>
    <row r="65" spans="1:14" ht="15.75" customHeight="1" x14ac:dyDescent="0.2">
      <c r="A65" s="12">
        <v>64</v>
      </c>
      <c r="B65" s="2" t="s">
        <v>139</v>
      </c>
      <c r="C65" s="12">
        <v>4</v>
      </c>
      <c r="D65" s="12">
        <v>3</v>
      </c>
      <c r="E65" s="12">
        <v>3</v>
      </c>
      <c r="F65" s="12">
        <v>3</v>
      </c>
      <c r="G65" s="12">
        <v>2</v>
      </c>
      <c r="H65" s="12">
        <v>2</v>
      </c>
      <c r="I65" s="12">
        <v>2</v>
      </c>
      <c r="J65" s="12">
        <v>2</v>
      </c>
      <c r="K65" s="12">
        <v>3</v>
      </c>
      <c r="L65" s="12">
        <v>4</v>
      </c>
      <c r="M65" s="12">
        <v>4</v>
      </c>
      <c r="N65" s="12">
        <v>3</v>
      </c>
    </row>
    <row r="66" spans="1:14" ht="15.75" customHeight="1" x14ac:dyDescent="0.2">
      <c r="A66" s="12">
        <v>65</v>
      </c>
      <c r="B66" s="2" t="s">
        <v>142</v>
      </c>
      <c r="C66" s="12">
        <v>3</v>
      </c>
      <c r="D66" s="12">
        <v>3</v>
      </c>
      <c r="E66" s="12">
        <v>2</v>
      </c>
      <c r="F66" s="12">
        <v>2</v>
      </c>
      <c r="G66" s="12">
        <v>2</v>
      </c>
      <c r="H66" s="12">
        <v>2</v>
      </c>
      <c r="I66" s="12">
        <v>2</v>
      </c>
      <c r="J66" s="12">
        <v>2</v>
      </c>
      <c r="K66" s="12">
        <v>2</v>
      </c>
      <c r="L66" s="12">
        <v>2</v>
      </c>
      <c r="M66" s="12">
        <v>3</v>
      </c>
      <c r="N66" s="12">
        <v>2</v>
      </c>
    </row>
    <row r="67" spans="1:14" ht="15.75" customHeight="1" x14ac:dyDescent="0.2">
      <c r="A67" s="12">
        <v>66</v>
      </c>
      <c r="B67" s="2" t="s">
        <v>146</v>
      </c>
      <c r="C67" s="12">
        <v>4</v>
      </c>
      <c r="D67" s="12">
        <v>4</v>
      </c>
      <c r="E67" s="12">
        <v>4</v>
      </c>
      <c r="F67" s="12">
        <v>4</v>
      </c>
      <c r="G67" s="12">
        <v>4</v>
      </c>
      <c r="H67" s="12">
        <v>3</v>
      </c>
      <c r="I67" s="12">
        <v>3</v>
      </c>
      <c r="J67" s="12">
        <v>3</v>
      </c>
      <c r="K67" s="12">
        <v>4</v>
      </c>
      <c r="L67" s="12">
        <v>3</v>
      </c>
      <c r="M67" s="12">
        <v>4</v>
      </c>
      <c r="N67" s="12">
        <v>3</v>
      </c>
    </row>
    <row r="68" spans="1:14" ht="15.75" customHeight="1" x14ac:dyDescent="0.2">
      <c r="A68" s="12">
        <v>67</v>
      </c>
      <c r="B68" s="2" t="s">
        <v>340</v>
      </c>
      <c r="C68" s="12">
        <v>3</v>
      </c>
      <c r="D68" s="12">
        <v>2</v>
      </c>
      <c r="E68" s="12">
        <v>1</v>
      </c>
      <c r="F68" s="12">
        <v>3</v>
      </c>
      <c r="G68" s="12">
        <v>2</v>
      </c>
      <c r="H68" s="12">
        <v>1</v>
      </c>
      <c r="I68" s="12">
        <v>1</v>
      </c>
      <c r="J68" s="12">
        <v>1</v>
      </c>
      <c r="K68" s="12">
        <v>2</v>
      </c>
      <c r="L68" s="12">
        <v>1</v>
      </c>
      <c r="M68" s="12">
        <v>3</v>
      </c>
      <c r="N68" s="12">
        <v>2</v>
      </c>
    </row>
    <row r="69" spans="1:14" ht="15.75" customHeight="1" x14ac:dyDescent="0.2">
      <c r="A69" s="12">
        <v>68</v>
      </c>
      <c r="B69" s="2" t="s">
        <v>150</v>
      </c>
      <c r="C69" s="12">
        <v>3</v>
      </c>
      <c r="D69" s="12">
        <v>3</v>
      </c>
      <c r="E69" s="12">
        <v>3</v>
      </c>
      <c r="F69" s="12">
        <v>3</v>
      </c>
      <c r="G69" s="12">
        <v>3</v>
      </c>
      <c r="H69" s="12">
        <v>3</v>
      </c>
      <c r="I69" s="12">
        <v>3</v>
      </c>
      <c r="J69" s="12">
        <v>3</v>
      </c>
      <c r="K69" s="12">
        <v>3</v>
      </c>
      <c r="L69" s="12">
        <v>9</v>
      </c>
      <c r="M69" s="12">
        <v>3</v>
      </c>
      <c r="N69" s="12">
        <v>3</v>
      </c>
    </row>
    <row r="70" spans="1:14" ht="15.75" customHeight="1" x14ac:dyDescent="0.2">
      <c r="A70" s="12">
        <v>69</v>
      </c>
      <c r="B70" s="2" t="s">
        <v>152</v>
      </c>
      <c r="C70" s="12">
        <v>2</v>
      </c>
      <c r="D70" s="12">
        <v>3</v>
      </c>
      <c r="E70" s="12">
        <v>3</v>
      </c>
      <c r="F70" s="12">
        <v>3</v>
      </c>
      <c r="G70" s="12">
        <v>3</v>
      </c>
      <c r="H70" s="12">
        <v>3</v>
      </c>
      <c r="I70" s="12">
        <v>2</v>
      </c>
      <c r="J70" s="12">
        <v>2</v>
      </c>
      <c r="K70" s="12">
        <v>2</v>
      </c>
      <c r="L70" s="12">
        <v>1</v>
      </c>
      <c r="M70" s="12">
        <v>4</v>
      </c>
      <c r="N70" s="12">
        <v>4</v>
      </c>
    </row>
    <row r="71" spans="1:14" ht="15.75" customHeight="1" x14ac:dyDescent="0.2">
      <c r="A71" s="12">
        <v>70</v>
      </c>
      <c r="B71" s="2" t="s">
        <v>153</v>
      </c>
      <c r="C71" s="12">
        <v>3</v>
      </c>
      <c r="D71" s="12">
        <v>3</v>
      </c>
      <c r="E71" s="12">
        <v>3</v>
      </c>
      <c r="F71" s="12">
        <v>3</v>
      </c>
      <c r="G71" s="12">
        <v>3</v>
      </c>
      <c r="H71" s="12">
        <v>2</v>
      </c>
      <c r="I71" s="12">
        <v>3</v>
      </c>
      <c r="J71" s="12">
        <v>3</v>
      </c>
      <c r="K71" s="12">
        <v>3</v>
      </c>
      <c r="L71" s="12">
        <v>3</v>
      </c>
      <c r="M71" s="12">
        <v>3</v>
      </c>
      <c r="N71" s="12">
        <v>3</v>
      </c>
    </row>
    <row r="72" spans="1:14" ht="15.75" customHeight="1" x14ac:dyDescent="0.2">
      <c r="A72" s="12">
        <v>71</v>
      </c>
      <c r="B72" s="2" t="s">
        <v>159</v>
      </c>
      <c r="C72" s="12">
        <v>2</v>
      </c>
      <c r="D72" s="12">
        <v>1</v>
      </c>
      <c r="E72" s="12">
        <v>1</v>
      </c>
      <c r="F72" s="12">
        <v>2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2</v>
      </c>
      <c r="N72" s="12">
        <v>1</v>
      </c>
    </row>
    <row r="73" spans="1:14" ht="15.75" customHeight="1" x14ac:dyDescent="0.2">
      <c r="A73" s="12">
        <v>72</v>
      </c>
      <c r="B73" s="2" t="s">
        <v>161</v>
      </c>
      <c r="C73" s="12">
        <v>2</v>
      </c>
      <c r="D73" s="12">
        <v>1</v>
      </c>
      <c r="E73" s="12">
        <v>1</v>
      </c>
      <c r="F73" s="12">
        <v>1</v>
      </c>
      <c r="G73" s="12">
        <v>2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</row>
    <row r="74" spans="1:14" ht="15.75" customHeight="1" x14ac:dyDescent="0.2">
      <c r="A74" s="12">
        <v>73</v>
      </c>
      <c r="B74" s="2" t="s">
        <v>165</v>
      </c>
      <c r="C74" s="12">
        <v>4</v>
      </c>
      <c r="D74" s="12">
        <v>4</v>
      </c>
      <c r="E74" s="12">
        <v>3</v>
      </c>
      <c r="F74" s="12">
        <v>3</v>
      </c>
      <c r="G74" s="12">
        <v>4</v>
      </c>
      <c r="H74" s="12">
        <v>4</v>
      </c>
      <c r="I74" s="12">
        <v>3</v>
      </c>
      <c r="J74" s="12">
        <v>4</v>
      </c>
      <c r="K74" s="12">
        <v>3</v>
      </c>
      <c r="L74" s="12">
        <v>4</v>
      </c>
      <c r="M74" s="12">
        <v>4</v>
      </c>
      <c r="N74" s="12">
        <v>4</v>
      </c>
    </row>
    <row r="75" spans="1:14" ht="15.75" customHeight="1" x14ac:dyDescent="0.2">
      <c r="A75" s="12">
        <v>74</v>
      </c>
      <c r="B75" s="2" t="s">
        <v>166</v>
      </c>
      <c r="C75" s="12">
        <v>4</v>
      </c>
      <c r="D75" s="12">
        <v>3</v>
      </c>
      <c r="E75" s="12">
        <v>4</v>
      </c>
      <c r="F75" s="12">
        <v>3</v>
      </c>
      <c r="G75" s="12">
        <v>1</v>
      </c>
      <c r="H75" s="12">
        <v>1</v>
      </c>
      <c r="I75" s="12">
        <v>2</v>
      </c>
      <c r="J75" s="12">
        <v>3</v>
      </c>
      <c r="K75" s="12">
        <v>3</v>
      </c>
      <c r="L75" s="12">
        <v>2</v>
      </c>
      <c r="M75" s="12">
        <v>3</v>
      </c>
      <c r="N75" s="12">
        <v>2</v>
      </c>
    </row>
    <row r="76" spans="1:14" ht="15.75" customHeight="1" x14ac:dyDescent="0.2">
      <c r="A76" s="12">
        <v>75</v>
      </c>
      <c r="B76" s="2" t="s">
        <v>175</v>
      </c>
      <c r="C76" s="12">
        <v>3</v>
      </c>
      <c r="D76" s="12">
        <v>3</v>
      </c>
      <c r="E76" s="12">
        <v>4</v>
      </c>
      <c r="F76" s="12">
        <v>4</v>
      </c>
      <c r="G76" s="12">
        <v>3</v>
      </c>
      <c r="H76" s="12">
        <v>1</v>
      </c>
      <c r="I76" s="12">
        <v>2</v>
      </c>
      <c r="J76" s="12">
        <v>3</v>
      </c>
      <c r="K76" s="12">
        <v>3</v>
      </c>
      <c r="L76" s="12">
        <v>2</v>
      </c>
      <c r="M76" s="12">
        <v>2</v>
      </c>
      <c r="N76" s="12">
        <v>3</v>
      </c>
    </row>
    <row r="77" spans="1:14" ht="15.75" customHeight="1" x14ac:dyDescent="0.2">
      <c r="A77" s="12">
        <v>76</v>
      </c>
      <c r="B77" s="2" t="s">
        <v>177</v>
      </c>
      <c r="C77" s="12">
        <v>3</v>
      </c>
      <c r="D77" s="12">
        <v>3</v>
      </c>
      <c r="E77" s="12">
        <v>2</v>
      </c>
      <c r="F77" s="12">
        <v>3</v>
      </c>
      <c r="G77" s="12">
        <v>2</v>
      </c>
      <c r="H77" s="12">
        <v>3</v>
      </c>
      <c r="I77" s="12">
        <v>2</v>
      </c>
      <c r="J77" s="12">
        <v>4</v>
      </c>
      <c r="K77" s="12">
        <v>2</v>
      </c>
      <c r="L77" s="12">
        <v>4</v>
      </c>
      <c r="M77" s="12">
        <v>9</v>
      </c>
      <c r="N77" s="12">
        <v>9</v>
      </c>
    </row>
    <row r="78" spans="1:14" ht="15.75" customHeight="1" x14ac:dyDescent="0.2">
      <c r="A78" s="12">
        <v>77</v>
      </c>
      <c r="B78" s="2" t="s">
        <v>181</v>
      </c>
      <c r="C78" s="12">
        <v>4</v>
      </c>
      <c r="D78" s="12">
        <v>4</v>
      </c>
      <c r="E78" s="12">
        <v>3</v>
      </c>
      <c r="F78" s="12">
        <v>4</v>
      </c>
      <c r="G78" s="12">
        <v>1</v>
      </c>
      <c r="H78" s="12">
        <v>1</v>
      </c>
      <c r="I78" s="12">
        <v>1</v>
      </c>
      <c r="J78" s="12">
        <v>2</v>
      </c>
      <c r="K78" s="12">
        <v>4</v>
      </c>
      <c r="L78" s="12">
        <v>2</v>
      </c>
      <c r="M78" s="12">
        <v>2</v>
      </c>
      <c r="N78" s="12">
        <v>4</v>
      </c>
    </row>
    <row r="79" spans="1:14" ht="15.75" customHeight="1" x14ac:dyDescent="0.2">
      <c r="A79" s="12">
        <v>78</v>
      </c>
      <c r="B79" s="2" t="s">
        <v>223</v>
      </c>
      <c r="C79" s="12">
        <v>3</v>
      </c>
      <c r="D79" s="12">
        <v>9</v>
      </c>
      <c r="E79" s="12">
        <v>2</v>
      </c>
      <c r="F79" s="12">
        <v>2</v>
      </c>
      <c r="G79" s="12">
        <v>2</v>
      </c>
      <c r="H79" s="12">
        <v>2</v>
      </c>
      <c r="I79" s="12">
        <v>1</v>
      </c>
      <c r="J79" s="12">
        <v>2</v>
      </c>
      <c r="K79" s="12">
        <v>2</v>
      </c>
      <c r="L79" s="12">
        <v>2</v>
      </c>
      <c r="M79" s="12">
        <v>3</v>
      </c>
      <c r="N79" s="12">
        <v>2</v>
      </c>
    </row>
    <row r="80" spans="1:14" ht="15.75" customHeight="1" x14ac:dyDescent="0.2">
      <c r="A80" s="12">
        <v>79</v>
      </c>
      <c r="B80" s="2" t="s">
        <v>341</v>
      </c>
      <c r="C80" s="12">
        <v>2</v>
      </c>
      <c r="D80" s="12">
        <v>2</v>
      </c>
      <c r="E80" s="12">
        <v>1</v>
      </c>
      <c r="F80" s="12">
        <v>1</v>
      </c>
      <c r="G80" s="12">
        <v>1</v>
      </c>
      <c r="H80" s="12">
        <v>1</v>
      </c>
      <c r="I80" s="12">
        <v>1</v>
      </c>
      <c r="J80" s="12">
        <v>1</v>
      </c>
      <c r="K80" s="12">
        <v>1</v>
      </c>
      <c r="L80" s="12">
        <v>1</v>
      </c>
      <c r="M80" s="12">
        <v>2</v>
      </c>
      <c r="N80" s="12">
        <v>1</v>
      </c>
    </row>
    <row r="81" spans="1:14" ht="15.75" customHeight="1" x14ac:dyDescent="0.2">
      <c r="A81" s="12">
        <v>80</v>
      </c>
      <c r="B81" s="2" t="s">
        <v>227</v>
      </c>
      <c r="C81" s="12">
        <v>3</v>
      </c>
      <c r="D81" s="12">
        <v>2</v>
      </c>
      <c r="E81" s="12">
        <v>3</v>
      </c>
      <c r="F81" s="12">
        <v>2</v>
      </c>
      <c r="G81" s="12">
        <v>2</v>
      </c>
      <c r="H81" s="12">
        <v>1</v>
      </c>
      <c r="I81" s="12">
        <v>1</v>
      </c>
      <c r="J81" s="12">
        <v>3</v>
      </c>
      <c r="K81" s="12">
        <v>3</v>
      </c>
      <c r="L81" s="12">
        <v>3</v>
      </c>
      <c r="M81" s="12">
        <v>3</v>
      </c>
      <c r="N81" s="12">
        <v>3</v>
      </c>
    </row>
    <row r="82" spans="1:14" ht="15.75" customHeight="1" x14ac:dyDescent="0.2">
      <c r="A82" s="12">
        <v>81</v>
      </c>
      <c r="B82" s="2" t="s">
        <v>229</v>
      </c>
      <c r="C82" s="12">
        <v>4</v>
      </c>
      <c r="D82" s="12">
        <v>1</v>
      </c>
      <c r="E82" s="12">
        <v>2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2</v>
      </c>
      <c r="N82" s="12">
        <v>1</v>
      </c>
    </row>
    <row r="83" spans="1:14" ht="15.75" customHeight="1" x14ac:dyDescent="0.2">
      <c r="A83" s="12">
        <v>82</v>
      </c>
      <c r="B83" s="2" t="s">
        <v>232</v>
      </c>
      <c r="C83" s="12">
        <v>4</v>
      </c>
      <c r="D83" s="12">
        <v>4</v>
      </c>
      <c r="E83" s="12">
        <v>4</v>
      </c>
      <c r="F83" s="12">
        <v>4</v>
      </c>
      <c r="G83" s="12">
        <v>4</v>
      </c>
      <c r="H83" s="12">
        <v>4</v>
      </c>
      <c r="I83" s="12">
        <v>3</v>
      </c>
      <c r="J83" s="12">
        <v>3</v>
      </c>
      <c r="K83" s="12">
        <v>3</v>
      </c>
      <c r="L83" s="12">
        <v>3</v>
      </c>
      <c r="M83" s="12">
        <v>2</v>
      </c>
      <c r="N83" s="12">
        <v>2</v>
      </c>
    </row>
    <row r="84" spans="1:14" ht="15.75" customHeight="1" x14ac:dyDescent="0.2">
      <c r="A84" s="12">
        <v>83</v>
      </c>
      <c r="B84" s="2" t="s">
        <v>238</v>
      </c>
      <c r="C84" s="12">
        <v>4</v>
      </c>
      <c r="D84" s="12">
        <v>3</v>
      </c>
      <c r="E84" s="12">
        <v>4</v>
      </c>
      <c r="F84" s="12">
        <v>4</v>
      </c>
      <c r="G84" s="12">
        <v>3</v>
      </c>
      <c r="H84" s="12">
        <v>2</v>
      </c>
      <c r="I84" s="12">
        <v>3</v>
      </c>
      <c r="J84" s="12">
        <v>4</v>
      </c>
      <c r="K84" s="12">
        <v>3</v>
      </c>
      <c r="L84" s="12">
        <v>2</v>
      </c>
      <c r="M84" s="12">
        <v>4</v>
      </c>
      <c r="N84" s="12">
        <v>4</v>
      </c>
    </row>
    <row r="85" spans="1:14" ht="15.75" customHeight="1" x14ac:dyDescent="0.2">
      <c r="A85" s="12">
        <v>84</v>
      </c>
      <c r="B85" s="2" t="s">
        <v>242</v>
      </c>
      <c r="C85" s="12">
        <v>2</v>
      </c>
      <c r="D85" s="12">
        <v>2</v>
      </c>
      <c r="E85" s="12">
        <v>3</v>
      </c>
      <c r="F85" s="12">
        <v>3</v>
      </c>
      <c r="G85" s="12">
        <v>3</v>
      </c>
      <c r="H85" s="12">
        <v>2</v>
      </c>
      <c r="I85" s="12">
        <v>1</v>
      </c>
      <c r="J85" s="12">
        <v>2</v>
      </c>
      <c r="K85" s="12">
        <v>2</v>
      </c>
      <c r="L85" s="12">
        <v>4</v>
      </c>
      <c r="M85" s="12">
        <v>4</v>
      </c>
      <c r="N85" s="12">
        <v>1</v>
      </c>
    </row>
    <row r="86" spans="1:14" ht="15.75" customHeight="1" x14ac:dyDescent="0.2"/>
    <row r="87" spans="1:14" ht="15.75" customHeight="1" x14ac:dyDescent="0.2"/>
    <row r="88" spans="1:14" ht="15.75" customHeight="1" x14ac:dyDescent="0.2"/>
    <row r="89" spans="1:14" ht="15.75" customHeight="1" x14ac:dyDescent="0.2"/>
    <row r="90" spans="1:14" ht="15.75" customHeight="1" x14ac:dyDescent="0.2"/>
    <row r="91" spans="1:14" ht="15.75" customHeight="1" x14ac:dyDescent="0.2"/>
    <row r="92" spans="1:14" ht="15.75" customHeight="1" x14ac:dyDescent="0.2"/>
    <row r="93" spans="1:14" ht="15.75" customHeight="1" x14ac:dyDescent="0.2"/>
    <row r="94" spans="1:14" ht="15.75" customHeight="1" x14ac:dyDescent="0.2"/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000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8.83203125" bestFit="1" customWidth="1"/>
    <col min="2" max="2" width="15.33203125" style="6" bestFit="1" customWidth="1"/>
    <col min="3" max="3" width="27" style="6" bestFit="1" customWidth="1"/>
    <col min="4" max="4" width="23.6640625" style="6" bestFit="1" customWidth="1"/>
    <col min="5" max="5" width="15" style="6" bestFit="1" customWidth="1"/>
  </cols>
  <sheetData>
    <row r="1" spans="1:5" ht="17.25" customHeight="1" x14ac:dyDescent="0.2">
      <c r="A1" s="43" t="s">
        <v>317</v>
      </c>
      <c r="B1" s="42" t="s">
        <v>318</v>
      </c>
      <c r="C1" s="44" t="s">
        <v>319</v>
      </c>
      <c r="D1" s="44" t="s">
        <v>320</v>
      </c>
      <c r="E1" s="44" t="s">
        <v>321</v>
      </c>
    </row>
    <row r="2" spans="1:5" ht="17.25" customHeight="1" x14ac:dyDescent="0.2">
      <c r="A2" s="16" t="s">
        <v>9</v>
      </c>
      <c r="B2" s="17" t="str">
        <f>IFERROR(ROUND((#REF!-#REF!)/365.25,2),"")</f>
        <v/>
      </c>
      <c r="C2" s="17" t="str">
        <f>IFERROR(ROUND((#REF!-B2)/365.25,2),"")</f>
        <v/>
      </c>
      <c r="D2" s="18" t="str">
        <f>IFERROR(ROUND((B2-C2)/365.25,2),"")</f>
        <v/>
      </c>
      <c r="E2" s="18" t="str">
        <f>IFERROR(ROUND((C2-D2)/365.25,2),"")</f>
        <v/>
      </c>
    </row>
    <row r="3" spans="1:5" ht="17.25" customHeight="1" x14ac:dyDescent="0.2">
      <c r="A3" s="16" t="s">
        <v>13</v>
      </c>
      <c r="B3" s="18">
        <v>1</v>
      </c>
      <c r="C3" s="18">
        <v>1</v>
      </c>
      <c r="D3" s="18">
        <v>2</v>
      </c>
      <c r="E3" s="18">
        <v>0</v>
      </c>
    </row>
    <row r="4" spans="1:5" ht="17.25" customHeight="1" x14ac:dyDescent="0.2">
      <c r="A4" s="16" t="s">
        <v>15</v>
      </c>
      <c r="B4" s="18">
        <v>2</v>
      </c>
      <c r="C4" s="18">
        <v>2</v>
      </c>
      <c r="D4" s="18">
        <v>5</v>
      </c>
      <c r="E4" s="18">
        <v>0</v>
      </c>
    </row>
    <row r="5" spans="1:5" ht="17.25" customHeight="1" x14ac:dyDescent="0.2">
      <c r="A5" s="16" t="s">
        <v>18</v>
      </c>
      <c r="B5" s="18">
        <v>2</v>
      </c>
      <c r="C5" s="18">
        <v>2</v>
      </c>
      <c r="D5" s="18">
        <v>3</v>
      </c>
      <c r="E5" s="18">
        <v>0</v>
      </c>
    </row>
    <row r="6" spans="1:5" ht="17.25" customHeight="1" x14ac:dyDescent="0.2">
      <c r="A6" s="16" t="s">
        <v>23</v>
      </c>
      <c r="B6" s="18">
        <v>1</v>
      </c>
      <c r="C6" s="18">
        <v>0</v>
      </c>
      <c r="D6" s="18">
        <v>0</v>
      </c>
      <c r="E6" s="18">
        <v>3</v>
      </c>
    </row>
    <row r="7" spans="1:5" ht="17.25" customHeight="1" x14ac:dyDescent="0.2">
      <c r="A7" s="16" t="s">
        <v>25</v>
      </c>
      <c r="B7" s="18">
        <v>1</v>
      </c>
      <c r="C7" s="18">
        <v>4</v>
      </c>
      <c r="D7" s="18">
        <v>3</v>
      </c>
      <c r="E7" s="18">
        <v>0</v>
      </c>
    </row>
    <row r="8" spans="1:5" ht="17.25" customHeight="1" x14ac:dyDescent="0.2">
      <c r="A8" s="16" t="s">
        <v>26</v>
      </c>
      <c r="B8" s="18">
        <v>4</v>
      </c>
      <c r="C8" s="18">
        <v>0</v>
      </c>
      <c r="D8" s="18">
        <v>0</v>
      </c>
      <c r="E8" s="18">
        <v>0</v>
      </c>
    </row>
    <row r="9" spans="1:5" ht="17.25" customHeight="1" x14ac:dyDescent="0.2">
      <c r="A9" s="16" t="s">
        <v>29</v>
      </c>
      <c r="B9" s="18">
        <v>1</v>
      </c>
      <c r="C9" s="18">
        <v>0</v>
      </c>
      <c r="D9" s="18">
        <v>0</v>
      </c>
      <c r="E9" s="18">
        <v>0</v>
      </c>
    </row>
    <row r="10" spans="1:5" ht="17.25" customHeight="1" x14ac:dyDescent="0.2">
      <c r="A10" s="16" t="s">
        <v>31</v>
      </c>
      <c r="B10" s="18">
        <v>2</v>
      </c>
      <c r="C10" s="18">
        <v>0</v>
      </c>
      <c r="D10" s="18">
        <v>0</v>
      </c>
      <c r="E10" s="18">
        <v>0</v>
      </c>
    </row>
    <row r="11" spans="1:5" ht="17.25" customHeight="1" x14ac:dyDescent="0.2">
      <c r="A11" s="16" t="s">
        <v>34</v>
      </c>
      <c r="B11" s="18">
        <v>2</v>
      </c>
      <c r="C11" s="18">
        <v>2</v>
      </c>
      <c r="D11" s="18">
        <v>5</v>
      </c>
      <c r="E11" s="18">
        <v>0</v>
      </c>
    </row>
    <row r="12" spans="1:5" ht="17.25" customHeight="1" x14ac:dyDescent="0.2">
      <c r="A12" s="16" t="s">
        <v>36</v>
      </c>
      <c r="B12" s="18">
        <v>2</v>
      </c>
      <c r="C12" s="18">
        <v>0</v>
      </c>
      <c r="D12" s="18">
        <v>3</v>
      </c>
      <c r="E12" s="18">
        <v>0</v>
      </c>
    </row>
    <row r="13" spans="1:5" ht="17.25" customHeight="1" x14ac:dyDescent="0.2">
      <c r="A13" s="16" t="s">
        <v>38</v>
      </c>
      <c r="B13" s="18">
        <v>2</v>
      </c>
      <c r="C13" s="18">
        <v>0</v>
      </c>
      <c r="D13" s="18">
        <v>0</v>
      </c>
      <c r="E13" s="18">
        <v>0</v>
      </c>
    </row>
    <row r="14" spans="1:5" ht="17.25" customHeight="1" x14ac:dyDescent="0.2">
      <c r="A14" s="16" t="s">
        <v>40</v>
      </c>
      <c r="B14" s="18">
        <v>1</v>
      </c>
      <c r="C14" s="18">
        <v>0</v>
      </c>
      <c r="D14" s="18">
        <v>0</v>
      </c>
      <c r="E14" s="18">
        <v>0</v>
      </c>
    </row>
    <row r="15" spans="1:5" ht="17.25" customHeight="1" x14ac:dyDescent="0.2">
      <c r="A15" s="16" t="s">
        <v>44</v>
      </c>
      <c r="B15" s="18">
        <v>1</v>
      </c>
      <c r="C15" s="18">
        <v>0</v>
      </c>
      <c r="D15" s="18">
        <v>0</v>
      </c>
      <c r="E15" s="18">
        <v>0</v>
      </c>
    </row>
    <row r="16" spans="1:5" ht="17.25" customHeight="1" x14ac:dyDescent="0.2">
      <c r="A16" s="16" t="s">
        <v>46</v>
      </c>
      <c r="B16" s="18">
        <v>1</v>
      </c>
      <c r="C16" s="18">
        <v>0</v>
      </c>
      <c r="D16" s="18">
        <v>0</v>
      </c>
      <c r="E16" s="18">
        <v>0</v>
      </c>
    </row>
    <row r="17" spans="1:5" ht="17.25" customHeight="1" x14ac:dyDescent="0.2">
      <c r="A17" s="16" t="s">
        <v>47</v>
      </c>
      <c r="B17" s="18">
        <v>2</v>
      </c>
      <c r="C17" s="18">
        <v>0</v>
      </c>
      <c r="D17" s="18">
        <v>0</v>
      </c>
      <c r="E17" s="18">
        <v>0</v>
      </c>
    </row>
    <row r="18" spans="1:5" ht="17.25" customHeight="1" x14ac:dyDescent="0.2">
      <c r="A18" s="16" t="s">
        <v>322</v>
      </c>
      <c r="B18" s="18">
        <v>2</v>
      </c>
      <c r="C18" s="18">
        <v>1</v>
      </c>
      <c r="D18" s="18">
        <v>2</v>
      </c>
      <c r="E18" s="18">
        <v>3</v>
      </c>
    </row>
    <row r="19" spans="1:5" ht="17.25" customHeight="1" x14ac:dyDescent="0.2">
      <c r="A19" s="16" t="s">
        <v>49</v>
      </c>
      <c r="B19" s="18">
        <v>1</v>
      </c>
      <c r="C19" s="18">
        <v>0</v>
      </c>
      <c r="D19" s="18">
        <v>0</v>
      </c>
      <c r="E19" s="18">
        <v>0</v>
      </c>
    </row>
    <row r="20" spans="1:5" ht="17.25" customHeight="1" x14ac:dyDescent="0.2">
      <c r="A20" s="16" t="s">
        <v>51</v>
      </c>
      <c r="B20" s="18">
        <v>1</v>
      </c>
      <c r="C20" s="18">
        <v>0</v>
      </c>
      <c r="D20" s="18">
        <v>0</v>
      </c>
      <c r="E20" s="18">
        <v>4</v>
      </c>
    </row>
    <row r="21" spans="1:5" ht="15.75" customHeight="1" x14ac:dyDescent="0.2">
      <c r="A21" s="16" t="s">
        <v>53</v>
      </c>
      <c r="B21" s="18">
        <v>2</v>
      </c>
      <c r="C21" s="18">
        <v>0</v>
      </c>
      <c r="D21" s="18">
        <v>0</v>
      </c>
      <c r="E21" s="18">
        <v>0</v>
      </c>
    </row>
    <row r="22" spans="1:5" ht="15.75" customHeight="1" x14ac:dyDescent="0.2">
      <c r="A22" s="16" t="s">
        <v>54</v>
      </c>
      <c r="B22" s="18">
        <v>2</v>
      </c>
      <c r="C22" s="18">
        <v>0</v>
      </c>
      <c r="D22" s="18">
        <v>0</v>
      </c>
      <c r="E22" s="18">
        <v>5</v>
      </c>
    </row>
    <row r="23" spans="1:5" ht="15.75" customHeight="1" x14ac:dyDescent="0.2">
      <c r="A23" s="16" t="s">
        <v>56</v>
      </c>
      <c r="B23" s="18">
        <v>1</v>
      </c>
      <c r="C23" s="18">
        <v>0</v>
      </c>
      <c r="D23" s="18">
        <v>0</v>
      </c>
      <c r="E23" s="18">
        <v>0</v>
      </c>
    </row>
    <row r="24" spans="1:5" ht="15.75" customHeight="1" x14ac:dyDescent="0.2">
      <c r="A24" s="16" t="s">
        <v>59</v>
      </c>
      <c r="B24" s="18">
        <v>1</v>
      </c>
      <c r="C24" s="18">
        <v>0</v>
      </c>
      <c r="D24" s="18">
        <v>1</v>
      </c>
      <c r="E24" s="18">
        <v>0</v>
      </c>
    </row>
    <row r="25" spans="1:5" ht="15.75" customHeight="1" x14ac:dyDescent="0.2">
      <c r="A25" s="16" t="s">
        <v>61</v>
      </c>
      <c r="B25" s="18">
        <v>1</v>
      </c>
      <c r="C25" s="18">
        <v>0</v>
      </c>
      <c r="D25" s="18">
        <v>0</v>
      </c>
      <c r="E25" s="18">
        <v>0</v>
      </c>
    </row>
    <row r="26" spans="1:5" ht="15.75" customHeight="1" x14ac:dyDescent="0.2">
      <c r="A26" s="16" t="s">
        <v>63</v>
      </c>
      <c r="B26" s="18">
        <v>2</v>
      </c>
      <c r="C26" s="18">
        <v>0</v>
      </c>
      <c r="D26" s="18">
        <v>0</v>
      </c>
      <c r="E26" s="18">
        <v>0</v>
      </c>
    </row>
    <row r="27" spans="1:5" ht="15.75" customHeight="1" x14ac:dyDescent="0.2">
      <c r="A27" s="16" t="s">
        <v>65</v>
      </c>
      <c r="B27" s="18">
        <v>2</v>
      </c>
      <c r="C27" s="18">
        <v>0</v>
      </c>
      <c r="D27" s="18">
        <v>0</v>
      </c>
      <c r="E27" s="18">
        <v>0</v>
      </c>
    </row>
    <row r="28" spans="1:5" ht="15.75" customHeight="1" x14ac:dyDescent="0.2">
      <c r="A28" s="16" t="s">
        <v>323</v>
      </c>
      <c r="B28" s="18">
        <v>2</v>
      </c>
      <c r="C28" s="18">
        <v>0</v>
      </c>
      <c r="D28" s="18">
        <v>0</v>
      </c>
      <c r="E28" s="18">
        <v>0</v>
      </c>
    </row>
    <row r="29" spans="1:5" ht="15.75" customHeight="1" x14ac:dyDescent="0.2">
      <c r="A29" s="16" t="s">
        <v>67</v>
      </c>
      <c r="B29" s="18">
        <v>1</v>
      </c>
      <c r="C29" s="18">
        <v>0</v>
      </c>
      <c r="D29" s="18">
        <v>0</v>
      </c>
      <c r="E29" s="18">
        <v>0</v>
      </c>
    </row>
    <row r="30" spans="1:5" ht="15.75" customHeight="1" x14ac:dyDescent="0.2">
      <c r="A30" s="16" t="s">
        <v>70</v>
      </c>
      <c r="B30" s="18">
        <v>4</v>
      </c>
      <c r="C30" s="18">
        <v>0</v>
      </c>
      <c r="D30" s="18">
        <v>0</v>
      </c>
      <c r="E30" s="18">
        <v>0</v>
      </c>
    </row>
    <row r="31" spans="1:5" ht="15.75" customHeight="1" x14ac:dyDescent="0.2">
      <c r="A31" s="16" t="s">
        <v>71</v>
      </c>
      <c r="B31" s="18">
        <v>1</v>
      </c>
      <c r="C31" s="18">
        <v>0</v>
      </c>
      <c r="D31" s="18">
        <v>4</v>
      </c>
      <c r="E31" s="18">
        <v>0</v>
      </c>
    </row>
    <row r="32" spans="1:5" ht="15.75" customHeight="1" x14ac:dyDescent="0.2">
      <c r="A32" s="16" t="s">
        <v>73</v>
      </c>
      <c r="B32" s="18">
        <v>1</v>
      </c>
      <c r="C32" s="18">
        <v>1</v>
      </c>
      <c r="D32" s="18">
        <v>0</v>
      </c>
      <c r="E32" s="18">
        <v>0</v>
      </c>
    </row>
    <row r="33" spans="1:5" ht="15.75" customHeight="1" x14ac:dyDescent="0.2">
      <c r="A33" s="16" t="s">
        <v>76</v>
      </c>
      <c r="B33" s="18">
        <v>1</v>
      </c>
      <c r="C33" s="18">
        <v>0</v>
      </c>
      <c r="D33" s="18">
        <v>0</v>
      </c>
      <c r="E33" s="18">
        <v>0</v>
      </c>
    </row>
    <row r="34" spans="1:5" ht="15.75" customHeight="1" x14ac:dyDescent="0.2">
      <c r="A34" s="16" t="s">
        <v>78</v>
      </c>
      <c r="B34" s="18">
        <v>1</v>
      </c>
      <c r="C34" s="18">
        <v>0</v>
      </c>
      <c r="D34" s="18">
        <v>0</v>
      </c>
      <c r="E34" s="18">
        <v>0</v>
      </c>
    </row>
    <row r="35" spans="1:5" ht="15.75" customHeight="1" x14ac:dyDescent="0.2">
      <c r="A35" s="16" t="s">
        <v>80</v>
      </c>
      <c r="B35" s="18">
        <v>1</v>
      </c>
      <c r="C35" s="18">
        <v>0</v>
      </c>
      <c r="D35" s="18">
        <v>0</v>
      </c>
      <c r="E35" s="18">
        <v>0</v>
      </c>
    </row>
    <row r="36" spans="1:5" ht="15.75" customHeight="1" x14ac:dyDescent="0.2">
      <c r="A36" s="16" t="s">
        <v>83</v>
      </c>
      <c r="B36" s="18">
        <v>2</v>
      </c>
      <c r="C36" s="18">
        <v>0</v>
      </c>
      <c r="D36" s="18">
        <v>0</v>
      </c>
      <c r="E36" s="18">
        <v>0</v>
      </c>
    </row>
    <row r="37" spans="1:5" ht="15.75" customHeight="1" x14ac:dyDescent="0.2">
      <c r="A37" s="16" t="s">
        <v>84</v>
      </c>
      <c r="B37" s="18">
        <v>0</v>
      </c>
      <c r="C37" s="18">
        <v>0</v>
      </c>
      <c r="D37" s="18">
        <v>0</v>
      </c>
      <c r="E37" s="18">
        <v>0</v>
      </c>
    </row>
    <row r="38" spans="1:5" ht="15.75" customHeight="1" x14ac:dyDescent="0.2">
      <c r="A38" s="16" t="s">
        <v>85</v>
      </c>
      <c r="B38" s="18">
        <v>2</v>
      </c>
      <c r="C38" s="18">
        <v>0</v>
      </c>
      <c r="D38" s="18">
        <v>0</v>
      </c>
      <c r="E38" s="18">
        <v>0</v>
      </c>
    </row>
    <row r="39" spans="1:5" ht="15.75" customHeight="1" x14ac:dyDescent="0.2">
      <c r="A39" s="16" t="s">
        <v>86</v>
      </c>
      <c r="B39" s="18">
        <v>2</v>
      </c>
      <c r="C39" s="18">
        <v>3</v>
      </c>
      <c r="D39" s="18">
        <v>4</v>
      </c>
      <c r="E39" s="18">
        <v>0</v>
      </c>
    </row>
    <row r="40" spans="1:5" ht="15.75" customHeight="1" x14ac:dyDescent="0.2">
      <c r="A40" s="16" t="s">
        <v>87</v>
      </c>
      <c r="B40" s="18">
        <v>1</v>
      </c>
      <c r="C40" s="18">
        <v>2</v>
      </c>
      <c r="D40" s="18">
        <v>2</v>
      </c>
      <c r="E40" s="18">
        <v>0</v>
      </c>
    </row>
    <row r="41" spans="1:5" ht="15.75" customHeight="1" x14ac:dyDescent="0.2">
      <c r="A41" s="16" t="s">
        <v>89</v>
      </c>
      <c r="B41" s="18">
        <v>2</v>
      </c>
      <c r="C41" s="18">
        <v>1</v>
      </c>
      <c r="D41" s="18">
        <v>0</v>
      </c>
      <c r="E41" s="18">
        <v>3</v>
      </c>
    </row>
    <row r="42" spans="1:5" ht="15.75" customHeight="1" x14ac:dyDescent="0.2">
      <c r="A42" s="16" t="s">
        <v>90</v>
      </c>
      <c r="B42" s="18">
        <v>1</v>
      </c>
      <c r="C42" s="18">
        <v>0</v>
      </c>
      <c r="D42" s="18">
        <v>0</v>
      </c>
      <c r="E42" s="18">
        <v>0</v>
      </c>
    </row>
    <row r="43" spans="1:5" ht="15.75" customHeight="1" x14ac:dyDescent="0.2">
      <c r="A43" s="16" t="s">
        <v>93</v>
      </c>
      <c r="B43" s="18">
        <v>2</v>
      </c>
      <c r="C43" s="18">
        <v>0</v>
      </c>
      <c r="D43" s="18">
        <v>0</v>
      </c>
      <c r="E43" s="18">
        <v>0</v>
      </c>
    </row>
    <row r="44" spans="1:5" ht="15.75" customHeight="1" x14ac:dyDescent="0.2">
      <c r="A44" s="16" t="s">
        <v>96</v>
      </c>
      <c r="B44" s="18">
        <v>1</v>
      </c>
      <c r="C44" s="18">
        <v>0</v>
      </c>
      <c r="D44" s="18">
        <v>2</v>
      </c>
      <c r="E44" s="18">
        <v>0</v>
      </c>
    </row>
    <row r="45" spans="1:5" ht="15.75" customHeight="1" x14ac:dyDescent="0.2">
      <c r="A45" s="16" t="s">
        <v>97</v>
      </c>
      <c r="B45" s="18">
        <v>1</v>
      </c>
      <c r="C45" s="18">
        <v>0</v>
      </c>
      <c r="D45" s="18">
        <v>0</v>
      </c>
      <c r="E45" s="18">
        <v>2</v>
      </c>
    </row>
    <row r="46" spans="1:5" ht="15.75" customHeight="1" x14ac:dyDescent="0.2">
      <c r="A46" s="16" t="s">
        <v>98</v>
      </c>
      <c r="B46" s="18">
        <v>1</v>
      </c>
      <c r="C46" s="18">
        <v>0</v>
      </c>
      <c r="D46" s="18">
        <v>0</v>
      </c>
      <c r="E46" s="18">
        <v>0</v>
      </c>
    </row>
    <row r="47" spans="1:5" ht="15.75" customHeight="1" x14ac:dyDescent="0.2">
      <c r="A47" s="16" t="s">
        <v>101</v>
      </c>
      <c r="B47" s="18">
        <v>2</v>
      </c>
      <c r="C47" s="18">
        <v>0</v>
      </c>
      <c r="D47" s="18">
        <v>0</v>
      </c>
      <c r="E47" s="18">
        <v>0</v>
      </c>
    </row>
    <row r="48" spans="1:5" ht="15.75" customHeight="1" x14ac:dyDescent="0.2">
      <c r="A48" s="16" t="s">
        <v>102</v>
      </c>
      <c r="B48" s="18">
        <v>1</v>
      </c>
      <c r="C48" s="18">
        <v>2</v>
      </c>
      <c r="D48" s="18">
        <v>2</v>
      </c>
      <c r="E48" s="18">
        <v>0</v>
      </c>
    </row>
    <row r="49" spans="1:5" ht="15.75" customHeight="1" x14ac:dyDescent="0.2">
      <c r="A49" s="16" t="s">
        <v>104</v>
      </c>
      <c r="B49" s="18">
        <v>1</v>
      </c>
      <c r="C49" s="18">
        <v>0</v>
      </c>
      <c r="D49" s="18">
        <v>0</v>
      </c>
      <c r="E49" s="18">
        <v>0</v>
      </c>
    </row>
    <row r="50" spans="1:5" ht="15.75" customHeight="1" x14ac:dyDescent="0.2">
      <c r="A50" s="16" t="s">
        <v>105</v>
      </c>
      <c r="B50" s="18">
        <v>2</v>
      </c>
      <c r="C50" s="18">
        <v>0</v>
      </c>
      <c r="D50" s="18">
        <v>0</v>
      </c>
      <c r="E50" s="18">
        <v>0</v>
      </c>
    </row>
    <row r="51" spans="1:5" ht="15.75" customHeight="1" x14ac:dyDescent="0.2">
      <c r="A51" s="16" t="s">
        <v>107</v>
      </c>
      <c r="B51" s="18">
        <v>4</v>
      </c>
      <c r="C51" s="18">
        <v>0</v>
      </c>
      <c r="D51" s="18">
        <v>0</v>
      </c>
      <c r="E51" s="18">
        <v>0</v>
      </c>
    </row>
    <row r="52" spans="1:5" ht="15.75" customHeight="1" x14ac:dyDescent="0.2">
      <c r="A52" s="16" t="s">
        <v>108</v>
      </c>
      <c r="B52" s="18">
        <v>2</v>
      </c>
      <c r="C52" s="18">
        <v>0</v>
      </c>
      <c r="D52" s="18">
        <v>0</v>
      </c>
      <c r="E52" s="18">
        <v>0</v>
      </c>
    </row>
    <row r="53" spans="1:5" ht="15.75" customHeight="1" x14ac:dyDescent="0.2">
      <c r="A53" s="16" t="s">
        <v>110</v>
      </c>
      <c r="B53" s="18">
        <v>1</v>
      </c>
      <c r="C53" s="18">
        <v>0</v>
      </c>
      <c r="D53" s="18">
        <v>0</v>
      </c>
      <c r="E53" s="18">
        <v>0</v>
      </c>
    </row>
    <row r="54" spans="1:5" ht="15.75" customHeight="1" x14ac:dyDescent="0.2">
      <c r="A54" s="16" t="s">
        <v>111</v>
      </c>
      <c r="B54" s="18">
        <v>4</v>
      </c>
      <c r="C54" s="18">
        <v>3</v>
      </c>
      <c r="D54" s="18">
        <v>2</v>
      </c>
      <c r="E54" s="18">
        <v>0</v>
      </c>
    </row>
    <row r="55" spans="1:5" ht="15.75" customHeight="1" x14ac:dyDescent="0.2">
      <c r="A55" s="16" t="s">
        <v>113</v>
      </c>
      <c r="B55" s="18">
        <v>2</v>
      </c>
      <c r="C55" s="18">
        <v>0</v>
      </c>
      <c r="D55" s="18">
        <v>0</v>
      </c>
      <c r="E55" s="18">
        <v>4</v>
      </c>
    </row>
    <row r="56" spans="1:5" ht="15.75" customHeight="1" x14ac:dyDescent="0.2">
      <c r="A56" s="16" t="s">
        <v>115</v>
      </c>
      <c r="B56" s="18">
        <v>2</v>
      </c>
      <c r="C56" s="18">
        <v>0</v>
      </c>
      <c r="D56" s="18">
        <v>0</v>
      </c>
      <c r="E56" s="18">
        <v>0</v>
      </c>
    </row>
    <row r="57" spans="1:5" ht="15.75" customHeight="1" x14ac:dyDescent="0.2">
      <c r="A57" s="16" t="s">
        <v>116</v>
      </c>
      <c r="B57" s="18">
        <v>3</v>
      </c>
      <c r="C57" s="18">
        <v>0</v>
      </c>
      <c r="D57" s="18">
        <v>0</v>
      </c>
      <c r="E57" s="18">
        <v>0</v>
      </c>
    </row>
    <row r="58" spans="1:5" ht="15.75" customHeight="1" x14ac:dyDescent="0.2">
      <c r="A58" s="16" t="s">
        <v>117</v>
      </c>
      <c r="B58" s="18">
        <v>1</v>
      </c>
      <c r="C58" s="18">
        <v>0</v>
      </c>
      <c r="D58" s="18">
        <v>0</v>
      </c>
      <c r="E58" s="18">
        <v>0</v>
      </c>
    </row>
    <row r="59" spans="1:5" ht="15.75" customHeight="1" x14ac:dyDescent="0.2">
      <c r="A59" s="16" t="s">
        <v>119</v>
      </c>
      <c r="B59" s="18">
        <v>1</v>
      </c>
      <c r="C59" s="18">
        <v>0</v>
      </c>
      <c r="D59" s="18">
        <v>0</v>
      </c>
      <c r="E59" s="18">
        <v>0</v>
      </c>
    </row>
    <row r="60" spans="1:5" ht="15.75" customHeight="1" x14ac:dyDescent="0.2">
      <c r="A60" s="16" t="s">
        <v>120</v>
      </c>
      <c r="B60" s="18">
        <v>2</v>
      </c>
      <c r="C60" s="18">
        <v>0</v>
      </c>
      <c r="D60" s="18">
        <v>0</v>
      </c>
      <c r="E60" s="18">
        <v>0</v>
      </c>
    </row>
    <row r="61" spans="1:5" ht="15.75" customHeight="1" x14ac:dyDescent="0.2">
      <c r="A61" s="16" t="s">
        <v>122</v>
      </c>
      <c r="B61" s="18">
        <v>1</v>
      </c>
      <c r="C61" s="18">
        <v>0</v>
      </c>
      <c r="D61" s="18">
        <v>0</v>
      </c>
      <c r="E61" s="18">
        <v>0</v>
      </c>
    </row>
    <row r="62" spans="1:5" ht="15.75" customHeight="1" x14ac:dyDescent="0.2">
      <c r="A62" s="16" t="s">
        <v>125</v>
      </c>
      <c r="B62" s="18">
        <v>2</v>
      </c>
      <c r="C62" s="18">
        <v>0</v>
      </c>
      <c r="D62" s="18">
        <v>0</v>
      </c>
      <c r="E62" s="18">
        <v>0</v>
      </c>
    </row>
    <row r="63" spans="1:5" ht="15.75" customHeight="1" x14ac:dyDescent="0.2">
      <c r="A63" s="16" t="s">
        <v>126</v>
      </c>
      <c r="B63" s="18">
        <v>4</v>
      </c>
      <c r="C63" s="18">
        <v>0</v>
      </c>
      <c r="D63" s="18">
        <v>0</v>
      </c>
      <c r="E63" s="18">
        <v>3</v>
      </c>
    </row>
    <row r="64" spans="1:5" ht="15.75" customHeight="1" x14ac:dyDescent="0.2">
      <c r="A64" s="16" t="s">
        <v>128</v>
      </c>
      <c r="B64" s="18">
        <v>1</v>
      </c>
      <c r="C64" s="18">
        <v>0</v>
      </c>
      <c r="D64" s="18">
        <v>0</v>
      </c>
      <c r="E64" s="18">
        <v>0</v>
      </c>
    </row>
    <row r="65" spans="1:5" ht="15.75" customHeight="1" x14ac:dyDescent="0.2">
      <c r="A65" s="16" t="s">
        <v>131</v>
      </c>
      <c r="B65" s="18">
        <v>1</v>
      </c>
      <c r="C65" s="18">
        <v>0</v>
      </c>
      <c r="D65" s="18">
        <v>0</v>
      </c>
      <c r="E65" s="18">
        <v>0</v>
      </c>
    </row>
    <row r="66" spans="1:5" ht="15.75" customHeight="1" x14ac:dyDescent="0.2">
      <c r="A66" s="16" t="s">
        <v>132</v>
      </c>
      <c r="B66" s="18">
        <v>2</v>
      </c>
      <c r="C66" s="18">
        <v>0</v>
      </c>
      <c r="D66" s="18">
        <v>0</v>
      </c>
      <c r="E66" s="18">
        <v>0</v>
      </c>
    </row>
    <row r="67" spans="1:5" ht="15.75" customHeight="1" x14ac:dyDescent="0.2">
      <c r="A67" s="16" t="s">
        <v>133</v>
      </c>
      <c r="B67" s="18">
        <v>2</v>
      </c>
      <c r="C67" s="18">
        <v>0</v>
      </c>
      <c r="D67" s="18">
        <v>0</v>
      </c>
      <c r="E67" s="18">
        <v>0</v>
      </c>
    </row>
    <row r="68" spans="1:5" ht="15.75" customHeight="1" x14ac:dyDescent="0.2">
      <c r="A68" s="16" t="s">
        <v>134</v>
      </c>
      <c r="B68" s="18">
        <v>1</v>
      </c>
      <c r="C68" s="18">
        <v>0</v>
      </c>
      <c r="D68" s="18">
        <v>0</v>
      </c>
      <c r="E68" s="18">
        <v>5</v>
      </c>
    </row>
    <row r="69" spans="1:5" ht="15.75" customHeight="1" x14ac:dyDescent="0.2">
      <c r="A69" s="16" t="s">
        <v>136</v>
      </c>
      <c r="B69" s="18">
        <v>1</v>
      </c>
      <c r="C69" s="18">
        <v>0</v>
      </c>
      <c r="D69" s="18">
        <v>0</v>
      </c>
      <c r="E69" s="18">
        <v>0</v>
      </c>
    </row>
    <row r="70" spans="1:5" ht="15.75" customHeight="1" x14ac:dyDescent="0.2">
      <c r="A70" s="16" t="s">
        <v>137</v>
      </c>
      <c r="B70" s="18">
        <v>1</v>
      </c>
      <c r="C70" s="18">
        <v>0</v>
      </c>
      <c r="D70" s="18">
        <v>0</v>
      </c>
      <c r="E70" s="18">
        <v>0</v>
      </c>
    </row>
    <row r="71" spans="1:5" ht="15.75" customHeight="1" x14ac:dyDescent="0.2">
      <c r="A71" s="16" t="s">
        <v>139</v>
      </c>
      <c r="B71" s="18">
        <v>0</v>
      </c>
      <c r="C71" s="18">
        <v>0</v>
      </c>
      <c r="D71" s="18">
        <v>0</v>
      </c>
      <c r="E71" s="18">
        <v>0</v>
      </c>
    </row>
    <row r="72" spans="1:5" ht="15.75" customHeight="1" x14ac:dyDescent="0.2">
      <c r="A72" s="16" t="s">
        <v>141</v>
      </c>
      <c r="B72" s="18">
        <v>2</v>
      </c>
      <c r="C72" s="18">
        <v>0</v>
      </c>
      <c r="D72" s="18">
        <v>0</v>
      </c>
      <c r="E72" s="18">
        <v>0</v>
      </c>
    </row>
    <row r="73" spans="1:5" ht="15.75" customHeight="1" x14ac:dyDescent="0.2">
      <c r="A73" s="16" t="s">
        <v>142</v>
      </c>
      <c r="B73" s="18">
        <v>0</v>
      </c>
      <c r="C73" s="18">
        <v>0</v>
      </c>
      <c r="D73" s="18">
        <v>0</v>
      </c>
      <c r="E73" s="18">
        <v>0</v>
      </c>
    </row>
    <row r="74" spans="1:5" ht="15.75" customHeight="1" x14ac:dyDescent="0.2">
      <c r="A74" s="16" t="s">
        <v>144</v>
      </c>
      <c r="B74" s="18">
        <v>2</v>
      </c>
      <c r="C74" s="18">
        <v>0</v>
      </c>
      <c r="D74" s="18">
        <v>0</v>
      </c>
      <c r="E74" s="18">
        <v>0</v>
      </c>
    </row>
    <row r="75" spans="1:5" ht="15.75" customHeight="1" x14ac:dyDescent="0.2">
      <c r="A75" s="16" t="s">
        <v>146</v>
      </c>
      <c r="B75" s="18">
        <v>1</v>
      </c>
      <c r="C75" s="18">
        <v>2</v>
      </c>
      <c r="D75" s="18">
        <v>3</v>
      </c>
      <c r="E75" s="18">
        <v>0</v>
      </c>
    </row>
    <row r="76" spans="1:5" ht="15.75" customHeight="1" x14ac:dyDescent="0.2">
      <c r="A76" s="16" t="s">
        <v>148</v>
      </c>
      <c r="B76" s="18">
        <v>2</v>
      </c>
      <c r="C76" s="18">
        <v>3</v>
      </c>
      <c r="D76" s="18">
        <v>4</v>
      </c>
      <c r="E76" s="18">
        <v>0</v>
      </c>
    </row>
    <row r="77" spans="1:5" ht="15.75" customHeight="1" x14ac:dyDescent="0.2">
      <c r="A77" s="16" t="s">
        <v>150</v>
      </c>
      <c r="B77" s="18">
        <v>1</v>
      </c>
      <c r="C77" s="18">
        <v>0</v>
      </c>
      <c r="D77" s="18">
        <v>0</v>
      </c>
      <c r="E77" s="18">
        <v>0</v>
      </c>
    </row>
    <row r="78" spans="1:5" ht="15.75" customHeight="1" x14ac:dyDescent="0.2">
      <c r="A78" s="16" t="s">
        <v>151</v>
      </c>
      <c r="B78" s="18">
        <v>1</v>
      </c>
      <c r="C78" s="18">
        <v>3</v>
      </c>
      <c r="D78" s="18">
        <v>6</v>
      </c>
      <c r="E78" s="18">
        <v>0</v>
      </c>
    </row>
    <row r="79" spans="1:5" ht="15.75" customHeight="1" x14ac:dyDescent="0.2">
      <c r="A79" s="16" t="s">
        <v>152</v>
      </c>
      <c r="B79" s="18">
        <v>2</v>
      </c>
      <c r="C79" s="18">
        <v>0</v>
      </c>
      <c r="D79" s="18">
        <v>0</v>
      </c>
      <c r="E79" s="18">
        <v>0</v>
      </c>
    </row>
    <row r="80" spans="1:5" ht="15.75" customHeight="1" x14ac:dyDescent="0.2">
      <c r="A80" s="16" t="s">
        <v>153</v>
      </c>
      <c r="B80" s="18">
        <v>2</v>
      </c>
      <c r="C80" s="18">
        <v>0</v>
      </c>
      <c r="D80" s="18">
        <v>0</v>
      </c>
      <c r="E80" s="18">
        <v>3</v>
      </c>
    </row>
    <row r="81" spans="1:5" ht="15.75" customHeight="1" x14ac:dyDescent="0.2">
      <c r="A81" s="16" t="s">
        <v>155</v>
      </c>
      <c r="B81" s="18">
        <v>2</v>
      </c>
      <c r="C81" s="18">
        <v>0</v>
      </c>
      <c r="D81" s="18">
        <v>0</v>
      </c>
      <c r="E81" s="18">
        <v>0</v>
      </c>
    </row>
    <row r="82" spans="1:5" ht="15.75" customHeight="1" x14ac:dyDescent="0.2">
      <c r="A82" s="16" t="s">
        <v>156</v>
      </c>
      <c r="B82" s="18">
        <v>1</v>
      </c>
      <c r="C82" s="18">
        <v>0</v>
      </c>
      <c r="D82" s="18">
        <v>0</v>
      </c>
      <c r="E82" s="18">
        <v>0</v>
      </c>
    </row>
    <row r="83" spans="1:5" ht="15.75" customHeight="1" x14ac:dyDescent="0.2">
      <c r="A83" s="16" t="s">
        <v>158</v>
      </c>
      <c r="B83" s="18">
        <v>2</v>
      </c>
      <c r="C83" s="18">
        <v>0</v>
      </c>
      <c r="D83" s="18">
        <v>0</v>
      </c>
      <c r="E83" s="18">
        <v>0</v>
      </c>
    </row>
    <row r="84" spans="1:5" ht="15.75" customHeight="1" x14ac:dyDescent="0.2">
      <c r="A84" s="16" t="s">
        <v>159</v>
      </c>
      <c r="B84" s="18">
        <v>1</v>
      </c>
      <c r="C84" s="18">
        <v>3</v>
      </c>
      <c r="D84" s="18">
        <v>4</v>
      </c>
      <c r="E84" s="18">
        <v>0</v>
      </c>
    </row>
    <row r="85" spans="1:5" ht="15.75" customHeight="1" x14ac:dyDescent="0.2">
      <c r="A85" s="16" t="s">
        <v>161</v>
      </c>
      <c r="B85" s="18">
        <v>1</v>
      </c>
      <c r="C85" s="18">
        <v>0</v>
      </c>
      <c r="D85" s="18">
        <v>0</v>
      </c>
      <c r="E85" s="18">
        <v>0</v>
      </c>
    </row>
    <row r="86" spans="1:5" ht="15.75" customHeight="1" x14ac:dyDescent="0.2">
      <c r="A86" s="16" t="s">
        <v>163</v>
      </c>
      <c r="B86" s="18">
        <v>1</v>
      </c>
      <c r="C86" s="18">
        <v>0</v>
      </c>
      <c r="D86" s="18">
        <v>0</v>
      </c>
      <c r="E86" s="18">
        <v>0</v>
      </c>
    </row>
    <row r="87" spans="1:5" ht="15.75" customHeight="1" x14ac:dyDescent="0.2">
      <c r="A87" s="16" t="s">
        <v>165</v>
      </c>
      <c r="B87" s="18">
        <v>1</v>
      </c>
      <c r="C87" s="18">
        <v>0</v>
      </c>
      <c r="D87" s="18">
        <v>0</v>
      </c>
      <c r="E87" s="18">
        <v>0</v>
      </c>
    </row>
    <row r="88" spans="1:5" ht="15.75" customHeight="1" x14ac:dyDescent="0.2">
      <c r="A88" s="16" t="s">
        <v>166</v>
      </c>
      <c r="B88" s="18">
        <v>1</v>
      </c>
      <c r="C88" s="18">
        <v>1</v>
      </c>
      <c r="D88" s="18">
        <v>1</v>
      </c>
      <c r="E88" s="18">
        <v>3</v>
      </c>
    </row>
    <row r="89" spans="1:5" ht="15.75" customHeight="1" x14ac:dyDescent="0.2">
      <c r="A89" s="16" t="s">
        <v>167</v>
      </c>
      <c r="B89" s="18">
        <v>2</v>
      </c>
      <c r="C89" s="18">
        <v>0</v>
      </c>
      <c r="D89" s="18">
        <v>0</v>
      </c>
      <c r="E89" s="18">
        <v>0</v>
      </c>
    </row>
    <row r="90" spans="1:5" ht="15.75" customHeight="1" x14ac:dyDescent="0.2">
      <c r="A90" s="16" t="s">
        <v>169</v>
      </c>
      <c r="B90" s="18">
        <v>2</v>
      </c>
      <c r="C90" s="18">
        <v>0</v>
      </c>
      <c r="D90" s="18">
        <v>3</v>
      </c>
      <c r="E90" s="18">
        <v>0</v>
      </c>
    </row>
    <row r="91" spans="1:5" ht="15.75" customHeight="1" x14ac:dyDescent="0.2">
      <c r="A91" s="16" t="s">
        <v>170</v>
      </c>
      <c r="B91" s="18">
        <v>1</v>
      </c>
      <c r="C91" s="18">
        <v>2</v>
      </c>
      <c r="D91" s="18">
        <v>4</v>
      </c>
      <c r="E91" s="18">
        <v>0</v>
      </c>
    </row>
    <row r="92" spans="1:5" ht="15.75" customHeight="1" x14ac:dyDescent="0.2">
      <c r="A92" s="16" t="s">
        <v>174</v>
      </c>
      <c r="B92" s="18">
        <v>2</v>
      </c>
      <c r="C92" s="18">
        <v>0</v>
      </c>
      <c r="D92" s="18">
        <v>0</v>
      </c>
      <c r="E92" s="18">
        <v>0</v>
      </c>
    </row>
    <row r="93" spans="1:5" ht="15.75" customHeight="1" x14ac:dyDescent="0.2">
      <c r="A93" s="16" t="s">
        <v>175</v>
      </c>
      <c r="B93" s="18">
        <v>2</v>
      </c>
      <c r="C93" s="18">
        <v>0</v>
      </c>
      <c r="D93" s="18">
        <v>0</v>
      </c>
      <c r="E93" s="18">
        <v>2</v>
      </c>
    </row>
    <row r="94" spans="1:5" ht="15.75" customHeight="1" x14ac:dyDescent="0.2">
      <c r="A94" s="16" t="s">
        <v>177</v>
      </c>
      <c r="B94" s="18">
        <v>2</v>
      </c>
      <c r="C94" s="18">
        <v>0</v>
      </c>
      <c r="D94" s="18">
        <v>2</v>
      </c>
      <c r="E94" s="18">
        <v>0</v>
      </c>
    </row>
    <row r="95" spans="1:5" ht="15.75" customHeight="1" x14ac:dyDescent="0.2">
      <c r="A95" s="16" t="s">
        <v>179</v>
      </c>
      <c r="B95" s="18">
        <v>2</v>
      </c>
      <c r="C95" s="18">
        <v>1</v>
      </c>
      <c r="D95" s="18">
        <v>0</v>
      </c>
      <c r="E95" s="18">
        <v>2</v>
      </c>
    </row>
    <row r="96" spans="1:5" ht="15.75" customHeight="1" x14ac:dyDescent="0.2">
      <c r="A96" s="16" t="s">
        <v>181</v>
      </c>
      <c r="B96" s="18">
        <v>1</v>
      </c>
      <c r="C96" s="18">
        <v>0</v>
      </c>
      <c r="D96" s="18">
        <v>0</v>
      </c>
      <c r="E96" s="18">
        <v>0</v>
      </c>
    </row>
    <row r="97" spans="1:5" ht="15.75" customHeight="1" x14ac:dyDescent="0.2">
      <c r="A97" s="16" t="s">
        <v>197</v>
      </c>
      <c r="B97" s="18">
        <v>2</v>
      </c>
      <c r="C97" s="18">
        <v>0</v>
      </c>
      <c r="D97" s="18">
        <v>0</v>
      </c>
      <c r="E97" s="18">
        <v>0</v>
      </c>
    </row>
    <row r="98" spans="1:5" ht="15.75" customHeight="1" x14ac:dyDescent="0.2">
      <c r="A98" s="16" t="s">
        <v>209</v>
      </c>
      <c r="B98" s="18">
        <v>2</v>
      </c>
      <c r="C98" s="18">
        <v>0</v>
      </c>
      <c r="D98" s="18">
        <v>0</v>
      </c>
      <c r="E98" s="18">
        <v>0</v>
      </c>
    </row>
    <row r="99" spans="1:5" ht="15.75" customHeight="1" x14ac:dyDescent="0.2">
      <c r="A99" s="16" t="s">
        <v>222</v>
      </c>
      <c r="B99" s="18">
        <v>1</v>
      </c>
      <c r="C99" s="18">
        <v>0</v>
      </c>
      <c r="D99" s="18">
        <v>0</v>
      </c>
      <c r="E99" s="18">
        <v>0</v>
      </c>
    </row>
    <row r="100" spans="1:5" ht="15.75" customHeight="1" x14ac:dyDescent="0.2">
      <c r="A100" s="16" t="s">
        <v>223</v>
      </c>
      <c r="B100" s="18">
        <v>2</v>
      </c>
      <c r="C100" s="18">
        <v>3</v>
      </c>
      <c r="D100" s="18">
        <v>3</v>
      </c>
      <c r="E100" s="18">
        <v>0</v>
      </c>
    </row>
    <row r="101" spans="1:5" ht="15.75" customHeight="1" x14ac:dyDescent="0.2">
      <c r="A101" s="16" t="s">
        <v>225</v>
      </c>
      <c r="B101" s="18">
        <v>4</v>
      </c>
      <c r="C101" s="18">
        <v>1</v>
      </c>
      <c r="D101" s="18">
        <v>5</v>
      </c>
      <c r="E101" s="18">
        <v>4</v>
      </c>
    </row>
    <row r="102" spans="1:5" ht="15.75" customHeight="1" x14ac:dyDescent="0.2">
      <c r="A102" s="16" t="s">
        <v>227</v>
      </c>
      <c r="B102" s="18">
        <v>1</v>
      </c>
      <c r="C102" s="18">
        <v>1</v>
      </c>
      <c r="D102" s="18">
        <v>5</v>
      </c>
      <c r="E102" s="18">
        <v>0</v>
      </c>
    </row>
    <row r="103" spans="1:5" ht="15.75" customHeight="1" x14ac:dyDescent="0.2">
      <c r="A103" s="16" t="s">
        <v>229</v>
      </c>
      <c r="B103" s="18">
        <v>4</v>
      </c>
      <c r="C103" s="18">
        <v>0</v>
      </c>
      <c r="D103" s="18">
        <v>0</v>
      </c>
      <c r="E103" s="18">
        <v>0</v>
      </c>
    </row>
    <row r="104" spans="1:5" ht="15.75" customHeight="1" x14ac:dyDescent="0.2">
      <c r="A104" s="16" t="s">
        <v>231</v>
      </c>
      <c r="B104" s="18">
        <v>2</v>
      </c>
      <c r="C104" s="18">
        <v>0</v>
      </c>
      <c r="D104" s="18">
        <v>0</v>
      </c>
      <c r="E104" s="18">
        <v>0</v>
      </c>
    </row>
    <row r="105" spans="1:5" ht="15.75" customHeight="1" x14ac:dyDescent="0.2">
      <c r="A105" s="16" t="s">
        <v>232</v>
      </c>
      <c r="B105" s="18">
        <v>2</v>
      </c>
      <c r="C105" s="18">
        <v>0</v>
      </c>
      <c r="D105" s="18">
        <v>0</v>
      </c>
      <c r="E105" s="18">
        <v>0</v>
      </c>
    </row>
    <row r="106" spans="1:5" ht="15.75" customHeight="1" x14ac:dyDescent="0.2">
      <c r="A106" s="16" t="s">
        <v>234</v>
      </c>
      <c r="B106" s="18">
        <v>2</v>
      </c>
      <c r="C106" s="18">
        <v>0</v>
      </c>
      <c r="D106" s="18">
        <v>0</v>
      </c>
      <c r="E106" s="18">
        <v>4</v>
      </c>
    </row>
    <row r="107" spans="1:5" ht="15.75" customHeight="1" x14ac:dyDescent="0.2">
      <c r="A107" s="16" t="s">
        <v>236</v>
      </c>
      <c r="B107" s="18">
        <v>2</v>
      </c>
      <c r="C107" s="18">
        <v>0</v>
      </c>
      <c r="D107" s="18">
        <v>0</v>
      </c>
      <c r="E107" s="18">
        <v>0</v>
      </c>
    </row>
    <row r="108" spans="1:5" ht="15.75" customHeight="1" x14ac:dyDescent="0.2">
      <c r="A108" s="16" t="s">
        <v>238</v>
      </c>
      <c r="B108" s="18">
        <v>4</v>
      </c>
      <c r="C108" s="18">
        <v>0</v>
      </c>
      <c r="D108" s="18">
        <v>0</v>
      </c>
      <c r="E108" s="18">
        <v>0</v>
      </c>
    </row>
    <row r="109" spans="1:5" ht="15.75" customHeight="1" x14ac:dyDescent="0.2">
      <c r="A109" s="16" t="s">
        <v>240</v>
      </c>
      <c r="B109" s="18">
        <v>1</v>
      </c>
      <c r="C109" s="18">
        <v>0</v>
      </c>
      <c r="D109" s="18">
        <v>0</v>
      </c>
      <c r="E109" s="18">
        <v>0</v>
      </c>
    </row>
    <row r="110" spans="1:5" ht="15.75" customHeight="1" x14ac:dyDescent="0.2">
      <c r="A110" s="16" t="s">
        <v>242</v>
      </c>
      <c r="B110" s="18">
        <v>1</v>
      </c>
      <c r="C110" s="18">
        <v>0</v>
      </c>
      <c r="D110" s="18">
        <v>0</v>
      </c>
      <c r="E110" s="18">
        <v>0</v>
      </c>
    </row>
    <row r="111" spans="1:5" ht="15.75" customHeight="1" x14ac:dyDescent="0.2">
      <c r="A111" s="16" t="s">
        <v>244</v>
      </c>
      <c r="B111" s="18">
        <v>2</v>
      </c>
      <c r="C111" s="18">
        <v>0</v>
      </c>
      <c r="D111" s="18">
        <v>0</v>
      </c>
      <c r="E111" s="18">
        <v>0</v>
      </c>
    </row>
    <row r="112" spans="1:5" ht="15.75" customHeight="1" x14ac:dyDescent="0.2">
      <c r="A112" s="16" t="s">
        <v>247</v>
      </c>
      <c r="B112" s="18">
        <v>2</v>
      </c>
      <c r="C112" s="18">
        <v>0</v>
      </c>
      <c r="D112" s="18">
        <v>0</v>
      </c>
      <c r="E112" s="18">
        <v>0</v>
      </c>
    </row>
    <row r="113" spans="1:5" ht="15.75" customHeight="1" x14ac:dyDescent="0.2">
      <c r="A113" s="16" t="s">
        <v>249</v>
      </c>
      <c r="B113" s="18">
        <v>2</v>
      </c>
      <c r="C113" s="18">
        <v>0</v>
      </c>
      <c r="D113" s="18">
        <v>0</v>
      </c>
      <c r="E113" s="18">
        <v>0</v>
      </c>
    </row>
    <row r="114" spans="1:5" ht="15.75" customHeight="1" x14ac:dyDescent="0.2">
      <c r="A114" s="16" t="s">
        <v>252</v>
      </c>
      <c r="B114" s="18">
        <v>2</v>
      </c>
      <c r="C114" s="18">
        <v>0</v>
      </c>
      <c r="D114" s="18">
        <v>0</v>
      </c>
      <c r="E114" s="18">
        <v>0</v>
      </c>
    </row>
    <row r="115" spans="1:5" ht="15.75" customHeight="1" x14ac:dyDescent="0.2">
      <c r="A115" s="16" t="s">
        <v>254</v>
      </c>
      <c r="B115" s="18">
        <v>2</v>
      </c>
      <c r="C115" s="18">
        <v>0</v>
      </c>
      <c r="D115" s="18">
        <v>0</v>
      </c>
      <c r="E115" s="18">
        <v>0</v>
      </c>
    </row>
    <row r="116" spans="1:5" ht="15.75" customHeight="1" x14ac:dyDescent="0.2">
      <c r="A116" s="16" t="s">
        <v>255</v>
      </c>
      <c r="B116" s="18">
        <v>2</v>
      </c>
      <c r="C116" s="18">
        <v>0</v>
      </c>
      <c r="D116" s="18">
        <v>0</v>
      </c>
      <c r="E116" s="18">
        <v>0</v>
      </c>
    </row>
    <row r="117" spans="1:5" ht="15.75" customHeight="1" x14ac:dyDescent="0.2">
      <c r="A117" s="16" t="s">
        <v>257</v>
      </c>
      <c r="B117" s="18">
        <v>2</v>
      </c>
      <c r="C117" s="18">
        <v>0</v>
      </c>
      <c r="D117" s="18">
        <v>0</v>
      </c>
      <c r="E117" s="18">
        <v>0</v>
      </c>
    </row>
    <row r="118" spans="1:5" ht="15.75" customHeight="1" x14ac:dyDescent="0.2">
      <c r="A118" s="16" t="s">
        <v>258</v>
      </c>
      <c r="B118" s="18">
        <v>2</v>
      </c>
      <c r="C118" s="18">
        <v>0</v>
      </c>
      <c r="D118" s="18">
        <v>0</v>
      </c>
      <c r="E118" s="18">
        <v>0</v>
      </c>
    </row>
    <row r="119" spans="1:5" ht="15.75" customHeight="1" x14ac:dyDescent="0.2">
      <c r="A119" s="16" t="s">
        <v>260</v>
      </c>
      <c r="B119" s="18">
        <v>1</v>
      </c>
      <c r="C119" s="18">
        <v>0</v>
      </c>
      <c r="D119" s="18">
        <v>0</v>
      </c>
      <c r="E119" s="18">
        <v>0</v>
      </c>
    </row>
    <row r="120" spans="1:5" ht="15.75" customHeight="1" x14ac:dyDescent="0.2">
      <c r="A120" s="16" t="s">
        <v>261</v>
      </c>
      <c r="B120" s="18">
        <v>2</v>
      </c>
      <c r="C120" s="18">
        <v>0</v>
      </c>
      <c r="D120" s="18">
        <v>0</v>
      </c>
      <c r="E120" s="18">
        <v>0</v>
      </c>
    </row>
    <row r="121" spans="1:5" ht="15.75" customHeight="1" x14ac:dyDescent="0.2">
      <c r="A121" s="16" t="s">
        <v>263</v>
      </c>
      <c r="B121" s="18">
        <v>2</v>
      </c>
      <c r="C121" s="18">
        <v>1</v>
      </c>
      <c r="D121" s="18">
        <v>4</v>
      </c>
      <c r="E121" s="18">
        <v>0</v>
      </c>
    </row>
    <row r="122" spans="1:5" ht="15.75" customHeight="1" x14ac:dyDescent="0.2">
      <c r="A122" s="19" t="s">
        <v>266</v>
      </c>
      <c r="B122" s="18">
        <v>1</v>
      </c>
      <c r="C122" s="18">
        <v>0</v>
      </c>
      <c r="D122" s="18">
        <v>0</v>
      </c>
      <c r="E122" s="18">
        <v>4</v>
      </c>
    </row>
    <row r="123" spans="1:5" ht="15.75" customHeight="1" x14ac:dyDescent="0.2">
      <c r="A123" s="16" t="s">
        <v>267</v>
      </c>
      <c r="B123" s="18">
        <v>1</v>
      </c>
      <c r="C123" s="18">
        <v>0</v>
      </c>
      <c r="D123" s="18">
        <v>0</v>
      </c>
      <c r="E123" s="18">
        <v>0</v>
      </c>
    </row>
    <row r="124" spans="1:5" ht="15.75" customHeight="1" x14ac:dyDescent="0.2">
      <c r="A124" s="16" t="s">
        <v>268</v>
      </c>
      <c r="B124" s="18">
        <v>2</v>
      </c>
      <c r="C124" s="18">
        <v>0</v>
      </c>
      <c r="D124" s="18">
        <v>0</v>
      </c>
      <c r="E124" s="18">
        <v>0</v>
      </c>
    </row>
    <row r="125" spans="1:5" ht="15.75" customHeight="1" x14ac:dyDescent="0.2">
      <c r="A125" s="16" t="s">
        <v>271</v>
      </c>
      <c r="B125" s="18">
        <v>1</v>
      </c>
      <c r="C125" s="18">
        <v>1</v>
      </c>
      <c r="D125" s="18">
        <v>4</v>
      </c>
      <c r="E125" s="18">
        <v>0</v>
      </c>
    </row>
    <row r="126" spans="1:5" ht="15.75" customHeight="1" x14ac:dyDescent="0.2">
      <c r="A126" s="16" t="s">
        <v>273</v>
      </c>
      <c r="B126" s="18">
        <v>1</v>
      </c>
      <c r="C126" s="18">
        <v>0</v>
      </c>
      <c r="D126" s="18">
        <v>0</v>
      </c>
      <c r="E126" s="18">
        <v>0</v>
      </c>
    </row>
    <row r="127" spans="1:5" ht="15.75" customHeight="1" x14ac:dyDescent="0.2">
      <c r="A127" s="16" t="s">
        <v>275</v>
      </c>
      <c r="B127" s="18">
        <v>2</v>
      </c>
      <c r="C127" s="18">
        <v>0</v>
      </c>
      <c r="D127" s="18">
        <v>0</v>
      </c>
      <c r="E127" s="18">
        <v>0</v>
      </c>
    </row>
    <row r="128" spans="1:5" ht="15.75" customHeight="1" x14ac:dyDescent="0.2">
      <c r="A128" s="16" t="s">
        <v>276</v>
      </c>
      <c r="B128" s="18">
        <v>1</v>
      </c>
      <c r="C128" s="18">
        <v>0</v>
      </c>
      <c r="D128" s="18">
        <v>0</v>
      </c>
      <c r="E128" s="18">
        <v>0</v>
      </c>
    </row>
    <row r="129" spans="1:5" ht="15.75" customHeight="1" x14ac:dyDescent="0.2">
      <c r="A129" s="16" t="s">
        <v>278</v>
      </c>
      <c r="B129" s="18">
        <v>1</v>
      </c>
      <c r="C129" s="18">
        <v>0</v>
      </c>
      <c r="D129" s="18">
        <v>0</v>
      </c>
      <c r="E129" s="18">
        <v>2</v>
      </c>
    </row>
    <row r="130" spans="1:5" ht="15.75" customHeight="1" x14ac:dyDescent="0.2">
      <c r="A130" s="16" t="s">
        <v>279</v>
      </c>
      <c r="B130" s="18">
        <v>2</v>
      </c>
      <c r="C130" s="18">
        <v>0</v>
      </c>
      <c r="D130" s="18">
        <v>0</v>
      </c>
      <c r="E130" s="18">
        <v>0</v>
      </c>
    </row>
    <row r="131" spans="1:5" ht="15.75" customHeight="1" x14ac:dyDescent="0.2">
      <c r="A131" s="16" t="s">
        <v>281</v>
      </c>
      <c r="B131" s="18">
        <v>2</v>
      </c>
      <c r="C131" s="18">
        <v>0</v>
      </c>
      <c r="D131" s="18">
        <v>0</v>
      </c>
      <c r="E131" s="18">
        <v>0</v>
      </c>
    </row>
    <row r="132" spans="1:5" ht="15.75" customHeight="1" x14ac:dyDescent="0.2">
      <c r="A132" s="16" t="s">
        <v>283</v>
      </c>
      <c r="B132" s="18">
        <v>1</v>
      </c>
      <c r="C132" s="18">
        <v>0</v>
      </c>
      <c r="D132" s="18">
        <v>0</v>
      </c>
      <c r="E132" s="18">
        <v>2</v>
      </c>
    </row>
    <row r="133" spans="1:5" ht="15.75" customHeight="1" x14ac:dyDescent="0.2">
      <c r="A133" s="16" t="s">
        <v>285</v>
      </c>
      <c r="B133" s="18">
        <v>2</v>
      </c>
      <c r="C133" s="18">
        <v>0</v>
      </c>
      <c r="D133" s="18">
        <v>0</v>
      </c>
      <c r="E133" s="18">
        <v>0</v>
      </c>
    </row>
    <row r="134" spans="1:5" ht="15.75" customHeight="1" x14ac:dyDescent="0.2">
      <c r="A134" s="16" t="s">
        <v>287</v>
      </c>
      <c r="B134" s="18">
        <v>2</v>
      </c>
      <c r="C134" s="18">
        <v>0</v>
      </c>
      <c r="D134" s="18">
        <v>0</v>
      </c>
      <c r="E134" s="18">
        <v>0</v>
      </c>
    </row>
    <row r="135" spans="1:5" ht="15.75" customHeight="1" x14ac:dyDescent="0.2">
      <c r="A135" s="16" t="s">
        <v>324</v>
      </c>
      <c r="B135" s="18">
        <v>2</v>
      </c>
      <c r="C135" s="18">
        <v>0</v>
      </c>
      <c r="D135" s="18">
        <v>0</v>
      </c>
      <c r="E135" s="18">
        <v>2</v>
      </c>
    </row>
    <row r="136" spans="1:5" ht="15.75" customHeight="1" x14ac:dyDescent="0.2">
      <c r="A136" s="16" t="s">
        <v>289</v>
      </c>
      <c r="B136" s="18">
        <v>2</v>
      </c>
      <c r="C136" s="18">
        <v>0</v>
      </c>
      <c r="D136" s="18">
        <v>0</v>
      </c>
      <c r="E136" s="18">
        <v>0</v>
      </c>
    </row>
    <row r="137" spans="1:5" ht="15.75" customHeight="1" x14ac:dyDescent="0.2">
      <c r="A137" s="16" t="s">
        <v>291</v>
      </c>
      <c r="B137" s="18">
        <v>2</v>
      </c>
      <c r="C137" s="18">
        <v>0</v>
      </c>
      <c r="D137" s="18">
        <v>0</v>
      </c>
      <c r="E137" s="18">
        <v>0</v>
      </c>
    </row>
    <row r="138" spans="1:5" ht="15.75" customHeight="1" x14ac:dyDescent="0.2">
      <c r="A138" s="16" t="s">
        <v>292</v>
      </c>
      <c r="B138" s="18">
        <v>1</v>
      </c>
      <c r="C138" s="18">
        <v>0</v>
      </c>
      <c r="D138" s="18">
        <v>0</v>
      </c>
      <c r="E138" s="18">
        <v>0</v>
      </c>
    </row>
    <row r="139" spans="1:5" ht="15.75" customHeight="1" x14ac:dyDescent="0.2">
      <c r="A139" s="16" t="s">
        <v>294</v>
      </c>
      <c r="B139" s="18">
        <v>1</v>
      </c>
      <c r="C139" s="18">
        <v>0</v>
      </c>
      <c r="D139" s="18">
        <v>1</v>
      </c>
      <c r="E139" s="18">
        <v>0</v>
      </c>
    </row>
    <row r="140" spans="1:5" ht="15.75" customHeight="1" x14ac:dyDescent="0.2">
      <c r="A140" s="16" t="s">
        <v>295</v>
      </c>
      <c r="B140" s="18">
        <v>2</v>
      </c>
      <c r="C140" s="18">
        <v>0</v>
      </c>
      <c r="D140" s="18">
        <v>0</v>
      </c>
      <c r="E140" s="18">
        <v>0</v>
      </c>
    </row>
    <row r="141" spans="1:5" ht="15.75" customHeight="1" x14ac:dyDescent="0.2">
      <c r="A141" s="16" t="s">
        <v>297</v>
      </c>
      <c r="B141" s="18">
        <v>4</v>
      </c>
      <c r="C141" s="18">
        <v>0</v>
      </c>
      <c r="D141" s="18">
        <v>0</v>
      </c>
      <c r="E141" s="18">
        <v>2</v>
      </c>
    </row>
    <row r="142" spans="1:5" ht="15.75" customHeight="1" x14ac:dyDescent="0.2">
      <c r="A142" s="16" t="s">
        <v>298</v>
      </c>
      <c r="B142" s="18">
        <v>0</v>
      </c>
      <c r="C142" s="18">
        <v>0</v>
      </c>
      <c r="D142" s="18">
        <v>0</v>
      </c>
      <c r="E142" s="18">
        <v>0</v>
      </c>
    </row>
    <row r="143" spans="1:5" ht="15.75" customHeight="1" x14ac:dyDescent="0.2">
      <c r="A143" s="16" t="s">
        <v>300</v>
      </c>
      <c r="B143" s="18">
        <v>2</v>
      </c>
      <c r="C143" s="18">
        <v>0</v>
      </c>
      <c r="D143" s="18">
        <v>0</v>
      </c>
      <c r="E143" s="18">
        <v>0</v>
      </c>
    </row>
    <row r="144" spans="1:5" ht="15.75" customHeight="1" x14ac:dyDescent="0.2">
      <c r="A144" s="16" t="s">
        <v>302</v>
      </c>
      <c r="B144" s="18">
        <v>2</v>
      </c>
      <c r="C144" s="18">
        <v>0</v>
      </c>
      <c r="D144" s="18">
        <v>0</v>
      </c>
      <c r="E144" s="18">
        <v>0</v>
      </c>
    </row>
    <row r="145" spans="1:5" ht="15.75" customHeight="1" x14ac:dyDescent="0.2">
      <c r="A145" s="16" t="s">
        <v>303</v>
      </c>
      <c r="B145" s="18">
        <v>1</v>
      </c>
      <c r="C145" s="18">
        <v>0</v>
      </c>
      <c r="D145" s="18">
        <v>0</v>
      </c>
      <c r="E145" s="18">
        <v>0</v>
      </c>
    </row>
    <row r="146" spans="1:5" ht="15.75" customHeight="1" x14ac:dyDescent="0.2">
      <c r="A146" s="16" t="s">
        <v>305</v>
      </c>
      <c r="B146" s="18">
        <v>2</v>
      </c>
      <c r="C146" s="18">
        <v>0</v>
      </c>
      <c r="D146" s="18">
        <v>0</v>
      </c>
      <c r="E146" s="18">
        <v>0</v>
      </c>
    </row>
    <row r="147" spans="1:5" ht="15.75" customHeight="1" x14ac:dyDescent="0.2">
      <c r="A147" s="16" t="s">
        <v>307</v>
      </c>
      <c r="B147" s="18">
        <v>2</v>
      </c>
      <c r="C147" s="18">
        <v>0</v>
      </c>
      <c r="D147" s="18">
        <v>0</v>
      </c>
      <c r="E147" s="18">
        <v>0</v>
      </c>
    </row>
    <row r="148" spans="1:5" ht="15.75" customHeight="1" x14ac:dyDescent="0.2">
      <c r="A148" s="16" t="s">
        <v>308</v>
      </c>
      <c r="B148" s="18">
        <v>1</v>
      </c>
      <c r="C148" s="18">
        <v>0</v>
      </c>
      <c r="D148" s="18">
        <v>0</v>
      </c>
      <c r="E148" s="18">
        <v>0</v>
      </c>
    </row>
    <row r="149" spans="1:5" ht="15.75" customHeight="1" x14ac:dyDescent="0.2">
      <c r="A149" s="16" t="s">
        <v>184</v>
      </c>
      <c r="B149" s="18">
        <v>2</v>
      </c>
      <c r="C149" s="18">
        <v>0</v>
      </c>
      <c r="D149" s="18">
        <v>0</v>
      </c>
      <c r="E149" s="18">
        <v>0</v>
      </c>
    </row>
    <row r="150" spans="1:5" ht="15.75" customHeight="1" x14ac:dyDescent="0.2">
      <c r="A150" s="16" t="s">
        <v>186</v>
      </c>
      <c r="B150" s="18">
        <v>2</v>
      </c>
      <c r="C150" s="18">
        <v>0</v>
      </c>
      <c r="D150" s="18">
        <v>0</v>
      </c>
      <c r="E150" s="18">
        <v>0</v>
      </c>
    </row>
    <row r="151" spans="1:5" ht="15.75" customHeight="1" x14ac:dyDescent="0.2">
      <c r="A151" s="16" t="s">
        <v>187</v>
      </c>
      <c r="B151" s="18">
        <v>2</v>
      </c>
      <c r="C151" s="18">
        <v>2</v>
      </c>
      <c r="D151" s="18">
        <v>4</v>
      </c>
      <c r="E151" s="18">
        <v>0</v>
      </c>
    </row>
    <row r="152" spans="1:5" ht="15.75" customHeight="1" x14ac:dyDescent="0.2">
      <c r="A152" s="16" t="s">
        <v>189</v>
      </c>
      <c r="B152" s="18">
        <v>2</v>
      </c>
      <c r="C152" s="18">
        <v>1</v>
      </c>
      <c r="D152" s="18">
        <v>3</v>
      </c>
      <c r="E152" s="18">
        <v>0</v>
      </c>
    </row>
    <row r="153" spans="1:5" ht="15.75" customHeight="1" x14ac:dyDescent="0.2">
      <c r="A153" s="16" t="s">
        <v>191</v>
      </c>
      <c r="B153" s="18">
        <v>2</v>
      </c>
      <c r="C153" s="18">
        <v>0</v>
      </c>
      <c r="D153" s="18">
        <v>0</v>
      </c>
      <c r="E153" s="18">
        <v>0</v>
      </c>
    </row>
    <row r="154" spans="1:5" ht="15.75" customHeight="1" x14ac:dyDescent="0.2">
      <c r="A154" s="16" t="s">
        <v>193</v>
      </c>
      <c r="B154" s="18">
        <v>1</v>
      </c>
      <c r="C154" s="18">
        <v>0</v>
      </c>
      <c r="D154" s="18">
        <v>0</v>
      </c>
      <c r="E154" s="18">
        <v>0</v>
      </c>
    </row>
    <row r="155" spans="1:5" ht="15.75" customHeight="1" x14ac:dyDescent="0.2">
      <c r="A155" s="16" t="s">
        <v>195</v>
      </c>
      <c r="B155" s="18">
        <v>2</v>
      </c>
      <c r="C155" s="18">
        <v>0</v>
      </c>
      <c r="D155" s="18">
        <v>0</v>
      </c>
      <c r="E155" s="18">
        <v>0</v>
      </c>
    </row>
    <row r="156" spans="1:5" ht="15.75" customHeight="1" x14ac:dyDescent="0.2">
      <c r="A156" s="16" t="s">
        <v>198</v>
      </c>
      <c r="B156" s="18">
        <v>2</v>
      </c>
      <c r="C156" s="18">
        <v>2</v>
      </c>
      <c r="D156" s="18">
        <v>4</v>
      </c>
      <c r="E156" s="18">
        <v>0</v>
      </c>
    </row>
    <row r="157" spans="1:5" ht="15.75" customHeight="1" x14ac:dyDescent="0.2">
      <c r="A157" s="16" t="s">
        <v>200</v>
      </c>
      <c r="B157" s="18">
        <v>2</v>
      </c>
      <c r="C157" s="18">
        <v>0</v>
      </c>
      <c r="D157" s="18">
        <v>0</v>
      </c>
      <c r="E157" s="18">
        <v>0</v>
      </c>
    </row>
    <row r="158" spans="1:5" ht="15.75" customHeight="1" x14ac:dyDescent="0.2">
      <c r="A158" s="16" t="s">
        <v>201</v>
      </c>
      <c r="B158" s="18">
        <v>2</v>
      </c>
      <c r="C158" s="18">
        <v>0</v>
      </c>
      <c r="D158" s="18">
        <v>0</v>
      </c>
      <c r="E158" s="18">
        <v>0</v>
      </c>
    </row>
    <row r="159" spans="1:5" ht="15.75" customHeight="1" x14ac:dyDescent="0.2">
      <c r="A159" s="16" t="s">
        <v>202</v>
      </c>
      <c r="B159" s="18">
        <v>2</v>
      </c>
      <c r="C159" s="18">
        <v>0</v>
      </c>
      <c r="D159" s="18">
        <v>0</v>
      </c>
      <c r="E159" s="18">
        <v>0</v>
      </c>
    </row>
    <row r="160" spans="1:5" ht="15.75" customHeight="1" x14ac:dyDescent="0.2">
      <c r="A160" s="16" t="s">
        <v>204</v>
      </c>
      <c r="B160" s="18">
        <v>2</v>
      </c>
      <c r="C160" s="18">
        <v>0</v>
      </c>
      <c r="D160" s="18">
        <v>0</v>
      </c>
      <c r="E160" s="18">
        <v>0</v>
      </c>
    </row>
    <row r="161" spans="1:5" ht="15.75" customHeight="1" x14ac:dyDescent="0.2">
      <c r="A161" s="16" t="s">
        <v>206</v>
      </c>
      <c r="B161" s="18">
        <v>2</v>
      </c>
      <c r="C161" s="18">
        <v>0</v>
      </c>
      <c r="D161" s="18">
        <v>0</v>
      </c>
      <c r="E161" s="18">
        <v>0</v>
      </c>
    </row>
    <row r="162" spans="1:5" ht="15.75" customHeight="1" x14ac:dyDescent="0.2">
      <c r="A162" s="16" t="s">
        <v>207</v>
      </c>
      <c r="B162" s="18">
        <v>2</v>
      </c>
      <c r="C162" s="18">
        <v>0</v>
      </c>
      <c r="D162" s="18">
        <v>0</v>
      </c>
      <c r="E162" s="18">
        <v>0</v>
      </c>
    </row>
    <row r="163" spans="1:5" ht="15.75" customHeight="1" x14ac:dyDescent="0.2">
      <c r="A163" s="16" t="s">
        <v>211</v>
      </c>
      <c r="B163" s="18">
        <v>2</v>
      </c>
      <c r="C163" s="18">
        <v>1</v>
      </c>
      <c r="D163" s="18">
        <v>3</v>
      </c>
      <c r="E163" s="18">
        <v>0</v>
      </c>
    </row>
    <row r="164" spans="1:5" ht="15.75" customHeight="1" x14ac:dyDescent="0.2">
      <c r="A164" s="16" t="s">
        <v>213</v>
      </c>
      <c r="B164" s="18">
        <v>2</v>
      </c>
      <c r="C164" s="18">
        <v>0</v>
      </c>
      <c r="D164" s="18">
        <v>0</v>
      </c>
      <c r="E164" s="18">
        <v>0</v>
      </c>
    </row>
    <row r="165" spans="1:5" ht="15.75" customHeight="1" x14ac:dyDescent="0.2">
      <c r="A165" s="16" t="s">
        <v>214</v>
      </c>
      <c r="B165" s="18">
        <v>2</v>
      </c>
      <c r="C165" s="18">
        <v>0</v>
      </c>
      <c r="D165" s="18">
        <v>0</v>
      </c>
      <c r="E165" s="18">
        <v>0</v>
      </c>
    </row>
    <row r="166" spans="1:5" ht="15.75" customHeight="1" x14ac:dyDescent="0.2">
      <c r="A166" s="16" t="s">
        <v>216</v>
      </c>
      <c r="B166" s="18">
        <v>2</v>
      </c>
      <c r="C166" s="18">
        <v>0</v>
      </c>
      <c r="D166" s="18">
        <v>0</v>
      </c>
      <c r="E166" s="18">
        <v>0</v>
      </c>
    </row>
    <row r="167" spans="1:5" ht="15.75" customHeight="1" x14ac:dyDescent="0.2">
      <c r="A167" s="16" t="s">
        <v>218</v>
      </c>
      <c r="B167" s="18">
        <v>2</v>
      </c>
      <c r="C167" s="18">
        <v>0</v>
      </c>
      <c r="D167" s="18">
        <v>0</v>
      </c>
      <c r="E167" s="18">
        <v>0</v>
      </c>
    </row>
    <row r="168" spans="1:5" ht="15.75" customHeight="1" x14ac:dyDescent="0.2">
      <c r="A168" s="16" t="s">
        <v>219</v>
      </c>
      <c r="B168" s="18">
        <v>2</v>
      </c>
      <c r="C168" s="18">
        <v>0</v>
      </c>
      <c r="D168" s="18">
        <v>0</v>
      </c>
      <c r="E168" s="18">
        <v>0</v>
      </c>
    </row>
    <row r="169" spans="1:5" ht="15.75" customHeight="1" x14ac:dyDescent="0.2">
      <c r="A169" s="16" t="s">
        <v>220</v>
      </c>
      <c r="B169" s="18">
        <v>2</v>
      </c>
      <c r="C169" s="18">
        <v>1</v>
      </c>
      <c r="D169" s="18">
        <v>2</v>
      </c>
      <c r="E169" s="18">
        <v>0</v>
      </c>
    </row>
    <row r="170" spans="1:5" ht="15.75" customHeight="1" x14ac:dyDescent="0.2">
      <c r="A170" s="20" t="s">
        <v>221</v>
      </c>
      <c r="B170" s="21">
        <v>2</v>
      </c>
      <c r="C170" s="21">
        <v>0</v>
      </c>
      <c r="D170" s="21">
        <v>0</v>
      </c>
      <c r="E170" s="21">
        <v>0</v>
      </c>
    </row>
    <row r="171" spans="1:5" ht="15.75" customHeight="1" x14ac:dyDescent="0.2"/>
    <row r="172" spans="1:5" ht="15.75" customHeight="1" x14ac:dyDescent="0.2"/>
    <row r="173" spans="1:5" ht="15.75" customHeight="1" x14ac:dyDescent="0.2"/>
    <row r="174" spans="1:5" ht="15.75" customHeight="1" x14ac:dyDescent="0.2"/>
    <row r="175" spans="1:5" ht="15.75" customHeight="1" x14ac:dyDescent="0.2"/>
    <row r="176" spans="1:5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T1000"/>
  <sheetViews>
    <sheetView workbookViewId="0"/>
  </sheetViews>
  <sheetFormatPr baseColWidth="10" defaultColWidth="8.83203125" defaultRowHeight="15" x14ac:dyDescent="0.2"/>
  <cols>
    <col min="1" max="1" width="10.83203125" style="4" bestFit="1" customWidth="1"/>
    <col min="2" max="3" width="10.6640625" bestFit="1" customWidth="1"/>
    <col min="4" max="5" width="10.6640625" style="15" bestFit="1" customWidth="1"/>
    <col min="6" max="10" width="10.6640625" bestFit="1" customWidth="1"/>
    <col min="11" max="11" width="10.6640625" style="4" bestFit="1" customWidth="1"/>
    <col min="12" max="12" width="10.6640625" style="6" bestFit="1" customWidth="1"/>
    <col min="13" max="13" width="10.6640625" bestFit="1" customWidth="1"/>
    <col min="14" max="14" width="10.6640625" style="6" bestFit="1" customWidth="1"/>
    <col min="15" max="16" width="10.6640625" style="15" bestFit="1" customWidth="1"/>
    <col min="17" max="17" width="17" style="15" bestFit="1" customWidth="1"/>
    <col min="18" max="18" width="12.5" style="15" bestFit="1" customWidth="1"/>
    <col min="19" max="19" width="12.5" bestFit="1" customWidth="1"/>
    <col min="20" max="20" width="12.5" style="15" bestFit="1" customWidth="1"/>
  </cols>
  <sheetData>
    <row r="1" spans="1:20" ht="17.25" customHeight="1" x14ac:dyDescent="0.2">
      <c r="A1" s="1" t="s">
        <v>0</v>
      </c>
      <c r="B1" s="2" t="s">
        <v>1</v>
      </c>
      <c r="D1" s="3" t="s">
        <v>2</v>
      </c>
      <c r="E1" s="3" t="s">
        <v>3</v>
      </c>
      <c r="J1" s="2" t="s">
        <v>4</v>
      </c>
      <c r="L1" s="5" t="s">
        <v>5</v>
      </c>
      <c r="O1" s="3" t="s">
        <v>2</v>
      </c>
      <c r="P1" s="3" t="s">
        <v>3</v>
      </c>
      <c r="Q1" s="7" t="s">
        <v>6</v>
      </c>
      <c r="R1" s="8" t="s">
        <v>7</v>
      </c>
      <c r="S1" s="9"/>
      <c r="T1" s="10" t="s">
        <v>8</v>
      </c>
    </row>
    <row r="2" spans="1:20" ht="17.25" customHeight="1" x14ac:dyDescent="0.2">
      <c r="A2" s="1">
        <v>45175</v>
      </c>
      <c r="B2" s="2" t="s">
        <v>9</v>
      </c>
      <c r="C2" s="2" t="e">
        <f t="shared" ref="C2:C65" ca="1" si="0">_xludf.CONCAT(B2,A2)</f>
        <v>#NAME?</v>
      </c>
      <c r="D2" s="11">
        <v>5.4206490000000001</v>
      </c>
      <c r="E2" s="11">
        <f t="shared" ref="E2:E65" si="1">POWER(D2/1000,1/3)</f>
        <v>0.17566440223984903</v>
      </c>
      <c r="G2" s="2" t="str">
        <f t="shared" ref="G2:G65" si="2">RIGHT(J2,2)</f>
        <v>13</v>
      </c>
      <c r="H2" s="2" t="str">
        <f t="shared" ref="H2:H65" si="3">LEFT(RIGHT(J2,4),2)</f>
        <v>11</v>
      </c>
      <c r="I2" s="2" t="str">
        <f t="shared" ref="I2:I65" si="4">LEFT(J2,4)</f>
        <v>2022</v>
      </c>
      <c r="J2" s="2" t="s">
        <v>10</v>
      </c>
      <c r="K2" s="1">
        <f t="shared" ref="K2:K65" si="5">DATE(I2,H2,G2)</f>
        <v>44878</v>
      </c>
      <c r="L2" s="12">
        <v>99999</v>
      </c>
      <c r="M2" s="2" t="e">
        <f t="shared" ref="M2:M65" ca="1" si="6">_xludf.CONCAT(L2,K2)</f>
        <v>#NAME?</v>
      </c>
      <c r="N2" s="5" t="e">
        <f t="shared" ref="N2:N65" ca="1" si="7">MATCH(M2,C:C,0)</f>
        <v>#NAME?</v>
      </c>
      <c r="O2" s="3" t="s">
        <v>11</v>
      </c>
      <c r="P2" s="3" t="s">
        <v>11</v>
      </c>
      <c r="Q2" s="11">
        <v>4.2269048626270414E-2</v>
      </c>
      <c r="R2" s="11">
        <v>0.14520397372212102</v>
      </c>
      <c r="T2" s="11">
        <v>9.7525546284768033E-2</v>
      </c>
    </row>
    <row r="3" spans="1:20" ht="17.25" customHeight="1" x14ac:dyDescent="0.2">
      <c r="A3" s="1">
        <v>44615</v>
      </c>
      <c r="B3" s="2" t="s">
        <v>9</v>
      </c>
      <c r="C3" s="2" t="e">
        <f t="shared" ca="1" si="0"/>
        <v>#NAME?</v>
      </c>
      <c r="D3" s="11">
        <v>4.266705</v>
      </c>
      <c r="E3" s="11">
        <f t="shared" si="1"/>
        <v>0.16219253894524543</v>
      </c>
      <c r="G3" s="2" t="str">
        <f t="shared" si="2"/>
        <v>22</v>
      </c>
      <c r="H3" s="2" t="str">
        <f t="shared" si="3"/>
        <v>01</v>
      </c>
      <c r="I3" s="2" t="str">
        <f t="shared" si="4"/>
        <v>2023</v>
      </c>
      <c r="J3" s="2" t="s">
        <v>12</v>
      </c>
      <c r="K3" s="1">
        <f t="shared" si="5"/>
        <v>44948</v>
      </c>
      <c r="L3" s="12">
        <v>99999</v>
      </c>
      <c r="M3" s="2" t="e">
        <f t="shared" ca="1" si="6"/>
        <v>#NAME?</v>
      </c>
      <c r="N3" s="5" t="e">
        <f t="shared" ca="1" si="7"/>
        <v>#NAME?</v>
      </c>
      <c r="O3" s="3" t="s">
        <v>11</v>
      </c>
      <c r="P3" s="3" t="s">
        <v>11</v>
      </c>
      <c r="Q3" s="11">
        <v>4.426268200063567E-2</v>
      </c>
      <c r="R3" s="11">
        <v>0.14548155265043644</v>
      </c>
      <c r="T3" s="11">
        <v>8.9528992884882475E-2</v>
      </c>
    </row>
    <row r="4" spans="1:20" ht="17.25" customHeight="1" x14ac:dyDescent="0.2">
      <c r="A4" s="1">
        <v>44615</v>
      </c>
      <c r="B4" s="2" t="s">
        <v>13</v>
      </c>
      <c r="C4" s="2" t="e">
        <f t="shared" ca="1" si="0"/>
        <v>#NAME?</v>
      </c>
      <c r="D4" s="11">
        <v>1.594336</v>
      </c>
      <c r="E4" s="11">
        <f t="shared" si="1"/>
        <v>0.11682253271413758</v>
      </c>
      <c r="G4" s="2" t="str">
        <f t="shared" si="2"/>
        <v>22</v>
      </c>
      <c r="H4" s="2" t="str">
        <f t="shared" si="3"/>
        <v>09</v>
      </c>
      <c r="I4" s="2" t="str">
        <f t="shared" si="4"/>
        <v>2023</v>
      </c>
      <c r="J4" s="2" t="s">
        <v>14</v>
      </c>
      <c r="K4" s="1">
        <f t="shared" si="5"/>
        <v>45191</v>
      </c>
      <c r="L4" s="12">
        <v>99999</v>
      </c>
      <c r="M4" s="2" t="e">
        <f t="shared" ca="1" si="6"/>
        <v>#NAME?</v>
      </c>
      <c r="N4" s="5" t="e">
        <f t="shared" ca="1" si="7"/>
        <v>#NAME?</v>
      </c>
      <c r="O4" s="3" t="s">
        <v>11</v>
      </c>
      <c r="P4" s="3" t="s">
        <v>11</v>
      </c>
      <c r="Q4" s="11">
        <v>4.329088809127396E-2</v>
      </c>
      <c r="R4" s="11">
        <v>0.14329371167143884</v>
      </c>
      <c r="T4" s="11">
        <v>8.9122160327591904E-2</v>
      </c>
    </row>
    <row r="5" spans="1:20" ht="17.25" customHeight="1" x14ac:dyDescent="0.2">
      <c r="A5" s="1">
        <v>44648</v>
      </c>
      <c r="B5" s="2" t="s">
        <v>15</v>
      </c>
      <c r="C5" s="2" t="e">
        <f t="shared" ca="1" si="0"/>
        <v>#NAME?</v>
      </c>
      <c r="D5" s="11">
        <v>2.8442829999999999</v>
      </c>
      <c r="E5" s="11">
        <f t="shared" si="1"/>
        <v>0.1416851285435945</v>
      </c>
      <c r="G5" s="2" t="str">
        <f t="shared" si="2"/>
        <v>25</v>
      </c>
      <c r="H5" s="2" t="str">
        <f t="shared" si="3"/>
        <v>09</v>
      </c>
      <c r="I5" s="2" t="str">
        <f t="shared" si="4"/>
        <v>2021</v>
      </c>
      <c r="J5" s="2" t="s">
        <v>16</v>
      </c>
      <c r="K5" s="1">
        <f t="shared" si="5"/>
        <v>44464</v>
      </c>
      <c r="L5" s="5" t="s">
        <v>17</v>
      </c>
      <c r="M5" s="2" t="e">
        <f t="shared" ca="1" si="6"/>
        <v>#NAME?</v>
      </c>
      <c r="N5" s="5" t="e">
        <f t="shared" ca="1" si="7"/>
        <v>#NAME?</v>
      </c>
      <c r="O5" s="3" t="s">
        <v>11</v>
      </c>
      <c r="P5" s="3" t="s">
        <v>11</v>
      </c>
      <c r="Q5" s="11">
        <v>4.02586517807378E-2</v>
      </c>
      <c r="R5" s="11">
        <v>0.145580526193546</v>
      </c>
      <c r="T5" s="11">
        <v>9.5673031970800182E-2</v>
      </c>
    </row>
    <row r="6" spans="1:20" ht="17.25" customHeight="1" x14ac:dyDescent="0.2">
      <c r="A6" s="1">
        <v>44395</v>
      </c>
      <c r="B6" s="2" t="s">
        <v>18</v>
      </c>
      <c r="C6" s="2" t="e">
        <f t="shared" ca="1" si="0"/>
        <v>#NAME?</v>
      </c>
      <c r="D6" s="11">
        <v>0.84136999999999995</v>
      </c>
      <c r="E6" s="11">
        <f t="shared" si="1"/>
        <v>9.4405147306230369E-2</v>
      </c>
      <c r="G6" s="2" t="str">
        <f t="shared" si="2"/>
        <v>03</v>
      </c>
      <c r="H6" s="2" t="str">
        <f t="shared" si="3"/>
        <v>12</v>
      </c>
      <c r="I6" s="2" t="str">
        <f t="shared" si="4"/>
        <v>2019</v>
      </c>
      <c r="J6" s="2" t="s">
        <v>19</v>
      </c>
      <c r="K6" s="1">
        <f t="shared" si="5"/>
        <v>43802</v>
      </c>
      <c r="L6" s="5" t="s">
        <v>20</v>
      </c>
      <c r="M6" s="2" t="e">
        <f t="shared" ca="1" si="6"/>
        <v>#NAME?</v>
      </c>
      <c r="N6" s="5" t="e">
        <f t="shared" ca="1" si="7"/>
        <v>#NAME?</v>
      </c>
      <c r="O6" s="3" t="s">
        <v>11</v>
      </c>
      <c r="P6" s="3" t="s">
        <v>11</v>
      </c>
      <c r="Q6" s="11">
        <v>4.1358215467872952E-2</v>
      </c>
      <c r="R6" s="11">
        <v>0.14277903985356233</v>
      </c>
      <c r="T6" s="11">
        <v>9.1052717514120113E-2</v>
      </c>
    </row>
    <row r="7" spans="1:20" ht="17.25" customHeight="1" x14ac:dyDescent="0.2">
      <c r="A7" s="1">
        <v>44627</v>
      </c>
      <c r="B7" s="2" t="s">
        <v>18</v>
      </c>
      <c r="C7" s="2" t="e">
        <f t="shared" ca="1" si="0"/>
        <v>#NAME?</v>
      </c>
      <c r="D7" s="11">
        <v>0.60266699999999995</v>
      </c>
      <c r="E7" s="11">
        <f t="shared" si="1"/>
        <v>8.4468050430827987E-2</v>
      </c>
      <c r="G7" s="2" t="str">
        <f t="shared" si="2"/>
        <v>15</v>
      </c>
      <c r="H7" s="2" t="str">
        <f t="shared" si="3"/>
        <v>03</v>
      </c>
      <c r="I7" s="2" t="str">
        <f t="shared" si="4"/>
        <v>2022</v>
      </c>
      <c r="J7" s="2" t="s">
        <v>21</v>
      </c>
      <c r="K7" s="1">
        <f t="shared" si="5"/>
        <v>44635</v>
      </c>
      <c r="L7" s="5" t="s">
        <v>20</v>
      </c>
      <c r="M7" s="2" t="e">
        <f t="shared" ca="1" si="6"/>
        <v>#NAME?</v>
      </c>
      <c r="N7" s="5" t="e">
        <f t="shared" ca="1" si="7"/>
        <v>#NAME?</v>
      </c>
      <c r="O7" s="3" t="s">
        <v>11</v>
      </c>
      <c r="P7" s="3" t="s">
        <v>11</v>
      </c>
      <c r="Q7" s="11">
        <v>4.0627274604333248E-2</v>
      </c>
      <c r="R7" s="11">
        <v>0.13866620951534231</v>
      </c>
      <c r="T7" s="11">
        <v>8.768683423920752E-2</v>
      </c>
    </row>
    <row r="8" spans="1:20" ht="17.25" customHeight="1" x14ac:dyDescent="0.2">
      <c r="A8" s="1">
        <v>45252</v>
      </c>
      <c r="B8" s="2" t="s">
        <v>18</v>
      </c>
      <c r="C8" s="2" t="e">
        <f t="shared" ca="1" si="0"/>
        <v>#NAME?</v>
      </c>
      <c r="D8" s="11">
        <v>1.7702800000000001</v>
      </c>
      <c r="E8" s="11">
        <f t="shared" si="1"/>
        <v>0.12097082829305845</v>
      </c>
      <c r="G8" s="2" t="str">
        <f t="shared" si="2"/>
        <v>23</v>
      </c>
      <c r="H8" s="2" t="str">
        <f t="shared" si="3"/>
        <v>02</v>
      </c>
      <c r="I8" s="2" t="str">
        <f t="shared" si="4"/>
        <v>2022</v>
      </c>
      <c r="J8" s="2" t="s">
        <v>22</v>
      </c>
      <c r="K8" s="1">
        <f t="shared" si="5"/>
        <v>44615</v>
      </c>
      <c r="L8" s="5" t="s">
        <v>9</v>
      </c>
      <c r="M8" s="2" t="e">
        <f t="shared" ca="1" si="6"/>
        <v>#NAME?</v>
      </c>
      <c r="N8" s="12" t="e">
        <f t="shared" ca="1" si="7"/>
        <v>#NAME?</v>
      </c>
      <c r="O8" s="11">
        <v>4.266705</v>
      </c>
      <c r="P8" s="11">
        <v>0.16219253894524543</v>
      </c>
      <c r="Q8" s="11">
        <v>4.0827070074625188E-2</v>
      </c>
      <c r="R8" s="11">
        <v>0.13857236968205655</v>
      </c>
      <c r="T8" s="11">
        <v>9.3497746611088686E-2</v>
      </c>
    </row>
    <row r="9" spans="1:20" ht="17.25" customHeight="1" x14ac:dyDescent="0.2">
      <c r="A9" s="1">
        <v>44493</v>
      </c>
      <c r="B9" s="2" t="s">
        <v>23</v>
      </c>
      <c r="C9" s="2" t="e">
        <f t="shared" ca="1" si="0"/>
        <v>#NAME?</v>
      </c>
      <c r="D9" s="11">
        <v>1.4080239999999999</v>
      </c>
      <c r="E9" s="11">
        <f t="shared" si="1"/>
        <v>0.11208221004971781</v>
      </c>
      <c r="G9" s="2" t="str">
        <f t="shared" si="2"/>
        <v>06</v>
      </c>
      <c r="H9" s="2" t="str">
        <f t="shared" si="3"/>
        <v>09</v>
      </c>
      <c r="I9" s="2" t="str">
        <f t="shared" si="4"/>
        <v>2023</v>
      </c>
      <c r="J9" s="2" t="s">
        <v>24</v>
      </c>
      <c r="K9" s="1">
        <f t="shared" si="5"/>
        <v>45175</v>
      </c>
      <c r="L9" s="5" t="s">
        <v>9</v>
      </c>
      <c r="M9" s="2" t="e">
        <f t="shared" ca="1" si="6"/>
        <v>#NAME?</v>
      </c>
      <c r="N9" s="12" t="e">
        <f t="shared" ca="1" si="7"/>
        <v>#NAME?</v>
      </c>
      <c r="O9" s="11">
        <v>5.4206490000000001</v>
      </c>
      <c r="P9" s="11">
        <v>0.17566440223984903</v>
      </c>
      <c r="Q9" s="11">
        <v>4.0859288883259501E-2</v>
      </c>
      <c r="R9" s="11">
        <v>0.13865039270660029</v>
      </c>
      <c r="T9" s="11">
        <v>9.457170561211567E-2</v>
      </c>
    </row>
    <row r="10" spans="1:20" ht="17.25" customHeight="1" x14ac:dyDescent="0.2">
      <c r="A10" s="1">
        <v>44627</v>
      </c>
      <c r="B10" s="2" t="s">
        <v>25</v>
      </c>
      <c r="C10" s="2" t="e">
        <f t="shared" ca="1" si="0"/>
        <v>#NAME?</v>
      </c>
      <c r="D10" s="11">
        <v>1.163869</v>
      </c>
      <c r="E10" s="11">
        <f t="shared" si="1"/>
        <v>0.10518844466273412</v>
      </c>
      <c r="G10" s="2" t="str">
        <f t="shared" si="2"/>
        <v>23</v>
      </c>
      <c r="H10" s="2" t="str">
        <f t="shared" si="3"/>
        <v>02</v>
      </c>
      <c r="I10" s="2" t="str">
        <f t="shared" si="4"/>
        <v>2022</v>
      </c>
      <c r="J10" s="2" t="s">
        <v>22</v>
      </c>
      <c r="K10" s="1">
        <f t="shared" si="5"/>
        <v>44615</v>
      </c>
      <c r="L10" s="5" t="s">
        <v>13</v>
      </c>
      <c r="M10" s="2" t="e">
        <f t="shared" ca="1" si="6"/>
        <v>#NAME?</v>
      </c>
      <c r="N10" s="12" t="e">
        <f t="shared" ca="1" si="7"/>
        <v>#NAME?</v>
      </c>
      <c r="O10" s="11">
        <v>1.594336</v>
      </c>
      <c r="P10" s="11">
        <v>0.11682253271413758</v>
      </c>
      <c r="Q10" s="11">
        <v>3.8332485780261306E-2</v>
      </c>
      <c r="R10" s="11">
        <v>0.12986068514649579</v>
      </c>
      <c r="T10" s="11">
        <v>8.9187726141327694E-2</v>
      </c>
    </row>
    <row r="11" spans="1:20" ht="17.25" customHeight="1" x14ac:dyDescent="0.2">
      <c r="A11" s="1">
        <v>44874</v>
      </c>
      <c r="B11" s="2" t="s">
        <v>26</v>
      </c>
      <c r="C11" s="2" t="e">
        <f t="shared" ca="1" si="0"/>
        <v>#NAME?</v>
      </c>
      <c r="D11" s="11">
        <v>7.1240129999999997</v>
      </c>
      <c r="E11" s="11">
        <f t="shared" si="1"/>
        <v>0.19241617084214174</v>
      </c>
      <c r="G11" s="2" t="str">
        <f t="shared" si="2"/>
        <v>28</v>
      </c>
      <c r="H11" s="2" t="str">
        <f t="shared" si="3"/>
        <v>03</v>
      </c>
      <c r="I11" s="2" t="str">
        <f t="shared" si="4"/>
        <v>2022</v>
      </c>
      <c r="J11" s="2" t="s">
        <v>27</v>
      </c>
      <c r="K11" s="1">
        <f t="shared" si="5"/>
        <v>44648</v>
      </c>
      <c r="L11" s="5" t="s">
        <v>15</v>
      </c>
      <c r="M11" s="2" t="e">
        <f t="shared" ca="1" si="6"/>
        <v>#NAME?</v>
      </c>
      <c r="N11" s="12" t="e">
        <f t="shared" ca="1" si="7"/>
        <v>#NAME?</v>
      </c>
      <c r="O11" s="11">
        <v>2.8442829999999999</v>
      </c>
      <c r="P11" s="11">
        <v>0.1416851285435945</v>
      </c>
      <c r="Q11" s="11">
        <v>3.7051697622784499E-2</v>
      </c>
      <c r="R11" s="11">
        <v>0.13124473318058641</v>
      </c>
      <c r="T11" s="11">
        <v>8.8804754970732494E-2</v>
      </c>
    </row>
    <row r="12" spans="1:20" ht="17.25" customHeight="1" x14ac:dyDescent="0.2">
      <c r="A12" s="1">
        <v>44698</v>
      </c>
      <c r="B12" s="2" t="s">
        <v>26</v>
      </c>
      <c r="C12" s="2" t="e">
        <f t="shared" ca="1" si="0"/>
        <v>#NAME?</v>
      </c>
      <c r="D12" s="11">
        <v>4.8704830000000001</v>
      </c>
      <c r="E12" s="11">
        <f t="shared" si="1"/>
        <v>0.16950818638799794</v>
      </c>
      <c r="G12" s="2" t="str">
        <f t="shared" si="2"/>
        <v>18</v>
      </c>
      <c r="H12" s="2" t="str">
        <f t="shared" si="3"/>
        <v>07</v>
      </c>
      <c r="I12" s="2" t="str">
        <f t="shared" si="4"/>
        <v>2021</v>
      </c>
      <c r="J12" s="2" t="s">
        <v>28</v>
      </c>
      <c r="K12" s="1">
        <f t="shared" si="5"/>
        <v>44395</v>
      </c>
      <c r="L12" s="5" t="s">
        <v>18</v>
      </c>
      <c r="M12" s="2" t="e">
        <f t="shared" ca="1" si="6"/>
        <v>#NAME?</v>
      </c>
      <c r="N12" s="12" t="e">
        <f t="shared" ca="1" si="7"/>
        <v>#NAME?</v>
      </c>
      <c r="O12" s="11">
        <v>0.84136999999999995</v>
      </c>
      <c r="P12" s="11">
        <v>9.4405147306230369E-2</v>
      </c>
      <c r="Q12" s="11">
        <v>4.230621626725041E-2</v>
      </c>
      <c r="R12" s="11">
        <v>0.1347876145113639</v>
      </c>
      <c r="T12" s="11">
        <v>9.1839186563617642E-2</v>
      </c>
    </row>
    <row r="13" spans="1:20" ht="17.25" customHeight="1" x14ac:dyDescent="0.2">
      <c r="A13" s="1">
        <v>44698</v>
      </c>
      <c r="B13" s="2" t="s">
        <v>29</v>
      </c>
      <c r="C13" s="2" t="e">
        <f t="shared" ca="1" si="0"/>
        <v>#NAME?</v>
      </c>
      <c r="D13" s="11">
        <v>7.1624359999999996</v>
      </c>
      <c r="E13" s="11">
        <f t="shared" si="1"/>
        <v>0.19276147970990823</v>
      </c>
      <c r="G13" s="2" t="str">
        <f t="shared" si="2"/>
        <v>07</v>
      </c>
      <c r="H13" s="2" t="str">
        <f t="shared" si="3"/>
        <v>03</v>
      </c>
      <c r="I13" s="2" t="str">
        <f t="shared" si="4"/>
        <v>2022</v>
      </c>
      <c r="J13" s="2" t="s">
        <v>30</v>
      </c>
      <c r="K13" s="1">
        <f t="shared" si="5"/>
        <v>44627</v>
      </c>
      <c r="L13" s="5" t="s">
        <v>18</v>
      </c>
      <c r="M13" s="2" t="e">
        <f t="shared" ca="1" si="6"/>
        <v>#NAME?</v>
      </c>
      <c r="N13" s="12" t="e">
        <f t="shared" ca="1" si="7"/>
        <v>#NAME?</v>
      </c>
      <c r="O13" s="11">
        <v>0.60266699999999995</v>
      </c>
      <c r="P13" s="11">
        <v>8.4468050430827987E-2</v>
      </c>
      <c r="Q13" s="11">
        <v>4.1260096588592789E-2</v>
      </c>
      <c r="R13" s="11">
        <v>0.13100325299936183</v>
      </c>
      <c r="T13" s="11">
        <v>8.797509905382167E-2</v>
      </c>
    </row>
    <row r="14" spans="1:20" ht="17.25" customHeight="1" x14ac:dyDescent="0.2">
      <c r="A14" s="1">
        <v>43891</v>
      </c>
      <c r="B14" s="2" t="s">
        <v>31</v>
      </c>
      <c r="C14" s="2" t="e">
        <f t="shared" ca="1" si="0"/>
        <v>#NAME?</v>
      </c>
      <c r="D14" s="11">
        <v>2.543444</v>
      </c>
      <c r="E14" s="11">
        <f t="shared" si="1"/>
        <v>0.13650253811468421</v>
      </c>
      <c r="G14" s="2" t="str">
        <f t="shared" si="2"/>
        <v>22</v>
      </c>
      <c r="H14" s="2" t="str">
        <f t="shared" si="3"/>
        <v>11</v>
      </c>
      <c r="I14" s="2" t="str">
        <f t="shared" si="4"/>
        <v>2023</v>
      </c>
      <c r="J14" s="2" t="s">
        <v>32</v>
      </c>
      <c r="K14" s="1">
        <f t="shared" si="5"/>
        <v>45252</v>
      </c>
      <c r="L14" s="5" t="s">
        <v>18</v>
      </c>
      <c r="M14" s="2" t="e">
        <f t="shared" ca="1" si="6"/>
        <v>#NAME?</v>
      </c>
      <c r="N14" s="12" t="e">
        <f t="shared" ca="1" si="7"/>
        <v>#NAME?</v>
      </c>
      <c r="O14" s="11">
        <v>1.7702800000000001</v>
      </c>
      <c r="P14" s="11">
        <v>0.12097082829305845</v>
      </c>
      <c r="Q14" s="11">
        <v>4.0212973183908998E-2</v>
      </c>
      <c r="R14" s="11">
        <v>0.12693865513614375</v>
      </c>
      <c r="T14" s="11">
        <v>8.5987831949207089E-2</v>
      </c>
    </row>
    <row r="15" spans="1:20" ht="17.25" customHeight="1" x14ac:dyDescent="0.2">
      <c r="A15" s="1">
        <v>44698</v>
      </c>
      <c r="B15" s="2" t="s">
        <v>31</v>
      </c>
      <c r="C15" s="2" t="e">
        <f t="shared" ca="1" si="0"/>
        <v>#NAME?</v>
      </c>
      <c r="D15" s="11">
        <v>3.6769379999999998</v>
      </c>
      <c r="E15" s="11">
        <f t="shared" si="1"/>
        <v>0.15434602017385124</v>
      </c>
      <c r="G15" s="2" t="str">
        <f t="shared" si="2"/>
        <v>24</v>
      </c>
      <c r="H15" s="2" t="str">
        <f t="shared" si="3"/>
        <v>10</v>
      </c>
      <c r="I15" s="2" t="str">
        <f t="shared" si="4"/>
        <v>2021</v>
      </c>
      <c r="J15" s="2" t="s">
        <v>33</v>
      </c>
      <c r="K15" s="1">
        <f t="shared" si="5"/>
        <v>44493</v>
      </c>
      <c r="L15" s="5" t="s">
        <v>23</v>
      </c>
      <c r="M15" s="2" t="e">
        <f t="shared" ca="1" si="6"/>
        <v>#NAME?</v>
      </c>
      <c r="N15" s="12" t="e">
        <f t="shared" ca="1" si="7"/>
        <v>#NAME?</v>
      </c>
      <c r="O15" s="11">
        <v>1.4080239999999999</v>
      </c>
      <c r="P15" s="11">
        <v>0.11208221004971781</v>
      </c>
      <c r="Q15" s="11">
        <v>4.2226453058397666E-2</v>
      </c>
      <c r="R15" s="11">
        <v>0.14037388900361103</v>
      </c>
      <c r="T15" s="11">
        <v>8.9891860119641315E-2</v>
      </c>
    </row>
    <row r="16" spans="1:20" ht="17.25" customHeight="1" x14ac:dyDescent="0.2">
      <c r="A16" s="1">
        <v>45048</v>
      </c>
      <c r="B16" s="2" t="s">
        <v>34</v>
      </c>
      <c r="C16" s="2" t="e">
        <f t="shared" ca="1" si="0"/>
        <v>#NAME?</v>
      </c>
      <c r="D16" s="11">
        <v>0.62114800000000003</v>
      </c>
      <c r="E16" s="11">
        <f t="shared" si="1"/>
        <v>8.5322786511183343E-2</v>
      </c>
      <c r="G16" s="2" t="str">
        <f t="shared" si="2"/>
        <v>07</v>
      </c>
      <c r="H16" s="2" t="str">
        <f t="shared" si="3"/>
        <v>03</v>
      </c>
      <c r="I16" s="2" t="str">
        <f t="shared" si="4"/>
        <v>2022</v>
      </c>
      <c r="J16" s="2" t="s">
        <v>30</v>
      </c>
      <c r="K16" s="1">
        <f t="shared" si="5"/>
        <v>44627</v>
      </c>
      <c r="L16" s="5" t="s">
        <v>25</v>
      </c>
      <c r="M16" s="2" t="e">
        <f t="shared" ca="1" si="6"/>
        <v>#NAME?</v>
      </c>
      <c r="N16" s="12" t="e">
        <f t="shared" ca="1" si="7"/>
        <v>#NAME?</v>
      </c>
      <c r="O16" s="11">
        <v>1.163869</v>
      </c>
      <c r="P16" s="11">
        <v>0.10518844466273412</v>
      </c>
      <c r="Q16" s="11">
        <v>3.9835500714669916E-2</v>
      </c>
      <c r="R16" s="11">
        <v>0.13561355814468284</v>
      </c>
      <c r="T16" s="11">
        <v>9.1889193860349383E-2</v>
      </c>
    </row>
    <row r="17" spans="1:20" ht="17.25" customHeight="1" x14ac:dyDescent="0.2">
      <c r="A17" s="1">
        <v>44756</v>
      </c>
      <c r="B17" s="2" t="s">
        <v>34</v>
      </c>
      <c r="C17" s="2" t="e">
        <f t="shared" ca="1" si="0"/>
        <v>#NAME?</v>
      </c>
      <c r="D17" s="11">
        <v>0.43236400000000003</v>
      </c>
      <c r="E17" s="11">
        <f t="shared" si="1"/>
        <v>7.5616489036050713E-2</v>
      </c>
      <c r="G17" s="2" t="str">
        <f t="shared" si="2"/>
        <v>17</v>
      </c>
      <c r="H17" s="2" t="str">
        <f t="shared" si="3"/>
        <v>05</v>
      </c>
      <c r="I17" s="2" t="str">
        <f t="shared" si="4"/>
        <v>2022</v>
      </c>
      <c r="J17" s="2" t="s">
        <v>35</v>
      </c>
      <c r="K17" s="1">
        <f t="shared" si="5"/>
        <v>44698</v>
      </c>
      <c r="L17" s="5" t="s">
        <v>26</v>
      </c>
      <c r="M17" s="2" t="e">
        <f t="shared" ca="1" si="6"/>
        <v>#NAME?</v>
      </c>
      <c r="N17" s="12" t="e">
        <f t="shared" ca="1" si="7"/>
        <v>#NAME?</v>
      </c>
      <c r="O17" s="11">
        <v>4.8704830000000001</v>
      </c>
      <c r="P17" s="11">
        <v>0.16950818638799794</v>
      </c>
      <c r="Q17" s="11">
        <v>4.3441493296615452E-2</v>
      </c>
      <c r="R17" s="11">
        <v>0.14133468598106402</v>
      </c>
      <c r="T17" s="11">
        <v>9.1908180595021566E-2</v>
      </c>
    </row>
    <row r="18" spans="1:20" ht="17.25" customHeight="1" x14ac:dyDescent="0.2">
      <c r="A18" s="1">
        <v>44413</v>
      </c>
      <c r="B18" s="2" t="s">
        <v>36</v>
      </c>
      <c r="C18" s="2" t="e">
        <f t="shared" ca="1" si="0"/>
        <v>#NAME?</v>
      </c>
      <c r="D18" s="11">
        <v>0.34255999999999998</v>
      </c>
      <c r="E18" s="11">
        <f t="shared" si="1"/>
        <v>6.9970055219181815E-2</v>
      </c>
      <c r="G18" s="2" t="str">
        <f t="shared" si="2"/>
        <v>09</v>
      </c>
      <c r="H18" s="2" t="str">
        <f t="shared" si="3"/>
        <v>11</v>
      </c>
      <c r="I18" s="2" t="str">
        <f t="shared" si="4"/>
        <v>2022</v>
      </c>
      <c r="J18" s="2" t="s">
        <v>37</v>
      </c>
      <c r="K18" s="1">
        <f t="shared" si="5"/>
        <v>44874</v>
      </c>
      <c r="L18" s="5" t="s">
        <v>26</v>
      </c>
      <c r="M18" s="2" t="e">
        <f t="shared" ca="1" si="6"/>
        <v>#NAME?</v>
      </c>
      <c r="N18" s="12" t="e">
        <f t="shared" ca="1" si="7"/>
        <v>#NAME?</v>
      </c>
      <c r="O18" s="11">
        <v>7.1240129999999997</v>
      </c>
      <c r="P18" s="11">
        <v>0.19241617084214174</v>
      </c>
      <c r="Q18" s="11">
        <v>4.2740782562412032E-2</v>
      </c>
      <c r="R18" s="11">
        <v>0.14307163034467824</v>
      </c>
      <c r="T18" s="11">
        <v>9.2277520627718906E-2</v>
      </c>
    </row>
    <row r="19" spans="1:20" ht="17.25" customHeight="1" x14ac:dyDescent="0.2">
      <c r="A19" s="1">
        <v>44713</v>
      </c>
      <c r="B19" s="2" t="s">
        <v>36</v>
      </c>
      <c r="C19" s="2" t="e">
        <f t="shared" ca="1" si="0"/>
        <v>#NAME?</v>
      </c>
      <c r="D19" s="11">
        <v>0.34089199999999997</v>
      </c>
      <c r="E19" s="11">
        <f t="shared" si="1"/>
        <v>6.9856303861583702E-2</v>
      </c>
      <c r="G19" s="2" t="str">
        <f t="shared" si="2"/>
        <v>17</v>
      </c>
      <c r="H19" s="2" t="str">
        <f t="shared" si="3"/>
        <v>05</v>
      </c>
      <c r="I19" s="2" t="str">
        <f t="shared" si="4"/>
        <v>2022</v>
      </c>
      <c r="J19" s="2" t="s">
        <v>35</v>
      </c>
      <c r="K19" s="1">
        <f t="shared" si="5"/>
        <v>44698</v>
      </c>
      <c r="L19" s="5" t="s">
        <v>29</v>
      </c>
      <c r="M19" s="2" t="e">
        <f t="shared" ca="1" si="6"/>
        <v>#NAME?</v>
      </c>
      <c r="N19" s="12" t="e">
        <f t="shared" ca="1" si="7"/>
        <v>#NAME?</v>
      </c>
      <c r="O19" s="11">
        <v>7.1624359999999996</v>
      </c>
      <c r="P19" s="11">
        <v>0.19276147970990823</v>
      </c>
      <c r="Q19" s="11">
        <v>4.1736321190350464E-2</v>
      </c>
      <c r="R19" s="11">
        <v>0.13999953510608257</v>
      </c>
      <c r="T19" s="11">
        <v>9.3003137687007048E-2</v>
      </c>
    </row>
    <row r="20" spans="1:20" ht="17.25" customHeight="1" x14ac:dyDescent="0.2">
      <c r="A20" s="1">
        <v>44713</v>
      </c>
      <c r="B20" s="2" t="s">
        <v>38</v>
      </c>
      <c r="C20" s="2" t="e">
        <f t="shared" ca="1" si="0"/>
        <v>#NAME?</v>
      </c>
      <c r="D20" s="11">
        <v>1.602768</v>
      </c>
      <c r="E20" s="11">
        <f t="shared" si="1"/>
        <v>0.11702811801371427</v>
      </c>
      <c r="G20" s="2" t="str">
        <f t="shared" si="2"/>
        <v>01</v>
      </c>
      <c r="H20" s="2" t="str">
        <f t="shared" si="3"/>
        <v>03</v>
      </c>
      <c r="I20" s="2" t="str">
        <f t="shared" si="4"/>
        <v>2020</v>
      </c>
      <c r="J20" s="2" t="s">
        <v>39</v>
      </c>
      <c r="K20" s="1">
        <f t="shared" si="5"/>
        <v>43891</v>
      </c>
      <c r="L20" s="5" t="s">
        <v>31</v>
      </c>
      <c r="M20" s="2" t="e">
        <f t="shared" ca="1" si="6"/>
        <v>#NAME?</v>
      </c>
      <c r="N20" s="12" t="e">
        <f t="shared" ca="1" si="7"/>
        <v>#NAME?</v>
      </c>
      <c r="O20" s="11">
        <v>2.543444</v>
      </c>
      <c r="P20" s="11">
        <v>0.13650253811468421</v>
      </c>
      <c r="Q20" s="11">
        <v>4.0107507663570074E-2</v>
      </c>
      <c r="R20" s="11">
        <v>0.14319841218557672</v>
      </c>
      <c r="T20" s="11">
        <v>9.0635854432879026E-2</v>
      </c>
    </row>
    <row r="21" spans="1:20" ht="15.75" customHeight="1" x14ac:dyDescent="0.2">
      <c r="A21" s="1">
        <v>40186</v>
      </c>
      <c r="B21" s="2" t="s">
        <v>40</v>
      </c>
      <c r="C21" s="2" t="e">
        <f t="shared" ca="1" si="0"/>
        <v>#NAME?</v>
      </c>
      <c r="D21" s="11">
        <v>0.144543</v>
      </c>
      <c r="E21" s="11">
        <f t="shared" si="1"/>
        <v>5.2480627773263323E-2</v>
      </c>
      <c r="G21" s="2" t="str">
        <f t="shared" si="2"/>
        <v>17</v>
      </c>
      <c r="H21" s="2" t="str">
        <f t="shared" si="3"/>
        <v>05</v>
      </c>
      <c r="I21" s="2" t="str">
        <f t="shared" si="4"/>
        <v>2022</v>
      </c>
      <c r="J21" s="2" t="s">
        <v>35</v>
      </c>
      <c r="K21" s="1">
        <f t="shared" si="5"/>
        <v>44698</v>
      </c>
      <c r="L21" s="5" t="s">
        <v>31</v>
      </c>
      <c r="M21" s="2" t="e">
        <f t="shared" ca="1" si="6"/>
        <v>#NAME?</v>
      </c>
      <c r="N21" s="12" t="e">
        <f t="shared" ca="1" si="7"/>
        <v>#NAME?</v>
      </c>
      <c r="O21" s="11">
        <v>3.6769379999999998</v>
      </c>
      <c r="P21" s="11">
        <v>0.15434602017385124</v>
      </c>
      <c r="Q21" s="11">
        <v>3.925159088493408E-2</v>
      </c>
      <c r="R21" s="11">
        <v>0.13817082199187575</v>
      </c>
      <c r="T21" s="11">
        <v>8.9989663676681042E-2</v>
      </c>
    </row>
    <row r="22" spans="1:20" ht="15.75" customHeight="1" x14ac:dyDescent="0.2">
      <c r="A22" s="1">
        <v>41711</v>
      </c>
      <c r="B22" s="2" t="s">
        <v>40</v>
      </c>
      <c r="C22" s="2" t="e">
        <f t="shared" ca="1" si="0"/>
        <v>#NAME?</v>
      </c>
      <c r="D22" s="11">
        <v>0.16330900000000001</v>
      </c>
      <c r="E22" s="11">
        <f t="shared" si="1"/>
        <v>5.4660051912968577E-2</v>
      </c>
      <c r="G22" s="2" t="str">
        <f t="shared" si="2"/>
        <v>14</v>
      </c>
      <c r="H22" s="2" t="str">
        <f t="shared" si="3"/>
        <v>07</v>
      </c>
      <c r="I22" s="2" t="str">
        <f t="shared" si="4"/>
        <v>2022</v>
      </c>
      <c r="J22" s="2" t="s">
        <v>41</v>
      </c>
      <c r="K22" s="1">
        <f t="shared" si="5"/>
        <v>44756</v>
      </c>
      <c r="L22" s="5" t="s">
        <v>34</v>
      </c>
      <c r="M22" s="2" t="e">
        <f t="shared" ca="1" si="6"/>
        <v>#NAME?</v>
      </c>
      <c r="N22" s="12" t="e">
        <f t="shared" ca="1" si="7"/>
        <v>#NAME?</v>
      </c>
      <c r="O22" s="11">
        <v>0.43236400000000003</v>
      </c>
      <c r="P22" s="11">
        <v>7.5616489036050713E-2</v>
      </c>
      <c r="Q22" s="11">
        <v>4.1932714707134486E-2</v>
      </c>
      <c r="R22" s="11">
        <v>0.14332952420078315</v>
      </c>
      <c r="T22" s="11">
        <v>9.2273179695828073E-2</v>
      </c>
    </row>
    <row r="23" spans="1:20" ht="15.75" customHeight="1" x14ac:dyDescent="0.2">
      <c r="A23" s="1">
        <v>44713</v>
      </c>
      <c r="B23" s="2" t="s">
        <v>40</v>
      </c>
      <c r="C23" s="2" t="e">
        <f t="shared" ca="1" si="0"/>
        <v>#NAME?</v>
      </c>
      <c r="D23" s="11">
        <v>0.112571</v>
      </c>
      <c r="E23" s="11">
        <f t="shared" si="1"/>
        <v>4.8284622612581568E-2</v>
      </c>
      <c r="G23" s="2" t="str">
        <f t="shared" si="2"/>
        <v>02</v>
      </c>
      <c r="H23" s="2" t="str">
        <f t="shared" si="3"/>
        <v>05</v>
      </c>
      <c r="I23" s="2" t="str">
        <f t="shared" si="4"/>
        <v>2023</v>
      </c>
      <c r="J23" s="2" t="s">
        <v>42</v>
      </c>
      <c r="K23" s="1">
        <f t="shared" si="5"/>
        <v>45048</v>
      </c>
      <c r="L23" s="5" t="s">
        <v>34</v>
      </c>
      <c r="M23" s="2" t="e">
        <f t="shared" ca="1" si="6"/>
        <v>#NAME?</v>
      </c>
      <c r="N23" s="12" t="e">
        <f t="shared" ca="1" si="7"/>
        <v>#NAME?</v>
      </c>
      <c r="O23" s="11">
        <v>0.62114800000000003</v>
      </c>
      <c r="P23" s="11">
        <v>8.5322786511183343E-2</v>
      </c>
      <c r="Q23" s="11">
        <v>4.1727749209457765E-2</v>
      </c>
      <c r="R23" s="11">
        <v>0.14222402660777797</v>
      </c>
      <c r="T23" s="11">
        <v>9.1212086673291226E-2</v>
      </c>
    </row>
    <row r="24" spans="1:20" ht="15.75" customHeight="1" x14ac:dyDescent="0.2">
      <c r="A24" s="1">
        <v>43790</v>
      </c>
      <c r="B24" s="2" t="s">
        <v>40</v>
      </c>
      <c r="C24" s="2" t="e">
        <f t="shared" ca="1" si="0"/>
        <v>#NAME?</v>
      </c>
      <c r="D24" s="11">
        <v>0.40037</v>
      </c>
      <c r="E24" s="11">
        <f t="shared" si="1"/>
        <v>7.3703341165870281E-2</v>
      </c>
      <c r="G24" s="2" t="str">
        <f t="shared" si="2"/>
        <v>05</v>
      </c>
      <c r="H24" s="2" t="str">
        <f t="shared" si="3"/>
        <v>08</v>
      </c>
      <c r="I24" s="2" t="str">
        <f t="shared" si="4"/>
        <v>2021</v>
      </c>
      <c r="J24" s="2" t="s">
        <v>43</v>
      </c>
      <c r="K24" s="1">
        <f t="shared" si="5"/>
        <v>44413</v>
      </c>
      <c r="L24" s="5" t="s">
        <v>36</v>
      </c>
      <c r="M24" s="2" t="e">
        <f t="shared" ca="1" si="6"/>
        <v>#NAME?</v>
      </c>
      <c r="N24" s="12" t="e">
        <f t="shared" ca="1" si="7"/>
        <v>#NAME?</v>
      </c>
      <c r="O24" s="11">
        <v>0.34255999999999998</v>
      </c>
      <c r="P24" s="11">
        <v>6.9970055219181815E-2</v>
      </c>
      <c r="Q24" s="11">
        <v>3.9529488998003265E-2</v>
      </c>
      <c r="R24" s="11">
        <v>0.14035253304957829</v>
      </c>
      <c r="T24" s="11">
        <v>9.1253225767274931E-2</v>
      </c>
    </row>
    <row r="25" spans="1:20" ht="15.75" customHeight="1" x14ac:dyDescent="0.2">
      <c r="A25" s="1">
        <v>44886</v>
      </c>
      <c r="B25" s="2" t="s">
        <v>44</v>
      </c>
      <c r="C25" s="2" t="e">
        <f t="shared" ca="1" si="0"/>
        <v>#NAME?</v>
      </c>
      <c r="D25" s="11">
        <v>1.0891409999999999</v>
      </c>
      <c r="E25" s="11">
        <f t="shared" si="1"/>
        <v>0.10288720489237267</v>
      </c>
      <c r="G25" s="2" t="str">
        <f t="shared" si="2"/>
        <v>01</v>
      </c>
      <c r="H25" s="2" t="str">
        <f t="shared" si="3"/>
        <v>06</v>
      </c>
      <c r="I25" s="2" t="str">
        <f t="shared" si="4"/>
        <v>2022</v>
      </c>
      <c r="J25" s="2" t="s">
        <v>45</v>
      </c>
      <c r="K25" s="1">
        <f t="shared" si="5"/>
        <v>44713</v>
      </c>
      <c r="L25" s="5" t="s">
        <v>36</v>
      </c>
      <c r="M25" s="2" t="e">
        <f t="shared" ca="1" si="6"/>
        <v>#NAME?</v>
      </c>
      <c r="N25" s="12" t="e">
        <f t="shared" ca="1" si="7"/>
        <v>#NAME?</v>
      </c>
      <c r="O25" s="11">
        <v>0.34089199999999997</v>
      </c>
      <c r="P25" s="11">
        <v>6.9856303861583702E-2</v>
      </c>
      <c r="Q25" s="11">
        <v>4.0098162293872128E-2</v>
      </c>
      <c r="R25" s="11">
        <v>0.13627737828933284</v>
      </c>
      <c r="T25" s="11">
        <v>9.0209566817171211E-2</v>
      </c>
    </row>
    <row r="26" spans="1:20" ht="15.75" customHeight="1" x14ac:dyDescent="0.2">
      <c r="A26" s="1">
        <v>44769</v>
      </c>
      <c r="B26" s="2" t="s">
        <v>46</v>
      </c>
      <c r="C26" s="2" t="e">
        <f t="shared" ca="1" si="0"/>
        <v>#NAME?</v>
      </c>
      <c r="D26" s="11">
        <v>5.7656650000000003</v>
      </c>
      <c r="E26" s="11">
        <f t="shared" si="1"/>
        <v>0.17931493717621816</v>
      </c>
      <c r="G26" s="2" t="str">
        <f t="shared" si="2"/>
        <v>01</v>
      </c>
      <c r="H26" s="2" t="str">
        <f t="shared" si="3"/>
        <v>06</v>
      </c>
      <c r="I26" s="2" t="str">
        <f t="shared" si="4"/>
        <v>2022</v>
      </c>
      <c r="J26" s="2" t="s">
        <v>45</v>
      </c>
      <c r="K26" s="1">
        <f t="shared" si="5"/>
        <v>44713</v>
      </c>
      <c r="L26" s="5" t="s">
        <v>38</v>
      </c>
      <c r="M26" s="2" t="e">
        <f t="shared" ca="1" si="6"/>
        <v>#NAME?</v>
      </c>
      <c r="N26" s="12" t="e">
        <f t="shared" ca="1" si="7"/>
        <v>#NAME?</v>
      </c>
      <c r="O26" s="11">
        <v>1.602768</v>
      </c>
      <c r="P26" s="11">
        <v>0.11702811801371427</v>
      </c>
      <c r="Q26" s="11">
        <v>4.4310442407333596E-2</v>
      </c>
      <c r="R26" s="11">
        <v>0.14721366702512462</v>
      </c>
      <c r="T26" s="11">
        <v>9.9290414131767146E-2</v>
      </c>
    </row>
    <row r="27" spans="1:20" ht="15.75" customHeight="1" x14ac:dyDescent="0.2">
      <c r="A27" s="1">
        <v>44741</v>
      </c>
      <c r="B27" s="2" t="s">
        <v>47</v>
      </c>
      <c r="C27" s="2" t="e">
        <f t="shared" ca="1" si="0"/>
        <v>#NAME?</v>
      </c>
      <c r="D27" s="11">
        <v>0.89859999999999995</v>
      </c>
      <c r="E27" s="11">
        <f t="shared" si="1"/>
        <v>9.6498850067283523E-2</v>
      </c>
      <c r="G27" s="2" t="str">
        <f t="shared" si="2"/>
        <v>08</v>
      </c>
      <c r="H27" s="2" t="str">
        <f t="shared" si="3"/>
        <v>01</v>
      </c>
      <c r="I27" s="2" t="str">
        <f t="shared" si="4"/>
        <v>2010</v>
      </c>
      <c r="J27" s="2" t="s">
        <v>48</v>
      </c>
      <c r="K27" s="1">
        <f t="shared" si="5"/>
        <v>40186</v>
      </c>
      <c r="L27" s="5" t="s">
        <v>40</v>
      </c>
      <c r="M27" s="2" t="e">
        <f t="shared" ca="1" si="6"/>
        <v>#NAME?</v>
      </c>
      <c r="N27" s="12" t="e">
        <f t="shared" ca="1" si="7"/>
        <v>#NAME?</v>
      </c>
      <c r="O27" s="11">
        <v>0.144543</v>
      </c>
      <c r="P27" s="11">
        <v>5.2480627773263323E-2</v>
      </c>
      <c r="Q27" s="11">
        <v>4.4640621635420485E-2</v>
      </c>
      <c r="R27" s="11">
        <v>0.15908332264005359</v>
      </c>
      <c r="T27" s="11">
        <v>0.10347518082217359</v>
      </c>
    </row>
    <row r="28" spans="1:20" ht="15.75" customHeight="1" x14ac:dyDescent="0.2">
      <c r="A28" s="1">
        <v>44769</v>
      </c>
      <c r="B28" s="2" t="s">
        <v>49</v>
      </c>
      <c r="C28" s="2" t="e">
        <f t="shared" ca="1" si="0"/>
        <v>#NAME?</v>
      </c>
      <c r="D28" s="11">
        <v>0.73830700000000005</v>
      </c>
      <c r="E28" s="11">
        <f t="shared" si="1"/>
        <v>9.038138566537389E-2</v>
      </c>
      <c r="G28" s="2" t="str">
        <f t="shared" si="2"/>
        <v>13</v>
      </c>
      <c r="H28" s="2" t="str">
        <f t="shared" si="3"/>
        <v>03</v>
      </c>
      <c r="I28" s="2" t="str">
        <f t="shared" si="4"/>
        <v>2014</v>
      </c>
      <c r="J28" s="2" t="s">
        <v>50</v>
      </c>
      <c r="K28" s="1">
        <f t="shared" si="5"/>
        <v>41711</v>
      </c>
      <c r="L28" s="5" t="s">
        <v>40</v>
      </c>
      <c r="M28" s="2" t="e">
        <f t="shared" ca="1" si="6"/>
        <v>#NAME?</v>
      </c>
      <c r="N28" s="12" t="e">
        <f t="shared" ca="1" si="7"/>
        <v>#NAME?</v>
      </c>
      <c r="O28" s="11">
        <v>0.16330900000000001</v>
      </c>
      <c r="P28" s="11">
        <v>5.4660051912968577E-2</v>
      </c>
      <c r="Q28" s="11">
        <v>4.7377151828688666E-2</v>
      </c>
      <c r="R28" s="11">
        <v>0.15760542423111962</v>
      </c>
      <c r="T28" s="11">
        <v>0.10119665861960811</v>
      </c>
    </row>
    <row r="29" spans="1:20" ht="15.75" customHeight="1" x14ac:dyDescent="0.2">
      <c r="A29" s="1">
        <v>45280</v>
      </c>
      <c r="B29" s="2" t="s">
        <v>51</v>
      </c>
      <c r="C29" s="2" t="e">
        <f t="shared" ca="1" si="0"/>
        <v>#NAME?</v>
      </c>
      <c r="D29" s="11">
        <v>3.3100800000000001</v>
      </c>
      <c r="E29" s="11">
        <f t="shared" si="1"/>
        <v>0.1490319886876392</v>
      </c>
      <c r="G29" s="2" t="str">
        <f t="shared" si="2"/>
        <v>21</v>
      </c>
      <c r="H29" s="2" t="str">
        <f t="shared" si="3"/>
        <v>11</v>
      </c>
      <c r="I29" s="2" t="str">
        <f t="shared" si="4"/>
        <v>2019</v>
      </c>
      <c r="J29" s="2" t="s">
        <v>52</v>
      </c>
      <c r="K29" s="1">
        <f t="shared" si="5"/>
        <v>43790</v>
      </c>
      <c r="L29" s="5" t="s">
        <v>40</v>
      </c>
      <c r="M29" s="2" t="e">
        <f t="shared" ca="1" si="6"/>
        <v>#NAME?</v>
      </c>
      <c r="N29" s="12" t="e">
        <f t="shared" ca="1" si="7"/>
        <v>#NAME?</v>
      </c>
      <c r="O29" s="11">
        <v>0.40037</v>
      </c>
      <c r="P29" s="11">
        <v>7.3703341165870281E-2</v>
      </c>
      <c r="Q29" s="11">
        <v>4.4620414612288245E-2</v>
      </c>
      <c r="R29" s="11">
        <v>0.15725686984645215</v>
      </c>
      <c r="T29" s="11">
        <v>0.10093117341971278</v>
      </c>
    </row>
    <row r="30" spans="1:20" ht="15.75" customHeight="1" x14ac:dyDescent="0.2">
      <c r="A30" s="1">
        <v>44787</v>
      </c>
      <c r="B30" s="2" t="s">
        <v>53</v>
      </c>
      <c r="C30" s="2" t="e">
        <f t="shared" ca="1" si="0"/>
        <v>#NAME?</v>
      </c>
      <c r="D30" s="11">
        <v>3.925516</v>
      </c>
      <c r="E30" s="11">
        <f t="shared" si="1"/>
        <v>0.15774862554401825</v>
      </c>
      <c r="G30" s="2" t="str">
        <f t="shared" si="2"/>
        <v>01</v>
      </c>
      <c r="H30" s="2" t="str">
        <f t="shared" si="3"/>
        <v>06</v>
      </c>
      <c r="I30" s="2" t="str">
        <f t="shared" si="4"/>
        <v>2022</v>
      </c>
      <c r="J30" s="2" t="s">
        <v>45</v>
      </c>
      <c r="K30" s="1">
        <f t="shared" si="5"/>
        <v>44713</v>
      </c>
      <c r="L30" s="5" t="s">
        <v>40</v>
      </c>
      <c r="M30" s="2" t="e">
        <f t="shared" ca="1" si="6"/>
        <v>#NAME?</v>
      </c>
      <c r="N30" s="12" t="e">
        <f t="shared" ca="1" si="7"/>
        <v>#NAME?</v>
      </c>
      <c r="O30" s="11">
        <v>0.112571</v>
      </c>
      <c r="P30" s="11">
        <v>4.8284622612581568E-2</v>
      </c>
      <c r="Q30" s="11">
        <v>4.5717049578735264E-2</v>
      </c>
      <c r="R30" s="11">
        <v>0.15234324543011663</v>
      </c>
      <c r="T30" s="11">
        <v>9.7703558106771365E-2</v>
      </c>
    </row>
    <row r="31" spans="1:20" ht="15.75" customHeight="1" x14ac:dyDescent="0.2">
      <c r="A31" s="1">
        <v>44487</v>
      </c>
      <c r="B31" s="13" t="s">
        <v>54</v>
      </c>
      <c r="C31" s="2" t="e">
        <f t="shared" ca="1" si="0"/>
        <v>#NAME?</v>
      </c>
      <c r="D31" s="14">
        <v>0.22361400000000001</v>
      </c>
      <c r="E31" s="11">
        <f t="shared" si="1"/>
        <v>6.0696874757106486E-2</v>
      </c>
      <c r="G31" s="2" t="str">
        <f t="shared" si="2"/>
        <v>21</v>
      </c>
      <c r="H31" s="2" t="str">
        <f t="shared" si="3"/>
        <v>11</v>
      </c>
      <c r="I31" s="2" t="str">
        <f t="shared" si="4"/>
        <v>2022</v>
      </c>
      <c r="J31" s="2" t="s">
        <v>55</v>
      </c>
      <c r="K31" s="1">
        <f t="shared" si="5"/>
        <v>44886</v>
      </c>
      <c r="L31" s="5" t="s">
        <v>44</v>
      </c>
      <c r="M31" s="2" t="e">
        <f t="shared" ca="1" si="6"/>
        <v>#NAME?</v>
      </c>
      <c r="N31" s="12" t="e">
        <f t="shared" ca="1" si="7"/>
        <v>#NAME?</v>
      </c>
      <c r="O31" s="11">
        <v>1.0891409999999999</v>
      </c>
      <c r="P31" s="11">
        <v>0.10288720489237267</v>
      </c>
      <c r="Q31" s="11">
        <v>4.0550428707860922E-2</v>
      </c>
      <c r="R31" s="11">
        <v>0.13002132480186335</v>
      </c>
      <c r="T31" s="11">
        <v>8.6337749538733105E-2</v>
      </c>
    </row>
    <row r="32" spans="1:20" ht="15.75" customHeight="1" x14ac:dyDescent="0.2">
      <c r="A32" s="1">
        <v>44568</v>
      </c>
      <c r="B32" s="2" t="s">
        <v>56</v>
      </c>
      <c r="C32" s="2" t="e">
        <f t="shared" ca="1" si="0"/>
        <v>#NAME?</v>
      </c>
      <c r="D32" s="11">
        <v>1.4148000000000001E-2</v>
      </c>
      <c r="E32" s="11">
        <f t="shared" si="1"/>
        <v>2.4186053936743748E-2</v>
      </c>
      <c r="G32" s="2" t="str">
        <f t="shared" si="2"/>
        <v>27</v>
      </c>
      <c r="H32" s="2" t="str">
        <f t="shared" si="3"/>
        <v>07</v>
      </c>
      <c r="I32" s="2" t="str">
        <f t="shared" si="4"/>
        <v>2022</v>
      </c>
      <c r="J32" s="2" t="s">
        <v>57</v>
      </c>
      <c r="K32" s="1">
        <f t="shared" si="5"/>
        <v>44769</v>
      </c>
      <c r="L32" s="5" t="s">
        <v>46</v>
      </c>
      <c r="M32" s="2" t="e">
        <f t="shared" ca="1" si="6"/>
        <v>#NAME?</v>
      </c>
      <c r="N32" s="12" t="e">
        <f t="shared" ca="1" si="7"/>
        <v>#NAME?</v>
      </c>
      <c r="O32" s="11">
        <v>5.7656650000000003</v>
      </c>
      <c r="P32" s="11">
        <v>0.17931493717621816</v>
      </c>
      <c r="Q32" s="11">
        <v>3.8341348761769103E-2</v>
      </c>
      <c r="R32" s="11">
        <v>0.13876470698992779</v>
      </c>
      <c r="T32" s="11">
        <v>8.8604680354686272E-2</v>
      </c>
    </row>
    <row r="33" spans="1:20" ht="15.75" customHeight="1" x14ac:dyDescent="0.2">
      <c r="A33" s="1">
        <v>44825</v>
      </c>
      <c r="B33" s="2" t="s">
        <v>56</v>
      </c>
      <c r="C33" s="2" t="e">
        <f t="shared" ca="1" si="0"/>
        <v>#NAME?</v>
      </c>
      <c r="D33" s="11">
        <v>2.1233999999999999E-2</v>
      </c>
      <c r="E33" s="11">
        <f t="shared" si="1"/>
        <v>2.7691337810286234E-2</v>
      </c>
      <c r="G33" s="2" t="str">
        <f t="shared" si="2"/>
        <v>29</v>
      </c>
      <c r="H33" s="2" t="str">
        <f t="shared" si="3"/>
        <v>06</v>
      </c>
      <c r="I33" s="2" t="str">
        <f t="shared" si="4"/>
        <v>2022</v>
      </c>
      <c r="J33" s="2" t="s">
        <v>58</v>
      </c>
      <c r="K33" s="1">
        <f t="shared" si="5"/>
        <v>44741</v>
      </c>
      <c r="L33" s="5" t="s">
        <v>47</v>
      </c>
      <c r="M33" s="2" t="e">
        <f t="shared" ca="1" si="6"/>
        <v>#NAME?</v>
      </c>
      <c r="N33" s="12" t="e">
        <f t="shared" ca="1" si="7"/>
        <v>#NAME?</v>
      </c>
      <c r="O33" s="11">
        <v>0.89859999999999995</v>
      </c>
      <c r="P33" s="11">
        <v>9.6498850067283523E-2</v>
      </c>
      <c r="Q33" s="11">
        <v>4.2177636165169355E-2</v>
      </c>
      <c r="R33" s="11">
        <v>0.13805353457982766</v>
      </c>
      <c r="T33" s="11">
        <v>8.6730962942245332E-2</v>
      </c>
    </row>
    <row r="34" spans="1:20" ht="15.75" customHeight="1" x14ac:dyDescent="0.2">
      <c r="A34" s="1">
        <v>44825</v>
      </c>
      <c r="B34" s="2" t="s">
        <v>59</v>
      </c>
      <c r="C34" s="2" t="e">
        <f t="shared" ca="1" si="0"/>
        <v>#NAME?</v>
      </c>
      <c r="D34" s="11">
        <v>3.439101</v>
      </c>
      <c r="E34" s="11">
        <f t="shared" si="1"/>
        <v>0.15094369492639395</v>
      </c>
      <c r="G34" s="2" t="str">
        <f t="shared" si="2"/>
        <v>27</v>
      </c>
      <c r="H34" s="2" t="str">
        <f t="shared" si="3"/>
        <v>07</v>
      </c>
      <c r="I34" s="2" t="str">
        <f t="shared" si="4"/>
        <v>2022</v>
      </c>
      <c r="J34" s="2" t="s">
        <v>57</v>
      </c>
      <c r="K34" s="1">
        <f t="shared" si="5"/>
        <v>44769</v>
      </c>
      <c r="L34" s="5" t="s">
        <v>49</v>
      </c>
      <c r="M34" s="2" t="e">
        <f t="shared" ca="1" si="6"/>
        <v>#NAME?</v>
      </c>
      <c r="N34" s="12" t="e">
        <f t="shared" ca="1" si="7"/>
        <v>#NAME?</v>
      </c>
      <c r="O34" s="11">
        <v>0.73830700000000005</v>
      </c>
      <c r="P34" s="11">
        <v>9.038138566537389E-2</v>
      </c>
      <c r="Q34" s="11">
        <v>4.7020806659723184E-2</v>
      </c>
      <c r="R34" s="11">
        <v>0.15951344483433266</v>
      </c>
      <c r="T34" s="11">
        <v>9.8467514106297394E-2</v>
      </c>
    </row>
    <row r="35" spans="1:20" ht="15.75" customHeight="1" x14ac:dyDescent="0.2">
      <c r="A35" s="1">
        <v>44590</v>
      </c>
      <c r="B35" s="2" t="s">
        <v>59</v>
      </c>
      <c r="C35" s="2" t="e">
        <f t="shared" ca="1" si="0"/>
        <v>#NAME?</v>
      </c>
      <c r="D35" s="11">
        <v>3.7214930000000002</v>
      </c>
      <c r="E35" s="11">
        <f t="shared" si="1"/>
        <v>0.1549669440434597</v>
      </c>
      <c r="G35" s="2" t="str">
        <f t="shared" si="2"/>
        <v>20</v>
      </c>
      <c r="H35" s="2" t="str">
        <f t="shared" si="3"/>
        <v>12</v>
      </c>
      <c r="I35" s="2" t="str">
        <f t="shared" si="4"/>
        <v>2023</v>
      </c>
      <c r="J35" s="2" t="s">
        <v>60</v>
      </c>
      <c r="K35" s="1">
        <f t="shared" si="5"/>
        <v>45280</v>
      </c>
      <c r="L35" s="5" t="s">
        <v>51</v>
      </c>
      <c r="M35" s="2" t="e">
        <f t="shared" ca="1" si="6"/>
        <v>#NAME?</v>
      </c>
      <c r="N35" s="12" t="e">
        <f t="shared" ca="1" si="7"/>
        <v>#NAME?</v>
      </c>
      <c r="O35" s="11">
        <v>3.3100800000000001</v>
      </c>
      <c r="P35" s="11">
        <v>0.1490319886876392</v>
      </c>
      <c r="Q35" s="11">
        <v>3.7044699369942938E-2</v>
      </c>
      <c r="R35" s="11">
        <v>0.13222510903062346</v>
      </c>
      <c r="T35" s="11">
        <v>8.6555029932277969E-2</v>
      </c>
    </row>
    <row r="36" spans="1:20" ht="15.75" customHeight="1" x14ac:dyDescent="0.2">
      <c r="A36" s="1">
        <v>44825</v>
      </c>
      <c r="B36" s="2" t="s">
        <v>61</v>
      </c>
      <c r="C36" s="2" t="e">
        <f t="shared" ca="1" si="0"/>
        <v>#NAME?</v>
      </c>
      <c r="D36" s="11">
        <v>0.23445199999999999</v>
      </c>
      <c r="E36" s="11">
        <f t="shared" si="1"/>
        <v>6.1662053059596558E-2</v>
      </c>
      <c r="G36" s="2" t="str">
        <f t="shared" si="2"/>
        <v>14</v>
      </c>
      <c r="H36" s="2" t="str">
        <f t="shared" si="3"/>
        <v>08</v>
      </c>
      <c r="I36" s="2" t="str">
        <f t="shared" si="4"/>
        <v>2022</v>
      </c>
      <c r="J36" s="2" t="s">
        <v>62</v>
      </c>
      <c r="K36" s="1">
        <f t="shared" si="5"/>
        <v>44787</v>
      </c>
      <c r="L36" s="5" t="s">
        <v>53</v>
      </c>
      <c r="M36" s="2" t="e">
        <f t="shared" ca="1" si="6"/>
        <v>#NAME?</v>
      </c>
      <c r="N36" s="12" t="e">
        <f t="shared" ca="1" si="7"/>
        <v>#NAME?</v>
      </c>
      <c r="O36" s="11">
        <v>3.925516</v>
      </c>
      <c r="P36" s="11">
        <v>0.15774862554401825</v>
      </c>
      <c r="Q36" s="11">
        <v>4.1107067059652738E-2</v>
      </c>
      <c r="R36" s="11">
        <v>0.13823633586387679</v>
      </c>
      <c r="T36" s="11">
        <v>9.1527862696747925E-2</v>
      </c>
    </row>
    <row r="37" spans="1:20" ht="15.75" customHeight="1" x14ac:dyDescent="0.2">
      <c r="A37" s="1">
        <v>44853</v>
      </c>
      <c r="B37" s="2" t="s">
        <v>63</v>
      </c>
      <c r="C37" s="2" t="e">
        <f t="shared" ca="1" si="0"/>
        <v>#NAME?</v>
      </c>
      <c r="D37" s="11">
        <v>0.29824099999999998</v>
      </c>
      <c r="E37" s="11">
        <f t="shared" si="1"/>
        <v>6.6812201507410046E-2</v>
      </c>
      <c r="G37" s="2" t="str">
        <f t="shared" si="2"/>
        <v>18</v>
      </c>
      <c r="H37" s="2" t="str">
        <f t="shared" si="3"/>
        <v>10</v>
      </c>
      <c r="I37" s="2" t="str">
        <f t="shared" si="4"/>
        <v>2021</v>
      </c>
      <c r="J37" s="2" t="s">
        <v>64</v>
      </c>
      <c r="K37" s="1">
        <f t="shared" si="5"/>
        <v>44487</v>
      </c>
      <c r="L37" s="5" t="s">
        <v>54</v>
      </c>
      <c r="M37" s="2" t="e">
        <f t="shared" ca="1" si="6"/>
        <v>#NAME?</v>
      </c>
      <c r="N37" s="12" t="e">
        <f t="shared" ca="1" si="7"/>
        <v>#NAME?</v>
      </c>
      <c r="O37" s="11">
        <v>0.22361400000000001</v>
      </c>
      <c r="P37" s="11">
        <v>6.0696874757106486E-2</v>
      </c>
      <c r="Q37" s="11">
        <v>4.4344008217078859E-2</v>
      </c>
      <c r="R37" s="11">
        <v>0.15093777788471879</v>
      </c>
      <c r="T37" s="11">
        <v>0.10184292731930586</v>
      </c>
    </row>
    <row r="38" spans="1:20" ht="15.75" customHeight="1" x14ac:dyDescent="0.2">
      <c r="A38" s="1">
        <v>44825</v>
      </c>
      <c r="B38" s="2" t="s">
        <v>65</v>
      </c>
      <c r="C38" s="2" t="e">
        <f t="shared" ca="1" si="0"/>
        <v>#NAME?</v>
      </c>
      <c r="D38" s="11">
        <v>0.33598099999999997</v>
      </c>
      <c r="E38" s="11">
        <f t="shared" si="1"/>
        <v>6.9519222466157993E-2</v>
      </c>
      <c r="G38" s="2" t="str">
        <f t="shared" si="2"/>
        <v>07</v>
      </c>
      <c r="H38" s="2" t="str">
        <f t="shared" si="3"/>
        <v>01</v>
      </c>
      <c r="I38" s="2" t="str">
        <f t="shared" si="4"/>
        <v>2022</v>
      </c>
      <c r="J38" s="2" t="s">
        <v>66</v>
      </c>
      <c r="K38" s="1">
        <f t="shared" si="5"/>
        <v>44568</v>
      </c>
      <c r="L38" s="5" t="s">
        <v>56</v>
      </c>
      <c r="M38" s="2" t="e">
        <f t="shared" ca="1" si="6"/>
        <v>#NAME?</v>
      </c>
      <c r="N38" s="12" t="e">
        <f t="shared" ca="1" si="7"/>
        <v>#NAME?</v>
      </c>
      <c r="O38" s="11">
        <v>1.4148000000000001E-2</v>
      </c>
      <c r="P38" s="11">
        <v>2.4186053936743748E-2</v>
      </c>
      <c r="Q38" s="11">
        <v>4.6122663133501503E-2</v>
      </c>
      <c r="R38" s="11">
        <v>0.15092683449396599</v>
      </c>
      <c r="T38" s="11">
        <v>9.1121311231804475E-2</v>
      </c>
    </row>
    <row r="39" spans="1:20" ht="15.75" customHeight="1" x14ac:dyDescent="0.2">
      <c r="A39" s="1">
        <v>44853</v>
      </c>
      <c r="B39" s="2" t="s">
        <v>67</v>
      </c>
      <c r="C39" s="2" t="e">
        <f t="shared" ca="1" si="0"/>
        <v>#NAME?</v>
      </c>
      <c r="D39" s="11">
        <v>10.225159</v>
      </c>
      <c r="E39" s="11">
        <f t="shared" si="1"/>
        <v>0.21704845060551325</v>
      </c>
      <c r="G39" s="2" t="str">
        <f t="shared" si="2"/>
        <v>21</v>
      </c>
      <c r="H39" s="2" t="str">
        <f t="shared" si="3"/>
        <v>09</v>
      </c>
      <c r="I39" s="2" t="str">
        <f t="shared" si="4"/>
        <v>2022</v>
      </c>
      <c r="J39" s="2" t="s">
        <v>68</v>
      </c>
      <c r="K39" s="1">
        <f t="shared" si="5"/>
        <v>44825</v>
      </c>
      <c r="L39" s="5" t="s">
        <v>56</v>
      </c>
      <c r="M39" s="2" t="e">
        <f t="shared" ca="1" si="6"/>
        <v>#NAME?</v>
      </c>
      <c r="N39" s="12" t="e">
        <f t="shared" ca="1" si="7"/>
        <v>#NAME?</v>
      </c>
      <c r="O39" s="11">
        <v>2.1233999999999999E-2</v>
      </c>
      <c r="P39" s="11">
        <v>2.7691337810286234E-2</v>
      </c>
      <c r="Q39" s="11">
        <v>4.6148901977931832E-2</v>
      </c>
      <c r="R39" s="11">
        <v>0.1515005900727214</v>
      </c>
      <c r="T39" s="11">
        <v>9.1071374458967999E-2</v>
      </c>
    </row>
    <row r="40" spans="1:20" ht="15.75" customHeight="1" x14ac:dyDescent="0.2">
      <c r="A40" s="1">
        <v>44853</v>
      </c>
      <c r="B40" s="2" t="s">
        <v>67</v>
      </c>
      <c r="C40" s="2" t="e">
        <f t="shared" ca="1" si="0"/>
        <v>#NAME?</v>
      </c>
      <c r="D40" s="11">
        <v>10.225159</v>
      </c>
      <c r="E40" s="11">
        <f t="shared" si="1"/>
        <v>0.21704845060551325</v>
      </c>
      <c r="G40" s="2" t="str">
        <f t="shared" si="2"/>
        <v>29</v>
      </c>
      <c r="H40" s="2" t="str">
        <f t="shared" si="3"/>
        <v>01</v>
      </c>
      <c r="I40" s="2" t="str">
        <f t="shared" si="4"/>
        <v>2022</v>
      </c>
      <c r="J40" s="2" t="s">
        <v>69</v>
      </c>
      <c r="K40" s="1">
        <f t="shared" si="5"/>
        <v>44590</v>
      </c>
      <c r="L40" s="5" t="s">
        <v>59</v>
      </c>
      <c r="M40" s="2" t="e">
        <f t="shared" ca="1" si="6"/>
        <v>#NAME?</v>
      </c>
      <c r="N40" s="12" t="e">
        <f t="shared" ca="1" si="7"/>
        <v>#NAME?</v>
      </c>
      <c r="O40" s="11">
        <v>3.7214930000000002</v>
      </c>
      <c r="P40" s="11">
        <v>0.1549669440434597</v>
      </c>
      <c r="Q40" s="11">
        <v>3.9374994872621125E-2</v>
      </c>
      <c r="R40" s="11">
        <v>0.14488029205550057</v>
      </c>
      <c r="T40" s="11">
        <v>9.7446192824182459E-2</v>
      </c>
    </row>
    <row r="41" spans="1:20" ht="15.75" customHeight="1" x14ac:dyDescent="0.2">
      <c r="A41" s="1">
        <v>44881</v>
      </c>
      <c r="B41" s="2" t="s">
        <v>70</v>
      </c>
      <c r="C41" s="2" t="e">
        <f t="shared" ca="1" si="0"/>
        <v>#NAME?</v>
      </c>
      <c r="D41" s="11">
        <v>1.2904000000000001E-2</v>
      </c>
      <c r="E41" s="11">
        <f t="shared" si="1"/>
        <v>2.3455324810715009E-2</v>
      </c>
      <c r="G41" s="2" t="str">
        <f t="shared" si="2"/>
        <v>21</v>
      </c>
      <c r="H41" s="2" t="str">
        <f t="shared" si="3"/>
        <v>09</v>
      </c>
      <c r="I41" s="2" t="str">
        <f t="shared" si="4"/>
        <v>2022</v>
      </c>
      <c r="J41" s="2" t="s">
        <v>68</v>
      </c>
      <c r="K41" s="1">
        <f t="shared" si="5"/>
        <v>44825</v>
      </c>
      <c r="L41" s="5" t="s">
        <v>59</v>
      </c>
      <c r="M41" s="2" t="e">
        <f t="shared" ca="1" si="6"/>
        <v>#NAME?</v>
      </c>
      <c r="N41" s="12" t="e">
        <f t="shared" ca="1" si="7"/>
        <v>#NAME?</v>
      </c>
      <c r="O41" s="11">
        <v>3.439101</v>
      </c>
      <c r="P41" s="11">
        <v>0.15094369492639395</v>
      </c>
      <c r="Q41" s="11">
        <v>4.1608603923649817E-2</v>
      </c>
      <c r="R41" s="11">
        <v>0.14332493268706475</v>
      </c>
      <c r="T41" s="11">
        <v>9.9062790876118023E-2</v>
      </c>
    </row>
    <row r="42" spans="1:20" ht="15.75" customHeight="1" x14ac:dyDescent="0.2">
      <c r="A42" s="1">
        <v>44658</v>
      </c>
      <c r="B42" s="2" t="s">
        <v>71</v>
      </c>
      <c r="C42" s="2" t="e">
        <f t="shared" ca="1" si="0"/>
        <v>#NAME?</v>
      </c>
      <c r="D42" s="11">
        <v>6.3359899999999998</v>
      </c>
      <c r="E42" s="11">
        <f t="shared" si="1"/>
        <v>0.18504250301740557</v>
      </c>
      <c r="G42" s="2" t="str">
        <f t="shared" si="2"/>
        <v>21</v>
      </c>
      <c r="H42" s="2" t="str">
        <f t="shared" si="3"/>
        <v>09</v>
      </c>
      <c r="I42" s="2" t="str">
        <f t="shared" si="4"/>
        <v>2022</v>
      </c>
      <c r="J42" s="2" t="s">
        <v>68</v>
      </c>
      <c r="K42" s="1">
        <f t="shared" si="5"/>
        <v>44825</v>
      </c>
      <c r="L42" s="5" t="s">
        <v>61</v>
      </c>
      <c r="M42" s="2" t="e">
        <f t="shared" ca="1" si="6"/>
        <v>#NAME?</v>
      </c>
      <c r="N42" s="12" t="e">
        <f t="shared" ca="1" si="7"/>
        <v>#NAME?</v>
      </c>
      <c r="O42" s="11">
        <v>0.23445199999999999</v>
      </c>
      <c r="P42" s="11">
        <v>6.1662053059596558E-2</v>
      </c>
      <c r="Q42" s="11">
        <v>4.1126857601544192E-2</v>
      </c>
      <c r="R42" s="11">
        <v>0.13573347023679327</v>
      </c>
      <c r="T42" s="11">
        <v>8.688648540210589E-2</v>
      </c>
    </row>
    <row r="43" spans="1:20" ht="15.75" customHeight="1" x14ac:dyDescent="0.2">
      <c r="A43" s="1">
        <v>44853</v>
      </c>
      <c r="B43" s="2" t="s">
        <v>71</v>
      </c>
      <c r="C43" s="2" t="e">
        <f t="shared" ca="1" si="0"/>
        <v>#NAME?</v>
      </c>
      <c r="D43" s="11">
        <v>6.5332590000000001</v>
      </c>
      <c r="E43" s="11">
        <f t="shared" si="1"/>
        <v>0.1869433231157028</v>
      </c>
      <c r="G43" s="2" t="str">
        <f t="shared" si="2"/>
        <v>19</v>
      </c>
      <c r="H43" s="2" t="str">
        <f t="shared" si="3"/>
        <v>10</v>
      </c>
      <c r="I43" s="2" t="str">
        <f t="shared" si="4"/>
        <v>2022</v>
      </c>
      <c r="J43" s="2" t="s">
        <v>72</v>
      </c>
      <c r="K43" s="1">
        <f t="shared" si="5"/>
        <v>44853</v>
      </c>
      <c r="L43" s="5" t="s">
        <v>63</v>
      </c>
      <c r="M43" s="2" t="e">
        <f t="shared" ca="1" si="6"/>
        <v>#NAME?</v>
      </c>
      <c r="N43" s="12" t="e">
        <f t="shared" ca="1" si="7"/>
        <v>#NAME?</v>
      </c>
      <c r="O43" s="11">
        <v>0.29824099999999998</v>
      </c>
      <c r="P43" s="11">
        <v>6.6812201507410046E-2</v>
      </c>
      <c r="Q43" s="11">
        <v>4.0728294176465701E-2</v>
      </c>
      <c r="R43" s="11">
        <v>0.13672555856251711</v>
      </c>
      <c r="T43" s="11">
        <v>8.4586774724382141E-2</v>
      </c>
    </row>
    <row r="44" spans="1:20" ht="15.75" customHeight="1" x14ac:dyDescent="0.2">
      <c r="A44" s="1">
        <v>45252</v>
      </c>
      <c r="B44" s="2" t="s">
        <v>71</v>
      </c>
      <c r="C44" s="2" t="e">
        <f t="shared" ca="1" si="0"/>
        <v>#NAME?</v>
      </c>
      <c r="D44" s="11">
        <v>6.7185860000000002</v>
      </c>
      <c r="E44" s="11">
        <f t="shared" si="1"/>
        <v>0.18869452253165592</v>
      </c>
      <c r="G44" s="2" t="str">
        <f t="shared" si="2"/>
        <v>21</v>
      </c>
      <c r="H44" s="2" t="str">
        <f t="shared" si="3"/>
        <v>09</v>
      </c>
      <c r="I44" s="2" t="str">
        <f t="shared" si="4"/>
        <v>2022</v>
      </c>
      <c r="J44" s="2" t="s">
        <v>68</v>
      </c>
      <c r="K44" s="1">
        <f t="shared" si="5"/>
        <v>44825</v>
      </c>
      <c r="L44" s="5" t="s">
        <v>65</v>
      </c>
      <c r="M44" s="2" t="e">
        <f t="shared" ca="1" si="6"/>
        <v>#NAME?</v>
      </c>
      <c r="N44" s="12" t="e">
        <f t="shared" ca="1" si="7"/>
        <v>#NAME?</v>
      </c>
      <c r="O44" s="11">
        <v>0.33598099999999997</v>
      </c>
      <c r="P44" s="11">
        <v>6.9519222466157993E-2</v>
      </c>
      <c r="Q44" s="11">
        <v>3.9777188316060988E-2</v>
      </c>
      <c r="R44" s="11">
        <v>0.13956985133031469</v>
      </c>
      <c r="T44" s="11">
        <v>8.9333323175818102E-2</v>
      </c>
    </row>
    <row r="45" spans="1:20" ht="15.75" customHeight="1" x14ac:dyDescent="0.2">
      <c r="A45" s="1">
        <v>40752</v>
      </c>
      <c r="B45" s="2" t="s">
        <v>73</v>
      </c>
      <c r="C45" s="2" t="e">
        <f t="shared" ca="1" si="0"/>
        <v>#NAME?</v>
      </c>
      <c r="D45" s="11">
        <v>1.7322850000000001</v>
      </c>
      <c r="E45" s="11">
        <f t="shared" si="1"/>
        <v>0.12009910793908408</v>
      </c>
      <c r="G45" s="2" t="str">
        <f t="shared" si="2"/>
        <v>19</v>
      </c>
      <c r="H45" s="2" t="str">
        <f t="shared" si="3"/>
        <v>10</v>
      </c>
      <c r="I45" s="2" t="str">
        <f t="shared" si="4"/>
        <v>2022</v>
      </c>
      <c r="J45" s="2" t="s">
        <v>72</v>
      </c>
      <c r="K45" s="1">
        <f t="shared" si="5"/>
        <v>44853</v>
      </c>
      <c r="L45" s="5" t="s">
        <v>67</v>
      </c>
      <c r="M45" s="2" t="e">
        <f t="shared" ca="1" si="6"/>
        <v>#NAME?</v>
      </c>
      <c r="N45" s="12" t="e">
        <f t="shared" ca="1" si="7"/>
        <v>#NAME?</v>
      </c>
      <c r="O45" s="11">
        <v>10.225159</v>
      </c>
      <c r="P45" s="11">
        <v>0.21704845060551325</v>
      </c>
      <c r="Q45" s="11">
        <v>3.9234472344872998E-2</v>
      </c>
      <c r="R45" s="11">
        <v>0.13652884135217336</v>
      </c>
      <c r="T45" s="11">
        <v>9.055657225636092E-2</v>
      </c>
    </row>
    <row r="46" spans="1:20" ht="15.75" customHeight="1" x14ac:dyDescent="0.2">
      <c r="A46" s="1">
        <v>39394</v>
      </c>
      <c r="B46" s="2" t="s">
        <v>73</v>
      </c>
      <c r="C46" s="2" t="e">
        <f t="shared" ca="1" si="0"/>
        <v>#NAME?</v>
      </c>
      <c r="D46" s="11">
        <v>0.95833000000000002</v>
      </c>
      <c r="E46" s="11">
        <f t="shared" si="1"/>
        <v>9.8591247352720984E-2</v>
      </c>
      <c r="G46" s="2" t="str">
        <f t="shared" si="2"/>
        <v>19</v>
      </c>
      <c r="H46" s="2" t="str">
        <f t="shared" si="3"/>
        <v>10</v>
      </c>
      <c r="I46" s="2" t="str">
        <f t="shared" si="4"/>
        <v>2022</v>
      </c>
      <c r="J46" s="2" t="s">
        <v>72</v>
      </c>
      <c r="K46" s="1">
        <f t="shared" si="5"/>
        <v>44853</v>
      </c>
      <c r="L46" s="5" t="s">
        <v>67</v>
      </c>
      <c r="M46" s="2" t="e">
        <f t="shared" ca="1" si="6"/>
        <v>#NAME?</v>
      </c>
      <c r="N46" s="12" t="e">
        <f t="shared" ca="1" si="7"/>
        <v>#NAME?</v>
      </c>
      <c r="O46" s="11">
        <v>10.225159</v>
      </c>
      <c r="P46" s="11">
        <v>0.21704845060551325</v>
      </c>
      <c r="Q46" s="11">
        <v>3.9234472344872998E-2</v>
      </c>
      <c r="R46" s="11">
        <v>0.13652884135217336</v>
      </c>
      <c r="T46" s="11">
        <v>9.055657225636092E-2</v>
      </c>
    </row>
    <row r="47" spans="1:20" ht="15.75" customHeight="1" x14ac:dyDescent="0.2">
      <c r="A47" s="1">
        <v>38785</v>
      </c>
      <c r="B47" s="2" t="s">
        <v>73</v>
      </c>
      <c r="C47" s="2" t="e">
        <f t="shared" ca="1" si="0"/>
        <v>#NAME?</v>
      </c>
      <c r="D47" s="11">
        <v>0.77510000000000001</v>
      </c>
      <c r="E47" s="11">
        <f t="shared" si="1"/>
        <v>9.1858478063165244E-2</v>
      </c>
      <c r="G47" s="2" t="str">
        <f t="shared" si="2"/>
        <v>16</v>
      </c>
      <c r="H47" s="2" t="str">
        <f t="shared" si="3"/>
        <v>11</v>
      </c>
      <c r="I47" s="2" t="str">
        <f t="shared" si="4"/>
        <v>2022</v>
      </c>
      <c r="J47" s="2" t="s">
        <v>74</v>
      </c>
      <c r="K47" s="1">
        <f t="shared" si="5"/>
        <v>44881</v>
      </c>
      <c r="L47" s="5" t="s">
        <v>70</v>
      </c>
      <c r="M47" s="2" t="e">
        <f t="shared" ca="1" si="6"/>
        <v>#NAME?</v>
      </c>
      <c r="N47" s="12" t="e">
        <f t="shared" ca="1" si="7"/>
        <v>#NAME?</v>
      </c>
      <c r="O47" s="11">
        <v>1.2904000000000001E-2</v>
      </c>
      <c r="P47" s="11">
        <v>2.3455324810715009E-2</v>
      </c>
      <c r="Q47" s="11">
        <v>4.1636734267244457E-2</v>
      </c>
      <c r="R47" s="11">
        <v>0.15121842991446768</v>
      </c>
      <c r="T47" s="11">
        <v>9.5214888559065791E-2</v>
      </c>
    </row>
    <row r="48" spans="1:20" ht="15.75" customHeight="1" x14ac:dyDescent="0.2">
      <c r="A48" s="1">
        <v>41658</v>
      </c>
      <c r="B48" s="2" t="s">
        <v>73</v>
      </c>
      <c r="C48" s="2" t="e">
        <f t="shared" ca="1" si="0"/>
        <v>#NAME?</v>
      </c>
      <c r="D48" s="11">
        <v>1.983592</v>
      </c>
      <c r="E48" s="11">
        <f t="shared" si="1"/>
        <v>0.12564661204207014</v>
      </c>
      <c r="G48" s="2" t="str">
        <f t="shared" si="2"/>
        <v>07</v>
      </c>
      <c r="H48" s="2" t="str">
        <f t="shared" si="3"/>
        <v>04</v>
      </c>
      <c r="I48" s="2" t="str">
        <f t="shared" si="4"/>
        <v>2022</v>
      </c>
      <c r="J48" s="2" t="s">
        <v>75</v>
      </c>
      <c r="K48" s="1">
        <f t="shared" si="5"/>
        <v>44658</v>
      </c>
      <c r="L48" s="5" t="s">
        <v>71</v>
      </c>
      <c r="M48" s="2" t="e">
        <f t="shared" ca="1" si="6"/>
        <v>#NAME?</v>
      </c>
      <c r="N48" s="12" t="e">
        <f t="shared" ca="1" si="7"/>
        <v>#NAME?</v>
      </c>
      <c r="O48" s="11">
        <v>6.3359899999999998</v>
      </c>
      <c r="P48" s="11">
        <v>0.18504250301740557</v>
      </c>
      <c r="Q48" s="11">
        <v>4.1185535527608355E-2</v>
      </c>
      <c r="R48" s="11">
        <v>0.14942365807217592</v>
      </c>
      <c r="T48" s="11">
        <v>9.7032093551433468E-2</v>
      </c>
    </row>
    <row r="49" spans="1:20" ht="15.75" customHeight="1" x14ac:dyDescent="0.2">
      <c r="A49" s="1">
        <v>44881</v>
      </c>
      <c r="B49" s="2" t="s">
        <v>73</v>
      </c>
      <c r="C49" s="2" t="e">
        <f t="shared" ca="1" si="0"/>
        <v>#NAME?</v>
      </c>
      <c r="D49" s="11">
        <v>6.3933390000000001</v>
      </c>
      <c r="E49" s="11">
        <f t="shared" si="1"/>
        <v>0.18559911927036982</v>
      </c>
      <c r="G49" s="2" t="str">
        <f t="shared" si="2"/>
        <v>19</v>
      </c>
      <c r="H49" s="2" t="str">
        <f t="shared" si="3"/>
        <v>10</v>
      </c>
      <c r="I49" s="2" t="str">
        <f t="shared" si="4"/>
        <v>2022</v>
      </c>
      <c r="J49" s="2" t="s">
        <v>72</v>
      </c>
      <c r="K49" s="1">
        <f t="shared" si="5"/>
        <v>44853</v>
      </c>
      <c r="L49" s="5" t="s">
        <v>71</v>
      </c>
      <c r="M49" s="2" t="e">
        <f t="shared" ca="1" si="6"/>
        <v>#NAME?</v>
      </c>
      <c r="N49" s="12" t="e">
        <f t="shared" ca="1" si="7"/>
        <v>#NAME?</v>
      </c>
      <c r="O49" s="11">
        <v>6.5332590000000001</v>
      </c>
      <c r="P49" s="11">
        <v>0.1869433231157028</v>
      </c>
      <c r="Q49" s="11">
        <v>4.0395514523799074E-2</v>
      </c>
      <c r="R49" s="11">
        <v>0.14664711411605436</v>
      </c>
      <c r="T49" s="11">
        <v>9.6768501167972684E-2</v>
      </c>
    </row>
    <row r="50" spans="1:20" ht="15.75" customHeight="1" x14ac:dyDescent="0.2">
      <c r="A50" s="1">
        <v>44853</v>
      </c>
      <c r="B50" s="2" t="s">
        <v>76</v>
      </c>
      <c r="C50" s="2" t="e">
        <f t="shared" ca="1" si="0"/>
        <v>#NAME?</v>
      </c>
      <c r="D50" s="11">
        <v>0.60882800000000004</v>
      </c>
      <c r="E50" s="11">
        <f t="shared" si="1"/>
        <v>8.4754911060305207E-2</v>
      </c>
      <c r="G50" s="2" t="str">
        <f t="shared" si="2"/>
        <v>22</v>
      </c>
      <c r="H50" s="2" t="str">
        <f t="shared" si="3"/>
        <v>11</v>
      </c>
      <c r="I50" s="2" t="str">
        <f t="shared" si="4"/>
        <v>2023</v>
      </c>
      <c r="J50" s="2" t="s">
        <v>32</v>
      </c>
      <c r="K50" s="1">
        <f t="shared" si="5"/>
        <v>45252</v>
      </c>
      <c r="L50" s="5" t="s">
        <v>71</v>
      </c>
      <c r="M50" s="2" t="e">
        <f t="shared" ca="1" si="6"/>
        <v>#NAME?</v>
      </c>
      <c r="N50" s="12" t="e">
        <f t="shared" ca="1" si="7"/>
        <v>#NAME?</v>
      </c>
      <c r="O50" s="11">
        <v>6.7185860000000002</v>
      </c>
      <c r="P50" s="11">
        <v>0.18869452253165592</v>
      </c>
      <c r="Q50" s="11">
        <v>3.9803718512897143E-2</v>
      </c>
      <c r="R50" s="11">
        <v>0.1454589595919531</v>
      </c>
      <c r="T50" s="11">
        <v>9.5777748184486311E-2</v>
      </c>
    </row>
    <row r="51" spans="1:20" ht="15.75" customHeight="1" x14ac:dyDescent="0.2">
      <c r="A51" s="1">
        <v>44853</v>
      </c>
      <c r="B51" s="2" t="s">
        <v>76</v>
      </c>
      <c r="C51" s="2" t="e">
        <f t="shared" ca="1" si="0"/>
        <v>#NAME?</v>
      </c>
      <c r="D51" s="11">
        <v>0.60882800000000004</v>
      </c>
      <c r="E51" s="11">
        <f t="shared" si="1"/>
        <v>8.4754911060305207E-2</v>
      </c>
      <c r="G51" s="2" t="str">
        <f t="shared" si="2"/>
        <v>09</v>
      </c>
      <c r="H51" s="2" t="str">
        <f t="shared" si="3"/>
        <v>03</v>
      </c>
      <c r="I51" s="2" t="str">
        <f t="shared" si="4"/>
        <v>2006</v>
      </c>
      <c r="J51" s="2" t="s">
        <v>77</v>
      </c>
      <c r="K51" s="1">
        <f t="shared" si="5"/>
        <v>38785</v>
      </c>
      <c r="L51" s="5" t="s">
        <v>73</v>
      </c>
      <c r="M51" s="2" t="e">
        <f t="shared" ca="1" si="6"/>
        <v>#NAME?</v>
      </c>
      <c r="N51" s="12" t="e">
        <f t="shared" ca="1" si="7"/>
        <v>#NAME?</v>
      </c>
      <c r="O51" s="11">
        <v>0.77510000000000001</v>
      </c>
      <c r="P51" s="11">
        <v>9.1858478063165244E-2</v>
      </c>
      <c r="Q51" s="11">
        <v>4.1656489153588369E-2</v>
      </c>
      <c r="R51" s="11">
        <v>0.15330135903162462</v>
      </c>
      <c r="T51" s="11">
        <v>9.7855886686468191E-2</v>
      </c>
    </row>
    <row r="52" spans="1:20" ht="15.75" customHeight="1" x14ac:dyDescent="0.2">
      <c r="A52" s="1">
        <v>44881</v>
      </c>
      <c r="B52" s="2" t="s">
        <v>78</v>
      </c>
      <c r="C52" s="2" t="e">
        <f t="shared" ca="1" si="0"/>
        <v>#NAME?</v>
      </c>
      <c r="D52" s="11">
        <v>0.18368499999999999</v>
      </c>
      <c r="E52" s="11">
        <f t="shared" si="1"/>
        <v>5.6844863880149046E-2</v>
      </c>
      <c r="G52" s="2" t="str">
        <f t="shared" si="2"/>
        <v>08</v>
      </c>
      <c r="H52" s="2" t="str">
        <f t="shared" si="3"/>
        <v>11</v>
      </c>
      <c r="I52" s="2" t="str">
        <f t="shared" si="4"/>
        <v>2007</v>
      </c>
      <c r="J52" s="2" t="s">
        <v>79</v>
      </c>
      <c r="K52" s="1">
        <f t="shared" si="5"/>
        <v>39394</v>
      </c>
      <c r="L52" s="5" t="s">
        <v>73</v>
      </c>
      <c r="M52" s="2" t="e">
        <f t="shared" ca="1" si="6"/>
        <v>#NAME?</v>
      </c>
      <c r="N52" s="12" t="e">
        <f t="shared" ca="1" si="7"/>
        <v>#NAME?</v>
      </c>
      <c r="O52" s="11">
        <v>0.95833000000000002</v>
      </c>
      <c r="P52" s="11">
        <v>9.8591247352720984E-2</v>
      </c>
      <c r="Q52" s="11">
        <v>4.3524245085840484E-2</v>
      </c>
      <c r="R52" s="11">
        <v>0.15137387103231947</v>
      </c>
      <c r="T52" s="11">
        <v>9.5955622743432487E-2</v>
      </c>
    </row>
    <row r="53" spans="1:20" ht="15.75" customHeight="1" x14ac:dyDescent="0.2">
      <c r="A53" s="1">
        <v>44881</v>
      </c>
      <c r="B53" s="2" t="s">
        <v>80</v>
      </c>
      <c r="C53" s="2" t="e">
        <f t="shared" ca="1" si="0"/>
        <v>#NAME?</v>
      </c>
      <c r="D53" s="11">
        <v>3.0998359999999998</v>
      </c>
      <c r="E53" s="11">
        <f t="shared" si="1"/>
        <v>0.14580740226467453</v>
      </c>
      <c r="G53" s="2" t="str">
        <f t="shared" si="2"/>
        <v>28</v>
      </c>
      <c r="H53" s="2" t="str">
        <f t="shared" si="3"/>
        <v>07</v>
      </c>
      <c r="I53" s="2" t="str">
        <f t="shared" si="4"/>
        <v>2011</v>
      </c>
      <c r="J53" s="2" t="s">
        <v>81</v>
      </c>
      <c r="K53" s="1">
        <f t="shared" si="5"/>
        <v>40752</v>
      </c>
      <c r="L53" s="5" t="s">
        <v>73</v>
      </c>
      <c r="M53" s="2" t="e">
        <f t="shared" ca="1" si="6"/>
        <v>#NAME?</v>
      </c>
      <c r="N53" s="12" t="e">
        <f t="shared" ca="1" si="7"/>
        <v>#NAME?</v>
      </c>
      <c r="O53" s="11">
        <v>1.7322850000000001</v>
      </c>
      <c r="P53" s="11">
        <v>0.12009910793908408</v>
      </c>
      <c r="Q53" s="11">
        <v>4.227193139096351E-2</v>
      </c>
      <c r="R53" s="11">
        <v>0.1506990284416948</v>
      </c>
      <c r="T53" s="11">
        <v>9.5501376832770657E-2</v>
      </c>
    </row>
    <row r="54" spans="1:20" ht="15.75" customHeight="1" x14ac:dyDescent="0.2">
      <c r="A54" s="1">
        <v>45252</v>
      </c>
      <c r="B54" s="2" t="s">
        <v>80</v>
      </c>
      <c r="C54" s="2" t="e">
        <f t="shared" ca="1" si="0"/>
        <v>#NAME?</v>
      </c>
      <c r="D54" s="11">
        <v>1.9950049999999999</v>
      </c>
      <c r="E54" s="11">
        <f t="shared" si="1"/>
        <v>0.12588712912110972</v>
      </c>
      <c r="G54" s="2" t="str">
        <f t="shared" si="2"/>
        <v>19</v>
      </c>
      <c r="H54" s="2" t="str">
        <f t="shared" si="3"/>
        <v>01</v>
      </c>
      <c r="I54" s="2" t="str">
        <f t="shared" si="4"/>
        <v>2014</v>
      </c>
      <c r="J54" s="2" t="s">
        <v>82</v>
      </c>
      <c r="K54" s="1">
        <f t="shared" si="5"/>
        <v>41658</v>
      </c>
      <c r="L54" s="5" t="s">
        <v>73</v>
      </c>
      <c r="M54" s="2" t="e">
        <f t="shared" ca="1" si="6"/>
        <v>#NAME?</v>
      </c>
      <c r="N54" s="12" t="e">
        <f t="shared" ca="1" si="7"/>
        <v>#NAME?</v>
      </c>
      <c r="O54" s="11">
        <v>1.983592</v>
      </c>
      <c r="P54" s="11">
        <v>0.12564661204207014</v>
      </c>
      <c r="Q54" s="11">
        <v>4.2803395476601738E-2</v>
      </c>
      <c r="R54" s="11">
        <v>0.15023438955164675</v>
      </c>
      <c r="T54" s="11">
        <v>9.5731466774563539E-2</v>
      </c>
    </row>
    <row r="55" spans="1:20" ht="15.75" customHeight="1" x14ac:dyDescent="0.2">
      <c r="A55" s="1">
        <v>44923</v>
      </c>
      <c r="B55" s="2" t="s">
        <v>83</v>
      </c>
      <c r="C55" s="2" t="e">
        <f t="shared" ca="1" si="0"/>
        <v>#NAME?</v>
      </c>
      <c r="D55" s="11">
        <v>2.2520479999999998</v>
      </c>
      <c r="E55" s="11">
        <f t="shared" si="1"/>
        <v>0.13107681527138046</v>
      </c>
      <c r="G55" s="2" t="str">
        <f t="shared" si="2"/>
        <v>16</v>
      </c>
      <c r="H55" s="2" t="str">
        <f t="shared" si="3"/>
        <v>11</v>
      </c>
      <c r="I55" s="2" t="str">
        <f t="shared" si="4"/>
        <v>2022</v>
      </c>
      <c r="J55" s="2" t="s">
        <v>74</v>
      </c>
      <c r="K55" s="1">
        <f t="shared" si="5"/>
        <v>44881</v>
      </c>
      <c r="L55" s="5" t="s">
        <v>73</v>
      </c>
      <c r="M55" s="2" t="e">
        <f t="shared" ca="1" si="6"/>
        <v>#NAME?</v>
      </c>
      <c r="N55" s="12" t="e">
        <f t="shared" ca="1" si="7"/>
        <v>#NAME?</v>
      </c>
      <c r="O55" s="11">
        <v>6.3933390000000001</v>
      </c>
      <c r="P55" s="11">
        <v>0.18559911927036982</v>
      </c>
      <c r="Q55" s="11">
        <v>4.2044650868637512E-2</v>
      </c>
      <c r="R55" s="11">
        <v>0.14136119354728266</v>
      </c>
      <c r="T55" s="11">
        <v>9.0865267839320307E-2</v>
      </c>
    </row>
    <row r="56" spans="1:20" ht="15.75" customHeight="1" x14ac:dyDescent="0.2">
      <c r="A56" s="1">
        <v>44951</v>
      </c>
      <c r="B56" s="2" t="s">
        <v>84</v>
      </c>
      <c r="C56" s="2" t="e">
        <f t="shared" ca="1" si="0"/>
        <v>#NAME?</v>
      </c>
      <c r="D56" s="11">
        <v>8.9358999999999994E-2</v>
      </c>
      <c r="E56" s="11">
        <f t="shared" si="1"/>
        <v>4.4707402010968282E-2</v>
      </c>
      <c r="G56" s="2" t="str">
        <f t="shared" si="2"/>
        <v>19</v>
      </c>
      <c r="H56" s="2" t="str">
        <f t="shared" si="3"/>
        <v>10</v>
      </c>
      <c r="I56" s="2" t="str">
        <f t="shared" si="4"/>
        <v>2022</v>
      </c>
      <c r="J56" s="2" t="s">
        <v>72</v>
      </c>
      <c r="K56" s="1">
        <f t="shared" si="5"/>
        <v>44853</v>
      </c>
      <c r="L56" s="5" t="s">
        <v>76</v>
      </c>
      <c r="M56" s="2" t="e">
        <f t="shared" ca="1" si="6"/>
        <v>#NAME?</v>
      </c>
      <c r="N56" s="12" t="e">
        <f t="shared" ca="1" si="7"/>
        <v>#NAME?</v>
      </c>
      <c r="O56" s="11">
        <v>0.60882800000000004</v>
      </c>
      <c r="P56" s="11">
        <v>8.4754911060305207E-2</v>
      </c>
      <c r="Q56" s="11">
        <v>4.2006183904296751E-2</v>
      </c>
      <c r="R56" s="11">
        <v>0.14391777343286538</v>
      </c>
      <c r="T56" s="11">
        <v>9.3451405804312465E-2</v>
      </c>
    </row>
    <row r="57" spans="1:20" ht="15.75" customHeight="1" x14ac:dyDescent="0.2">
      <c r="A57" s="1">
        <v>44493</v>
      </c>
      <c r="B57" s="2" t="s">
        <v>84</v>
      </c>
      <c r="C57" s="2" t="e">
        <f t="shared" ca="1" si="0"/>
        <v>#NAME?</v>
      </c>
      <c r="D57" s="11">
        <v>2.7210000000000002E-2</v>
      </c>
      <c r="E57" s="11">
        <f t="shared" si="1"/>
        <v>3.0077576998505225E-2</v>
      </c>
      <c r="G57" s="2" t="str">
        <f t="shared" si="2"/>
        <v>19</v>
      </c>
      <c r="H57" s="2" t="str">
        <f t="shared" si="3"/>
        <v>10</v>
      </c>
      <c r="I57" s="2" t="str">
        <f t="shared" si="4"/>
        <v>2022</v>
      </c>
      <c r="J57" s="2" t="s">
        <v>72</v>
      </c>
      <c r="K57" s="1">
        <f t="shared" si="5"/>
        <v>44853</v>
      </c>
      <c r="L57" s="5" t="s">
        <v>76</v>
      </c>
      <c r="M57" s="2" t="e">
        <f t="shared" ca="1" si="6"/>
        <v>#NAME?</v>
      </c>
      <c r="N57" s="12" t="e">
        <f t="shared" ca="1" si="7"/>
        <v>#NAME?</v>
      </c>
      <c r="O57" s="11">
        <v>0.60882800000000004</v>
      </c>
      <c r="P57" s="11">
        <v>8.4754911060305207E-2</v>
      </c>
      <c r="Q57" s="11">
        <v>4.2006183904296751E-2</v>
      </c>
      <c r="R57" s="11">
        <v>0.14391777343286538</v>
      </c>
      <c r="T57" s="11">
        <v>9.3451405804312465E-2</v>
      </c>
    </row>
    <row r="58" spans="1:20" ht="15.75" customHeight="1" x14ac:dyDescent="0.2">
      <c r="A58" s="1">
        <v>44837</v>
      </c>
      <c r="B58" s="2" t="s">
        <v>85</v>
      </c>
      <c r="C58" s="2" t="e">
        <f t="shared" ca="1" si="0"/>
        <v>#NAME?</v>
      </c>
      <c r="D58" s="11">
        <v>2.080981</v>
      </c>
      <c r="E58" s="11">
        <f t="shared" si="1"/>
        <v>0.12767015088949416</v>
      </c>
      <c r="G58" s="2" t="str">
        <f t="shared" si="2"/>
        <v>16</v>
      </c>
      <c r="H58" s="2" t="str">
        <f t="shared" si="3"/>
        <v>11</v>
      </c>
      <c r="I58" s="2" t="str">
        <f t="shared" si="4"/>
        <v>2022</v>
      </c>
      <c r="J58" s="2" t="s">
        <v>74</v>
      </c>
      <c r="K58" s="1">
        <f t="shared" si="5"/>
        <v>44881</v>
      </c>
      <c r="L58" s="5" t="s">
        <v>78</v>
      </c>
      <c r="M58" s="2" t="e">
        <f t="shared" ca="1" si="6"/>
        <v>#NAME?</v>
      </c>
      <c r="N58" s="12" t="e">
        <f t="shared" ca="1" si="7"/>
        <v>#NAME?</v>
      </c>
      <c r="O58" s="11">
        <v>0.18368499999999999</v>
      </c>
      <c r="P58" s="11">
        <v>5.6844863880149046E-2</v>
      </c>
      <c r="Q58" s="11">
        <v>4.4350719659931426E-2</v>
      </c>
      <c r="R58" s="11">
        <v>0.15284561121746176</v>
      </c>
      <c r="T58" s="11">
        <v>9.5848551375668667E-2</v>
      </c>
    </row>
    <row r="59" spans="1:20" ht="15.75" customHeight="1" x14ac:dyDescent="0.2">
      <c r="A59" s="1">
        <v>44795</v>
      </c>
      <c r="B59" s="2" t="s">
        <v>86</v>
      </c>
      <c r="C59" s="2" t="e">
        <f t="shared" ca="1" si="0"/>
        <v>#NAME?</v>
      </c>
      <c r="D59" s="11">
        <v>1.928536</v>
      </c>
      <c r="E59" s="11">
        <f t="shared" si="1"/>
        <v>0.12447321778923107</v>
      </c>
      <c r="G59" s="2" t="str">
        <f t="shared" si="2"/>
        <v>16</v>
      </c>
      <c r="H59" s="2" t="str">
        <f t="shared" si="3"/>
        <v>11</v>
      </c>
      <c r="I59" s="2" t="str">
        <f t="shared" si="4"/>
        <v>2022</v>
      </c>
      <c r="J59" s="2" t="s">
        <v>74</v>
      </c>
      <c r="K59" s="1">
        <f t="shared" si="5"/>
        <v>44881</v>
      </c>
      <c r="L59" s="5" t="s">
        <v>80</v>
      </c>
      <c r="M59" s="2" t="e">
        <f t="shared" ca="1" si="6"/>
        <v>#NAME?</v>
      </c>
      <c r="N59" s="12" t="e">
        <f t="shared" ca="1" si="7"/>
        <v>#NAME?</v>
      </c>
      <c r="O59" s="11">
        <v>3.0998359999999998</v>
      </c>
      <c r="P59" s="11">
        <v>0.14580740226467453</v>
      </c>
      <c r="Q59" s="11">
        <v>3.9437439186949558E-2</v>
      </c>
      <c r="R59" s="11">
        <v>0.13740775276547162</v>
      </c>
      <c r="T59" s="11">
        <v>9.0169303829425257E-2</v>
      </c>
    </row>
    <row r="60" spans="1:20" ht="15.75" customHeight="1" x14ac:dyDescent="0.2">
      <c r="A60" s="1">
        <v>44923</v>
      </c>
      <c r="B60" s="2" t="s">
        <v>87</v>
      </c>
      <c r="C60" s="2" t="e">
        <f t="shared" ca="1" si="0"/>
        <v>#NAME?</v>
      </c>
      <c r="D60" s="11">
        <v>0.15657199999999999</v>
      </c>
      <c r="E60" s="11">
        <f t="shared" si="1"/>
        <v>5.3897840689205952E-2</v>
      </c>
      <c r="G60" s="2" t="str">
        <f t="shared" si="2"/>
        <v>22</v>
      </c>
      <c r="H60" s="2" t="str">
        <f t="shared" si="3"/>
        <v>11</v>
      </c>
      <c r="I60" s="2" t="str">
        <f t="shared" si="4"/>
        <v>2023</v>
      </c>
      <c r="J60" s="2" t="s">
        <v>32</v>
      </c>
      <c r="K60" s="1">
        <f t="shared" si="5"/>
        <v>45252</v>
      </c>
      <c r="L60" s="5" t="s">
        <v>80</v>
      </c>
      <c r="M60" s="2" t="e">
        <f t="shared" ca="1" si="6"/>
        <v>#NAME?</v>
      </c>
      <c r="N60" s="12" t="e">
        <f t="shared" ca="1" si="7"/>
        <v>#NAME?</v>
      </c>
      <c r="O60" s="11">
        <v>1.9950049999999999</v>
      </c>
      <c r="P60" s="11">
        <v>0.12588712912110972</v>
      </c>
      <c r="Q60" s="11">
        <v>3.8704151916099855E-2</v>
      </c>
      <c r="R60" s="11">
        <v>0.13697516237430465</v>
      </c>
      <c r="T60" s="11">
        <v>8.9896368773052238E-2</v>
      </c>
    </row>
    <row r="61" spans="1:20" ht="15.75" customHeight="1" x14ac:dyDescent="0.2">
      <c r="A61" s="1">
        <v>44859</v>
      </c>
      <c r="B61" s="2" t="s">
        <v>87</v>
      </c>
      <c r="C61" s="2" t="e">
        <f t="shared" ca="1" si="0"/>
        <v>#NAME?</v>
      </c>
      <c r="D61" s="11">
        <v>0.21398400000000001</v>
      </c>
      <c r="E61" s="11">
        <f t="shared" si="1"/>
        <v>5.9812749562478479E-2</v>
      </c>
      <c r="G61" s="2" t="str">
        <f t="shared" si="2"/>
        <v>28</v>
      </c>
      <c r="H61" s="2" t="str">
        <f t="shared" si="3"/>
        <v>12</v>
      </c>
      <c r="I61" s="2" t="str">
        <f t="shared" si="4"/>
        <v>2022</v>
      </c>
      <c r="J61" s="2" t="s">
        <v>88</v>
      </c>
      <c r="K61" s="1">
        <f t="shared" si="5"/>
        <v>44923</v>
      </c>
      <c r="L61" s="5" t="s">
        <v>83</v>
      </c>
      <c r="M61" s="2" t="e">
        <f t="shared" ca="1" si="6"/>
        <v>#NAME?</v>
      </c>
      <c r="N61" s="12" t="e">
        <f t="shared" ca="1" si="7"/>
        <v>#NAME?</v>
      </c>
      <c r="O61" s="11">
        <v>2.2520479999999998</v>
      </c>
      <c r="P61" s="11">
        <v>0.13107681527138046</v>
      </c>
      <c r="Q61" s="11">
        <v>3.9521751633302515E-2</v>
      </c>
      <c r="R61" s="11">
        <v>0.13446385043471479</v>
      </c>
      <c r="T61" s="11">
        <v>8.6149251406909433E-2</v>
      </c>
    </row>
    <row r="62" spans="1:20" ht="15.75" customHeight="1" x14ac:dyDescent="0.2">
      <c r="A62" s="1">
        <v>44887</v>
      </c>
      <c r="B62" s="2" t="s">
        <v>89</v>
      </c>
      <c r="C62" s="2" t="e">
        <f t="shared" ca="1" si="0"/>
        <v>#NAME?</v>
      </c>
      <c r="D62" s="11">
        <v>2.4222480000000002</v>
      </c>
      <c r="E62" s="11">
        <f t="shared" si="1"/>
        <v>0.13429902776018984</v>
      </c>
      <c r="G62" s="2" t="str">
        <f t="shared" si="2"/>
        <v>24</v>
      </c>
      <c r="H62" s="2" t="str">
        <f t="shared" si="3"/>
        <v>10</v>
      </c>
      <c r="I62" s="2" t="str">
        <f t="shared" si="4"/>
        <v>2021</v>
      </c>
      <c r="J62" s="2" t="s">
        <v>33</v>
      </c>
      <c r="K62" s="1">
        <f t="shared" si="5"/>
        <v>44493</v>
      </c>
      <c r="L62" s="5" t="s">
        <v>84</v>
      </c>
      <c r="M62" s="2" t="e">
        <f t="shared" ca="1" si="6"/>
        <v>#NAME?</v>
      </c>
      <c r="N62" s="12" t="e">
        <f t="shared" ca="1" si="7"/>
        <v>#NAME?</v>
      </c>
      <c r="O62" s="11">
        <v>2.7210000000000002E-2</v>
      </c>
      <c r="P62" s="11">
        <v>3.0077576998505225E-2</v>
      </c>
      <c r="Q62" s="11">
        <v>4.4057099280480419E-2</v>
      </c>
      <c r="R62" s="11">
        <v>0.15174809553793839</v>
      </c>
      <c r="T62" s="11">
        <v>9.5952358703785406E-2</v>
      </c>
    </row>
    <row r="63" spans="1:20" ht="15.75" customHeight="1" x14ac:dyDescent="0.2">
      <c r="A63" s="1">
        <v>44923</v>
      </c>
      <c r="B63" s="2" t="s">
        <v>90</v>
      </c>
      <c r="C63" s="2" t="e">
        <f t="shared" ca="1" si="0"/>
        <v>#NAME?</v>
      </c>
      <c r="D63" s="11">
        <v>2.107605</v>
      </c>
      <c r="E63" s="11">
        <f t="shared" si="1"/>
        <v>0.1282123144672675</v>
      </c>
      <c r="G63" s="2" t="str">
        <f t="shared" si="2"/>
        <v>25</v>
      </c>
      <c r="H63" s="2" t="str">
        <f t="shared" si="3"/>
        <v>01</v>
      </c>
      <c r="I63" s="2" t="str">
        <f t="shared" si="4"/>
        <v>2023</v>
      </c>
      <c r="J63" s="2" t="s">
        <v>91</v>
      </c>
      <c r="K63" s="1">
        <f t="shared" si="5"/>
        <v>44951</v>
      </c>
      <c r="L63" s="5" t="s">
        <v>84</v>
      </c>
      <c r="M63" s="2" t="e">
        <f t="shared" ca="1" si="6"/>
        <v>#NAME?</v>
      </c>
      <c r="N63" s="12" t="e">
        <f t="shared" ca="1" si="7"/>
        <v>#NAME?</v>
      </c>
      <c r="O63" s="11">
        <v>8.9358999999999994E-2</v>
      </c>
      <c r="P63" s="11">
        <v>4.4707402010968282E-2</v>
      </c>
      <c r="Q63" s="11">
        <v>4.3727529893033516E-2</v>
      </c>
      <c r="R63" s="11">
        <v>0.1501625367024742</v>
      </c>
      <c r="T63" s="11">
        <v>9.4993451237437604E-2</v>
      </c>
    </row>
    <row r="64" spans="1:20" ht="15.75" customHeight="1" x14ac:dyDescent="0.2">
      <c r="A64" s="1">
        <v>44344</v>
      </c>
      <c r="B64" s="2" t="s">
        <v>90</v>
      </c>
      <c r="C64" s="2" t="e">
        <f t="shared" ca="1" si="0"/>
        <v>#NAME?</v>
      </c>
      <c r="D64" s="11">
        <v>2.0059019999999999</v>
      </c>
      <c r="E64" s="11">
        <f t="shared" si="1"/>
        <v>0.12611591751292617</v>
      </c>
      <c r="G64" s="2" t="str">
        <f t="shared" si="2"/>
        <v>03</v>
      </c>
      <c r="H64" s="2" t="str">
        <f t="shared" si="3"/>
        <v>10</v>
      </c>
      <c r="I64" s="2" t="str">
        <f t="shared" si="4"/>
        <v>2022</v>
      </c>
      <c r="J64" s="2" t="s">
        <v>92</v>
      </c>
      <c r="K64" s="1">
        <f t="shared" si="5"/>
        <v>44837</v>
      </c>
      <c r="L64" s="5" t="s">
        <v>85</v>
      </c>
      <c r="M64" s="2" t="e">
        <f t="shared" ca="1" si="6"/>
        <v>#NAME?</v>
      </c>
      <c r="N64" s="12" t="e">
        <f t="shared" ca="1" si="7"/>
        <v>#NAME?</v>
      </c>
      <c r="O64" s="11">
        <v>2.080981</v>
      </c>
      <c r="P64" s="11">
        <v>0.12767015088949416</v>
      </c>
      <c r="Q64" s="11">
        <v>4.2004522223261398E-2</v>
      </c>
      <c r="R64" s="11">
        <v>0.14671021128499212</v>
      </c>
      <c r="T64" s="11">
        <v>9.372092472001331E-2</v>
      </c>
    </row>
    <row r="65" spans="1:20" ht="15.75" customHeight="1" x14ac:dyDescent="0.2">
      <c r="A65" s="1">
        <v>44607</v>
      </c>
      <c r="B65" s="2" t="s">
        <v>93</v>
      </c>
      <c r="C65" s="2" t="e">
        <f t="shared" ca="1" si="0"/>
        <v>#NAME?</v>
      </c>
      <c r="D65" s="11">
        <v>5.9222450000000002</v>
      </c>
      <c r="E65" s="11">
        <f t="shared" si="1"/>
        <v>0.18092369829090421</v>
      </c>
      <c r="G65" s="2" t="str">
        <f t="shared" si="2"/>
        <v>22</v>
      </c>
      <c r="H65" s="2" t="str">
        <f t="shared" si="3"/>
        <v>08</v>
      </c>
      <c r="I65" s="2" t="str">
        <f t="shared" si="4"/>
        <v>2022</v>
      </c>
      <c r="J65" s="2" t="s">
        <v>94</v>
      </c>
      <c r="K65" s="1">
        <f t="shared" si="5"/>
        <v>44795</v>
      </c>
      <c r="L65" s="5" t="s">
        <v>86</v>
      </c>
      <c r="M65" s="2" t="e">
        <f t="shared" ca="1" si="6"/>
        <v>#NAME?</v>
      </c>
      <c r="N65" s="12" t="e">
        <f t="shared" ca="1" si="7"/>
        <v>#NAME?</v>
      </c>
      <c r="O65" s="11">
        <v>1.928536</v>
      </c>
      <c r="P65" s="11">
        <v>0.12447321778923107</v>
      </c>
      <c r="Q65" s="11">
        <v>4.2079253591592577E-2</v>
      </c>
      <c r="R65" s="11">
        <v>0.13712668255207008</v>
      </c>
      <c r="T65" s="11">
        <v>8.8889499456009061E-2</v>
      </c>
    </row>
    <row r="66" spans="1:20" ht="15.75" customHeight="1" x14ac:dyDescent="0.2">
      <c r="A66" s="1">
        <v>44923</v>
      </c>
      <c r="B66" s="2" t="s">
        <v>93</v>
      </c>
      <c r="C66" s="2" t="e">
        <f t="shared" ref="C66:C129" ca="1" si="8">_xludf.CONCAT(B66,A66)</f>
        <v>#NAME?</v>
      </c>
      <c r="D66" s="11">
        <v>5.1036299999999999</v>
      </c>
      <c r="E66" s="11">
        <f t="shared" ref="E66:E129" si="9">POWER(D66/1000,1/3)</f>
        <v>0.17217089108828068</v>
      </c>
      <c r="G66" s="2" t="str">
        <f t="shared" ref="G66:G129" si="10">RIGHT(J66,2)</f>
        <v>25</v>
      </c>
      <c r="H66" s="2" t="str">
        <f t="shared" ref="H66:H129" si="11">LEFT(RIGHT(J66,4),2)</f>
        <v>10</v>
      </c>
      <c r="I66" s="2" t="str">
        <f t="shared" ref="I66:I129" si="12">LEFT(J66,4)</f>
        <v>2022</v>
      </c>
      <c r="J66" s="2" t="s">
        <v>95</v>
      </c>
      <c r="K66" s="1">
        <f t="shared" ref="K66:K129" si="13">DATE(I66,H66,G66)</f>
        <v>44859</v>
      </c>
      <c r="L66" s="5" t="s">
        <v>87</v>
      </c>
      <c r="M66" s="2" t="e">
        <f t="shared" ref="M66:M129" ca="1" si="14">_xludf.CONCAT(L66,K66)</f>
        <v>#NAME?</v>
      </c>
      <c r="N66" s="12" t="e">
        <f t="shared" ref="N66:N129" ca="1" si="15">MATCH(M66,C:C,0)</f>
        <v>#NAME?</v>
      </c>
      <c r="O66" s="11">
        <v>0.21398400000000001</v>
      </c>
      <c r="P66" s="11">
        <v>5.9812749562478479E-2</v>
      </c>
      <c r="Q66" s="11">
        <v>4.3951934990429958E-2</v>
      </c>
      <c r="R66" s="11">
        <v>0.14515569207492546</v>
      </c>
      <c r="T66" s="11">
        <v>9.1458847847526059E-2</v>
      </c>
    </row>
    <row r="67" spans="1:20" ht="15.75" customHeight="1" x14ac:dyDescent="0.2">
      <c r="A67" s="1">
        <v>45007</v>
      </c>
      <c r="B67" s="2" t="s">
        <v>96</v>
      </c>
      <c r="C67" s="2" t="e">
        <f t="shared" ca="1" si="8"/>
        <v>#NAME?</v>
      </c>
      <c r="D67" s="11">
        <v>3.7009599999999998</v>
      </c>
      <c r="E67" s="11">
        <f t="shared" si="9"/>
        <v>0.15468141291559145</v>
      </c>
      <c r="G67" s="2" t="str">
        <f t="shared" si="10"/>
        <v>25</v>
      </c>
      <c r="H67" s="2" t="str">
        <f t="shared" si="11"/>
        <v>10</v>
      </c>
      <c r="I67" s="2" t="str">
        <f t="shared" si="12"/>
        <v>2022</v>
      </c>
      <c r="J67" s="2" t="s">
        <v>95</v>
      </c>
      <c r="K67" s="1">
        <f t="shared" si="13"/>
        <v>44859</v>
      </c>
      <c r="L67" s="5" t="s">
        <v>87</v>
      </c>
      <c r="M67" s="2" t="e">
        <f t="shared" ca="1" si="14"/>
        <v>#NAME?</v>
      </c>
      <c r="N67" s="12" t="e">
        <f t="shared" ca="1" si="15"/>
        <v>#NAME?</v>
      </c>
      <c r="O67" s="11">
        <v>0.21398400000000001</v>
      </c>
      <c r="P67" s="11">
        <v>5.9812749562478479E-2</v>
      </c>
      <c r="Q67" s="11">
        <v>4.2843584366233506E-2</v>
      </c>
      <c r="R67" s="11">
        <v>0.14227657705474145</v>
      </c>
      <c r="T67" s="11">
        <v>9.0620169090037034E-2</v>
      </c>
    </row>
    <row r="68" spans="1:20" ht="15.75" customHeight="1" x14ac:dyDescent="0.2">
      <c r="A68" s="1">
        <v>44951</v>
      </c>
      <c r="B68" s="2" t="s">
        <v>97</v>
      </c>
      <c r="C68" s="2" t="e">
        <f t="shared" ca="1" si="8"/>
        <v>#NAME?</v>
      </c>
      <c r="D68" s="11">
        <v>5.8844130000000003</v>
      </c>
      <c r="E68" s="11">
        <f t="shared" si="9"/>
        <v>0.18053762103870458</v>
      </c>
      <c r="G68" s="2" t="str">
        <f t="shared" si="10"/>
        <v>28</v>
      </c>
      <c r="H68" s="2" t="str">
        <f t="shared" si="11"/>
        <v>12</v>
      </c>
      <c r="I68" s="2" t="str">
        <f t="shared" si="12"/>
        <v>2022</v>
      </c>
      <c r="J68" s="2" t="s">
        <v>88</v>
      </c>
      <c r="K68" s="1">
        <f t="shared" si="13"/>
        <v>44923</v>
      </c>
      <c r="L68" s="5" t="s">
        <v>87</v>
      </c>
      <c r="M68" s="2" t="e">
        <f t="shared" ca="1" si="14"/>
        <v>#NAME?</v>
      </c>
      <c r="N68" s="12" t="e">
        <f t="shared" ca="1" si="15"/>
        <v>#NAME?</v>
      </c>
      <c r="O68" s="11">
        <v>0.15657199999999999</v>
      </c>
      <c r="P68" s="11">
        <v>5.3897840689205952E-2</v>
      </c>
      <c r="Q68" s="11">
        <v>4.2422597554512727E-2</v>
      </c>
      <c r="R68" s="11">
        <v>0.14230443417656918</v>
      </c>
      <c r="T68" s="11">
        <v>9.181013522710646E-2</v>
      </c>
    </row>
    <row r="69" spans="1:20" ht="15.75" customHeight="1" x14ac:dyDescent="0.2">
      <c r="A69" s="1">
        <v>44951</v>
      </c>
      <c r="B69" s="2" t="s">
        <v>98</v>
      </c>
      <c r="C69" s="2" t="e">
        <f t="shared" ca="1" si="8"/>
        <v>#NAME?</v>
      </c>
      <c r="D69" s="11">
        <v>0.19254199999999999</v>
      </c>
      <c r="E69" s="11">
        <f t="shared" si="9"/>
        <v>5.7744216483213595E-2</v>
      </c>
      <c r="G69" s="2" t="str">
        <f t="shared" si="10"/>
        <v>22</v>
      </c>
      <c r="H69" s="2" t="str">
        <f t="shared" si="11"/>
        <v>11</v>
      </c>
      <c r="I69" s="2" t="str">
        <f t="shared" si="12"/>
        <v>2022</v>
      </c>
      <c r="J69" s="2" t="s">
        <v>99</v>
      </c>
      <c r="K69" s="1">
        <f t="shared" si="13"/>
        <v>44887</v>
      </c>
      <c r="L69" s="5" t="s">
        <v>89</v>
      </c>
      <c r="M69" s="2" t="e">
        <f t="shared" ca="1" si="14"/>
        <v>#NAME?</v>
      </c>
      <c r="N69" s="12" t="e">
        <f t="shared" ca="1" si="15"/>
        <v>#NAME?</v>
      </c>
      <c r="O69" s="11">
        <v>2.4222480000000002</v>
      </c>
      <c r="P69" s="11">
        <v>0.13429902776018984</v>
      </c>
      <c r="Q69" s="11">
        <v>4.0979569945645264E-2</v>
      </c>
      <c r="R69" s="11">
        <v>0.13683486127036779</v>
      </c>
      <c r="T69" s="11">
        <v>8.4772729541239447E-2</v>
      </c>
    </row>
    <row r="70" spans="1:20" ht="15.75" customHeight="1" x14ac:dyDescent="0.2">
      <c r="A70" s="1">
        <v>44832</v>
      </c>
      <c r="B70" s="2" t="s">
        <v>98</v>
      </c>
      <c r="C70" s="2" t="e">
        <f t="shared" ca="1" si="8"/>
        <v>#NAME?</v>
      </c>
      <c r="D70" s="11">
        <v>0.28544700000000001</v>
      </c>
      <c r="E70" s="11">
        <f t="shared" si="9"/>
        <v>6.5842830796989632E-2</v>
      </c>
      <c r="G70" s="2" t="str">
        <f t="shared" si="10"/>
        <v>28</v>
      </c>
      <c r="H70" s="2" t="str">
        <f t="shared" si="11"/>
        <v>05</v>
      </c>
      <c r="I70" s="2" t="str">
        <f t="shared" si="12"/>
        <v>2021</v>
      </c>
      <c r="J70" s="2" t="s">
        <v>100</v>
      </c>
      <c r="K70" s="1">
        <f t="shared" si="13"/>
        <v>44344</v>
      </c>
      <c r="L70" s="5" t="s">
        <v>90</v>
      </c>
      <c r="M70" s="2" t="e">
        <f t="shared" ca="1" si="14"/>
        <v>#NAME?</v>
      </c>
      <c r="N70" s="12" t="e">
        <f t="shared" ca="1" si="15"/>
        <v>#NAME?</v>
      </c>
      <c r="O70" s="11">
        <v>2.0059019999999999</v>
      </c>
      <c r="P70" s="11">
        <v>0.12611591751292617</v>
      </c>
      <c r="Q70" s="11">
        <v>4.0055913850122644E-2</v>
      </c>
      <c r="R70" s="11">
        <v>0.14003407114663424</v>
      </c>
      <c r="T70" s="11">
        <v>9.1207555529845857E-2</v>
      </c>
    </row>
    <row r="71" spans="1:20" ht="15.75" customHeight="1" x14ac:dyDescent="0.2">
      <c r="A71" s="1">
        <v>44951</v>
      </c>
      <c r="B71" s="2" t="s">
        <v>101</v>
      </c>
      <c r="C71" s="2" t="e">
        <f t="shared" ca="1" si="8"/>
        <v>#NAME?</v>
      </c>
      <c r="D71" s="11">
        <v>2.3456000000000001E-2</v>
      </c>
      <c r="E71" s="11">
        <f t="shared" si="9"/>
        <v>2.8625383759466778E-2</v>
      </c>
      <c r="G71" s="2" t="str">
        <f t="shared" si="10"/>
        <v>28</v>
      </c>
      <c r="H71" s="2" t="str">
        <f t="shared" si="11"/>
        <v>12</v>
      </c>
      <c r="I71" s="2" t="str">
        <f t="shared" si="12"/>
        <v>2022</v>
      </c>
      <c r="J71" s="2" t="s">
        <v>88</v>
      </c>
      <c r="K71" s="1">
        <f t="shared" si="13"/>
        <v>44923</v>
      </c>
      <c r="L71" s="5" t="s">
        <v>90</v>
      </c>
      <c r="M71" s="2" t="e">
        <f t="shared" ca="1" si="14"/>
        <v>#NAME?</v>
      </c>
      <c r="N71" s="12" t="e">
        <f t="shared" ca="1" si="15"/>
        <v>#NAME?</v>
      </c>
      <c r="O71" s="11">
        <v>2.107605</v>
      </c>
      <c r="P71" s="11">
        <v>0.1282123144672675</v>
      </c>
      <c r="Q71" s="11">
        <v>4.0386348336774493E-2</v>
      </c>
      <c r="R71" s="11">
        <v>0.13987021616321205</v>
      </c>
      <c r="T71" s="11">
        <v>9.2405771462638897E-2</v>
      </c>
    </row>
    <row r="72" spans="1:20" ht="15.75" customHeight="1" x14ac:dyDescent="0.2">
      <c r="A72" s="1">
        <v>44875</v>
      </c>
      <c r="B72" s="2" t="s">
        <v>102</v>
      </c>
      <c r="C72" s="2" t="e">
        <f t="shared" ca="1" si="8"/>
        <v>#NAME?</v>
      </c>
      <c r="D72" s="11">
        <v>0.14954100000000001</v>
      </c>
      <c r="E72" s="11">
        <f t="shared" si="9"/>
        <v>5.3078677498436186E-2</v>
      </c>
      <c r="G72" s="2" t="str">
        <f t="shared" si="10"/>
        <v>15</v>
      </c>
      <c r="H72" s="2" t="str">
        <f t="shared" si="11"/>
        <v>02</v>
      </c>
      <c r="I72" s="2" t="str">
        <f t="shared" si="12"/>
        <v>2022</v>
      </c>
      <c r="J72" s="2" t="s">
        <v>103</v>
      </c>
      <c r="K72" s="1">
        <f t="shared" si="13"/>
        <v>44607</v>
      </c>
      <c r="L72" s="5" t="s">
        <v>93</v>
      </c>
      <c r="M72" s="2" t="e">
        <f t="shared" ca="1" si="14"/>
        <v>#NAME?</v>
      </c>
      <c r="N72" s="12" t="e">
        <f t="shared" ca="1" si="15"/>
        <v>#NAME?</v>
      </c>
      <c r="O72" s="11">
        <v>5.9222450000000002</v>
      </c>
      <c r="P72" s="11">
        <v>0.18092369829090421</v>
      </c>
      <c r="Q72" s="11">
        <v>4.1280786613462038E-2</v>
      </c>
      <c r="R72" s="11">
        <v>0.15023458299110576</v>
      </c>
      <c r="T72" s="11">
        <v>9.7666890352621605E-2</v>
      </c>
    </row>
    <row r="73" spans="1:20" ht="15.75" customHeight="1" x14ac:dyDescent="0.2">
      <c r="A73" s="1">
        <v>44979</v>
      </c>
      <c r="B73" s="2" t="s">
        <v>104</v>
      </c>
      <c r="C73" s="2" t="e">
        <f t="shared" ca="1" si="8"/>
        <v>#NAME?</v>
      </c>
      <c r="D73" s="11">
        <v>2.5485000000000001E-2</v>
      </c>
      <c r="E73" s="11">
        <f t="shared" si="9"/>
        <v>2.9428054113865756E-2</v>
      </c>
      <c r="G73" s="2" t="str">
        <f t="shared" si="10"/>
        <v>28</v>
      </c>
      <c r="H73" s="2" t="str">
        <f t="shared" si="11"/>
        <v>12</v>
      </c>
      <c r="I73" s="2" t="str">
        <f t="shared" si="12"/>
        <v>2022</v>
      </c>
      <c r="J73" s="2" t="s">
        <v>88</v>
      </c>
      <c r="K73" s="1">
        <f t="shared" si="13"/>
        <v>44923</v>
      </c>
      <c r="L73" s="5" t="s">
        <v>93</v>
      </c>
      <c r="M73" s="2" t="e">
        <f t="shared" ca="1" si="14"/>
        <v>#NAME?</v>
      </c>
      <c r="N73" s="12" t="e">
        <f t="shared" ca="1" si="15"/>
        <v>#NAME?</v>
      </c>
      <c r="O73" s="11">
        <v>5.1036299999999999</v>
      </c>
      <c r="P73" s="11">
        <v>0.17217089108828068</v>
      </c>
      <c r="Q73" s="11">
        <v>3.9892934424825138E-2</v>
      </c>
      <c r="R73" s="11">
        <v>0.15140557555858053</v>
      </c>
      <c r="T73" s="11">
        <v>0.10071765195567503</v>
      </c>
    </row>
    <row r="74" spans="1:20" ht="15.75" customHeight="1" x14ac:dyDescent="0.2">
      <c r="A74" s="1">
        <v>44979</v>
      </c>
      <c r="B74" s="2" t="s">
        <v>105</v>
      </c>
      <c r="C74" s="2" t="e">
        <f t="shared" ca="1" si="8"/>
        <v>#NAME?</v>
      </c>
      <c r="D74" s="11">
        <v>0.216257</v>
      </c>
      <c r="E74" s="11">
        <f t="shared" si="9"/>
        <v>6.0023786864801171E-2</v>
      </c>
      <c r="G74" s="2" t="str">
        <f t="shared" si="10"/>
        <v>22</v>
      </c>
      <c r="H74" s="2" t="str">
        <f t="shared" si="11"/>
        <v>03</v>
      </c>
      <c r="I74" s="2" t="str">
        <f t="shared" si="12"/>
        <v>2023</v>
      </c>
      <c r="J74" s="2" t="s">
        <v>106</v>
      </c>
      <c r="K74" s="1">
        <f t="shared" si="13"/>
        <v>45007</v>
      </c>
      <c r="L74" s="5" t="s">
        <v>96</v>
      </c>
      <c r="M74" s="2" t="e">
        <f t="shared" ca="1" si="14"/>
        <v>#NAME?</v>
      </c>
      <c r="N74" s="12" t="e">
        <f t="shared" ca="1" si="15"/>
        <v>#NAME?</v>
      </c>
      <c r="O74" s="11">
        <v>3.7009599999999998</v>
      </c>
      <c r="P74" s="11">
        <v>0.15468141291559145</v>
      </c>
      <c r="Q74" s="11">
        <v>3.5125259644943299E-2</v>
      </c>
      <c r="R74" s="11">
        <v>0.13593315376060194</v>
      </c>
      <c r="T74" s="11">
        <v>9.047109521221805E-2</v>
      </c>
    </row>
    <row r="75" spans="1:20" ht="15.75" customHeight="1" x14ac:dyDescent="0.2">
      <c r="A75" s="1">
        <v>45007</v>
      </c>
      <c r="B75" s="2" t="s">
        <v>107</v>
      </c>
      <c r="C75" s="2" t="e">
        <f t="shared" ca="1" si="8"/>
        <v>#NAME?</v>
      </c>
      <c r="D75" s="11">
        <v>2.2042999999999999</v>
      </c>
      <c r="E75" s="11">
        <f t="shared" si="9"/>
        <v>0.13014382504189831</v>
      </c>
      <c r="G75" s="2" t="str">
        <f t="shared" si="10"/>
        <v>25</v>
      </c>
      <c r="H75" s="2" t="str">
        <f t="shared" si="11"/>
        <v>01</v>
      </c>
      <c r="I75" s="2" t="str">
        <f t="shared" si="12"/>
        <v>2023</v>
      </c>
      <c r="J75" s="2" t="s">
        <v>91</v>
      </c>
      <c r="K75" s="1">
        <f t="shared" si="13"/>
        <v>44951</v>
      </c>
      <c r="L75" s="5" t="s">
        <v>97</v>
      </c>
      <c r="M75" s="2" t="e">
        <f t="shared" ca="1" si="14"/>
        <v>#NAME?</v>
      </c>
      <c r="N75" s="12" t="e">
        <f t="shared" ca="1" si="15"/>
        <v>#NAME?</v>
      </c>
      <c r="O75" s="11">
        <v>5.8844130000000003</v>
      </c>
      <c r="P75" s="11">
        <v>0.18053762103870458</v>
      </c>
      <c r="Q75" s="11">
        <v>3.97398939310575E-2</v>
      </c>
      <c r="R75" s="11">
        <v>0.14730093271544176</v>
      </c>
      <c r="T75" s="11">
        <v>9.8283689962221407E-2</v>
      </c>
    </row>
    <row r="76" spans="1:20" ht="15.75" customHeight="1" x14ac:dyDescent="0.2">
      <c r="A76" s="1">
        <v>44979</v>
      </c>
      <c r="B76" s="2" t="s">
        <v>108</v>
      </c>
      <c r="C76" s="2" t="e">
        <f t="shared" ca="1" si="8"/>
        <v>#NAME?</v>
      </c>
      <c r="D76" s="11">
        <v>5.6091000000000002E-2</v>
      </c>
      <c r="E76" s="11">
        <f t="shared" si="9"/>
        <v>3.8279335861530928E-2</v>
      </c>
      <c r="G76" s="2" t="str">
        <f t="shared" si="10"/>
        <v>28</v>
      </c>
      <c r="H76" s="2" t="str">
        <f t="shared" si="11"/>
        <v>09</v>
      </c>
      <c r="I76" s="2" t="str">
        <f t="shared" si="12"/>
        <v>2022</v>
      </c>
      <c r="J76" s="2" t="s">
        <v>109</v>
      </c>
      <c r="K76" s="1">
        <f t="shared" si="13"/>
        <v>44832</v>
      </c>
      <c r="L76" s="5" t="s">
        <v>98</v>
      </c>
      <c r="M76" s="2" t="e">
        <f t="shared" ca="1" si="14"/>
        <v>#NAME?</v>
      </c>
      <c r="N76" s="12" t="e">
        <f t="shared" ca="1" si="15"/>
        <v>#NAME?</v>
      </c>
      <c r="O76" s="11">
        <v>0.28544700000000001</v>
      </c>
      <c r="P76" s="11">
        <v>6.5842830796989632E-2</v>
      </c>
      <c r="Q76" s="11">
        <v>4.5167169180483767E-2</v>
      </c>
      <c r="R76" s="11">
        <v>0.1508332224470732</v>
      </c>
      <c r="T76" s="11">
        <v>9.721891718350148E-2</v>
      </c>
    </row>
    <row r="77" spans="1:20" ht="15.75" customHeight="1" x14ac:dyDescent="0.2">
      <c r="A77" s="1">
        <v>44722</v>
      </c>
      <c r="B77" s="2" t="s">
        <v>110</v>
      </c>
      <c r="C77" s="2" t="e">
        <f t="shared" ca="1" si="8"/>
        <v>#NAME?</v>
      </c>
      <c r="D77" s="11">
        <v>0.68782399999999999</v>
      </c>
      <c r="E77" s="11">
        <f t="shared" si="9"/>
        <v>8.827257084644774E-2</v>
      </c>
      <c r="G77" s="2" t="str">
        <f t="shared" si="10"/>
        <v>25</v>
      </c>
      <c r="H77" s="2" t="str">
        <f t="shared" si="11"/>
        <v>01</v>
      </c>
      <c r="I77" s="2" t="str">
        <f t="shared" si="12"/>
        <v>2023</v>
      </c>
      <c r="J77" s="2" t="s">
        <v>91</v>
      </c>
      <c r="K77" s="1">
        <f t="shared" si="13"/>
        <v>44951</v>
      </c>
      <c r="L77" s="5" t="s">
        <v>98</v>
      </c>
      <c r="M77" s="2" t="e">
        <f t="shared" ca="1" si="14"/>
        <v>#NAME?</v>
      </c>
      <c r="N77" s="12" t="e">
        <f t="shared" ca="1" si="15"/>
        <v>#NAME?</v>
      </c>
      <c r="O77" s="11">
        <v>0.19254199999999999</v>
      </c>
      <c r="P77" s="11">
        <v>5.7744216483213595E-2</v>
      </c>
      <c r="Q77" s="11">
        <v>4.4661620432308514E-2</v>
      </c>
      <c r="R77" s="11">
        <v>0.14706366336971638</v>
      </c>
      <c r="T77" s="11">
        <v>9.4895338646062533E-2</v>
      </c>
    </row>
    <row r="78" spans="1:20" ht="15.75" customHeight="1" x14ac:dyDescent="0.2">
      <c r="A78" s="1">
        <v>45007</v>
      </c>
      <c r="B78" s="2" t="s">
        <v>110</v>
      </c>
      <c r="C78" s="2" t="e">
        <f t="shared" ca="1" si="8"/>
        <v>#NAME?</v>
      </c>
      <c r="D78" s="11">
        <v>7.0438000000000001E-2</v>
      </c>
      <c r="E78" s="11">
        <f t="shared" si="9"/>
        <v>4.129863257065599E-2</v>
      </c>
      <c r="G78" s="2" t="str">
        <f t="shared" si="10"/>
        <v>25</v>
      </c>
      <c r="H78" s="2" t="str">
        <f t="shared" si="11"/>
        <v>01</v>
      </c>
      <c r="I78" s="2" t="str">
        <f t="shared" si="12"/>
        <v>2023</v>
      </c>
      <c r="J78" s="2" t="s">
        <v>91</v>
      </c>
      <c r="K78" s="1">
        <f t="shared" si="13"/>
        <v>44951</v>
      </c>
      <c r="L78" s="5" t="s">
        <v>101</v>
      </c>
      <c r="M78" s="2" t="e">
        <f t="shared" ca="1" si="14"/>
        <v>#NAME?</v>
      </c>
      <c r="N78" s="12" t="e">
        <f t="shared" ca="1" si="15"/>
        <v>#NAME?</v>
      </c>
      <c r="O78" s="11">
        <v>2.3456000000000001E-2</v>
      </c>
      <c r="P78" s="11">
        <v>2.8625383759466778E-2</v>
      </c>
      <c r="Q78" s="11">
        <v>4.3390892004692871E-2</v>
      </c>
      <c r="R78" s="11">
        <v>0.14750411230086541</v>
      </c>
      <c r="T78" s="11">
        <v>9.7093071248644081E-2</v>
      </c>
    </row>
    <row r="79" spans="1:20" ht="15.75" customHeight="1" x14ac:dyDescent="0.2">
      <c r="A79" s="1">
        <v>45007</v>
      </c>
      <c r="B79" s="2" t="s">
        <v>111</v>
      </c>
      <c r="C79" s="2" t="e">
        <f t="shared" ca="1" si="8"/>
        <v>#NAME?</v>
      </c>
      <c r="D79" s="11">
        <v>0.66356000000000004</v>
      </c>
      <c r="E79" s="11">
        <f t="shared" si="9"/>
        <v>8.7222138979339753E-2</v>
      </c>
      <c r="G79" s="2" t="str">
        <f t="shared" si="10"/>
        <v>10</v>
      </c>
      <c r="H79" s="2" t="str">
        <f t="shared" si="11"/>
        <v>11</v>
      </c>
      <c r="I79" s="2" t="str">
        <f t="shared" si="12"/>
        <v>2022</v>
      </c>
      <c r="J79" s="2" t="s">
        <v>112</v>
      </c>
      <c r="K79" s="1">
        <f t="shared" si="13"/>
        <v>44875</v>
      </c>
      <c r="L79" s="5" t="s">
        <v>102</v>
      </c>
      <c r="M79" s="2" t="e">
        <f t="shared" ca="1" si="14"/>
        <v>#NAME?</v>
      </c>
      <c r="N79" s="12" t="e">
        <f t="shared" ca="1" si="15"/>
        <v>#NAME?</v>
      </c>
      <c r="O79" s="11">
        <v>0.14954100000000001</v>
      </c>
      <c r="P79" s="11">
        <v>5.3078677498436186E-2</v>
      </c>
      <c r="Q79" s="11">
        <v>4.5283747022459617E-2</v>
      </c>
      <c r="R79" s="11">
        <v>0.14639717346822406</v>
      </c>
      <c r="T79" s="11">
        <v>9.449648328493597E-2</v>
      </c>
    </row>
    <row r="80" spans="1:20" ht="15.75" customHeight="1" x14ac:dyDescent="0.2">
      <c r="A80" s="1">
        <v>45063</v>
      </c>
      <c r="B80" s="2" t="s">
        <v>113</v>
      </c>
      <c r="C80" s="2" t="e">
        <f t="shared" ca="1" si="8"/>
        <v>#NAME?</v>
      </c>
      <c r="D80" s="11">
        <v>0.54764999999999997</v>
      </c>
      <c r="E80" s="11">
        <f t="shared" si="9"/>
        <v>8.1815269256589315E-2</v>
      </c>
      <c r="G80" s="2" t="str">
        <f t="shared" si="10"/>
        <v>22</v>
      </c>
      <c r="H80" s="2" t="str">
        <f t="shared" si="11"/>
        <v>02</v>
      </c>
      <c r="I80" s="2" t="str">
        <f t="shared" si="12"/>
        <v>2023</v>
      </c>
      <c r="J80" s="2" t="s">
        <v>114</v>
      </c>
      <c r="K80" s="1">
        <f t="shared" si="13"/>
        <v>44979</v>
      </c>
      <c r="L80" s="5" t="s">
        <v>104</v>
      </c>
      <c r="M80" s="2" t="e">
        <f t="shared" ca="1" si="14"/>
        <v>#NAME?</v>
      </c>
      <c r="N80" s="12" t="e">
        <f t="shared" ca="1" si="15"/>
        <v>#NAME?</v>
      </c>
      <c r="O80" s="11">
        <v>2.5485000000000001E-2</v>
      </c>
      <c r="P80" s="11">
        <v>2.9428054113865756E-2</v>
      </c>
      <c r="Q80" s="11">
        <v>4.4582982494757693E-2</v>
      </c>
      <c r="R80" s="11">
        <v>0.15757167591552068</v>
      </c>
      <c r="T80" s="11">
        <v>0.1004876837702886</v>
      </c>
    </row>
    <row r="81" spans="1:20" ht="15.75" customHeight="1" x14ac:dyDescent="0.2">
      <c r="A81" s="1">
        <v>43467</v>
      </c>
      <c r="B81" s="2" t="s">
        <v>115</v>
      </c>
      <c r="C81" s="2" t="e">
        <f t="shared" ca="1" si="8"/>
        <v>#NAME?</v>
      </c>
      <c r="D81" s="11">
        <v>3.6170990000000001</v>
      </c>
      <c r="E81" s="11">
        <f t="shared" si="9"/>
        <v>0.15350415377782289</v>
      </c>
      <c r="G81" s="2" t="str">
        <f t="shared" si="10"/>
        <v>22</v>
      </c>
      <c r="H81" s="2" t="str">
        <f t="shared" si="11"/>
        <v>02</v>
      </c>
      <c r="I81" s="2" t="str">
        <f t="shared" si="12"/>
        <v>2023</v>
      </c>
      <c r="J81" s="2" t="s">
        <v>114</v>
      </c>
      <c r="K81" s="1">
        <f t="shared" si="13"/>
        <v>44979</v>
      </c>
      <c r="L81" s="5" t="s">
        <v>105</v>
      </c>
      <c r="M81" s="2" t="e">
        <f t="shared" ca="1" si="14"/>
        <v>#NAME?</v>
      </c>
      <c r="N81" s="12" t="e">
        <f t="shared" ca="1" si="15"/>
        <v>#NAME?</v>
      </c>
      <c r="O81" s="11">
        <v>0.216257</v>
      </c>
      <c r="P81" s="11">
        <v>6.0023786864801171E-2</v>
      </c>
      <c r="Q81" s="11">
        <v>4.1940462237063228E-2</v>
      </c>
      <c r="R81" s="11">
        <v>0.12903023161992364</v>
      </c>
      <c r="T81" s="11">
        <v>7.9383186204960446E-2</v>
      </c>
    </row>
    <row r="82" spans="1:20" ht="15.75" customHeight="1" x14ac:dyDescent="0.2">
      <c r="A82" s="1">
        <v>45056</v>
      </c>
      <c r="B82" s="2" t="s">
        <v>115</v>
      </c>
      <c r="C82" s="2" t="e">
        <f t="shared" ca="1" si="8"/>
        <v>#NAME?</v>
      </c>
      <c r="D82" s="11">
        <v>7.451066</v>
      </c>
      <c r="E82" s="11">
        <f t="shared" si="9"/>
        <v>0.19531674142469213</v>
      </c>
      <c r="G82" s="2" t="str">
        <f t="shared" si="10"/>
        <v>22</v>
      </c>
      <c r="H82" s="2" t="str">
        <f t="shared" si="11"/>
        <v>03</v>
      </c>
      <c r="I82" s="2" t="str">
        <f t="shared" si="12"/>
        <v>2023</v>
      </c>
      <c r="J82" s="2" t="s">
        <v>106</v>
      </c>
      <c r="K82" s="1">
        <f t="shared" si="13"/>
        <v>45007</v>
      </c>
      <c r="L82" s="5" t="s">
        <v>107</v>
      </c>
      <c r="M82" s="2" t="e">
        <f t="shared" ca="1" si="14"/>
        <v>#NAME?</v>
      </c>
      <c r="N82" s="12" t="e">
        <f t="shared" ca="1" si="15"/>
        <v>#NAME?</v>
      </c>
      <c r="O82" s="11">
        <v>2.2042999999999999</v>
      </c>
      <c r="P82" s="11">
        <v>0.13014382504189831</v>
      </c>
      <c r="Q82" s="11">
        <v>3.6343692328512457E-2</v>
      </c>
      <c r="R82" s="11">
        <v>0.12784951975298531</v>
      </c>
      <c r="T82" s="11">
        <v>8.8817217665682555E-2</v>
      </c>
    </row>
    <row r="83" spans="1:20" ht="15.75" customHeight="1" x14ac:dyDescent="0.2">
      <c r="A83" s="1">
        <v>44979</v>
      </c>
      <c r="B83" s="2" t="s">
        <v>116</v>
      </c>
      <c r="C83" s="2" t="e">
        <f t="shared" ca="1" si="8"/>
        <v>#NAME?</v>
      </c>
      <c r="D83" s="11">
        <v>29.824936999999998</v>
      </c>
      <c r="E83" s="11">
        <f t="shared" si="9"/>
        <v>0.31011766951607278</v>
      </c>
      <c r="G83" s="2" t="str">
        <f t="shared" si="10"/>
        <v>22</v>
      </c>
      <c r="H83" s="2" t="str">
        <f t="shared" si="11"/>
        <v>02</v>
      </c>
      <c r="I83" s="2" t="str">
        <f t="shared" si="12"/>
        <v>2023</v>
      </c>
      <c r="J83" s="2" t="s">
        <v>114</v>
      </c>
      <c r="K83" s="1">
        <f t="shared" si="13"/>
        <v>44979</v>
      </c>
      <c r="L83" s="5" t="s">
        <v>108</v>
      </c>
      <c r="M83" s="2" t="e">
        <f t="shared" ca="1" si="14"/>
        <v>#NAME?</v>
      </c>
      <c r="N83" s="12" t="e">
        <f t="shared" ca="1" si="15"/>
        <v>#NAME?</v>
      </c>
      <c r="O83" s="11">
        <v>5.6091000000000002E-2</v>
      </c>
      <c r="P83" s="11">
        <v>3.8279335861530928E-2</v>
      </c>
      <c r="Q83" s="11">
        <v>4.122180138113591E-2</v>
      </c>
      <c r="R83" s="11">
        <v>0.1401793718487338</v>
      </c>
      <c r="T83" s="11">
        <v>9.2706430326073674E-2</v>
      </c>
    </row>
    <row r="84" spans="1:20" ht="15.75" customHeight="1" x14ac:dyDescent="0.2">
      <c r="A84" s="1">
        <v>45119</v>
      </c>
      <c r="B84" s="2" t="s">
        <v>117</v>
      </c>
      <c r="C84" s="2" t="e">
        <f t="shared" ca="1" si="8"/>
        <v>#NAME?</v>
      </c>
      <c r="D84" s="11">
        <v>1.603874</v>
      </c>
      <c r="E84" s="11">
        <f t="shared" si="9"/>
        <v>0.11705503048386884</v>
      </c>
      <c r="G84" s="2" t="str">
        <f t="shared" si="10"/>
        <v>10</v>
      </c>
      <c r="H84" s="2" t="str">
        <f t="shared" si="11"/>
        <v>06</v>
      </c>
      <c r="I84" s="2" t="str">
        <f t="shared" si="12"/>
        <v>2022</v>
      </c>
      <c r="J84" s="2" t="s">
        <v>118</v>
      </c>
      <c r="K84" s="1">
        <f t="shared" si="13"/>
        <v>44722</v>
      </c>
      <c r="L84" s="5" t="s">
        <v>110</v>
      </c>
      <c r="M84" s="2" t="e">
        <f t="shared" ca="1" si="14"/>
        <v>#NAME?</v>
      </c>
      <c r="N84" s="12" t="e">
        <f t="shared" ca="1" si="15"/>
        <v>#NAME?</v>
      </c>
      <c r="O84" s="11">
        <v>0.68782399999999999</v>
      </c>
      <c r="P84" s="11">
        <v>8.827257084644774E-2</v>
      </c>
      <c r="Q84" s="11">
        <v>4.3941265961642328E-2</v>
      </c>
      <c r="R84" s="11">
        <v>0.1500988294604334</v>
      </c>
      <c r="T84" s="11">
        <v>9.3822486504751751E-2</v>
      </c>
    </row>
    <row r="85" spans="1:20" ht="15.75" customHeight="1" x14ac:dyDescent="0.2">
      <c r="A85" s="1">
        <v>44959</v>
      </c>
      <c r="B85" s="2" t="s">
        <v>119</v>
      </c>
      <c r="C85" s="2" t="e">
        <f t="shared" ca="1" si="8"/>
        <v>#NAME?</v>
      </c>
      <c r="D85" s="11">
        <v>0.24879999999999999</v>
      </c>
      <c r="E85" s="11">
        <f t="shared" si="9"/>
        <v>6.2895097109423606E-2</v>
      </c>
      <c r="G85" s="2" t="str">
        <f t="shared" si="10"/>
        <v>22</v>
      </c>
      <c r="H85" s="2" t="str">
        <f t="shared" si="11"/>
        <v>03</v>
      </c>
      <c r="I85" s="2" t="str">
        <f t="shared" si="12"/>
        <v>2023</v>
      </c>
      <c r="J85" s="2" t="s">
        <v>106</v>
      </c>
      <c r="K85" s="1">
        <f t="shared" si="13"/>
        <v>45007</v>
      </c>
      <c r="L85" s="5" t="s">
        <v>110</v>
      </c>
      <c r="M85" s="2" t="e">
        <f t="shared" ca="1" si="14"/>
        <v>#NAME?</v>
      </c>
      <c r="N85" s="12" t="e">
        <f t="shared" ca="1" si="15"/>
        <v>#NAME?</v>
      </c>
      <c r="O85" s="11">
        <v>7.0438000000000001E-2</v>
      </c>
      <c r="P85" s="11">
        <v>4.129863257065599E-2</v>
      </c>
      <c r="Q85" s="11">
        <v>4.5323168919056328E-2</v>
      </c>
      <c r="R85" s="11">
        <v>0.14908941659977484</v>
      </c>
      <c r="T85" s="11">
        <v>9.3660134198321143E-2</v>
      </c>
    </row>
    <row r="86" spans="1:20" ht="15.75" customHeight="1" x14ac:dyDescent="0.2">
      <c r="A86" s="1">
        <v>45007</v>
      </c>
      <c r="B86" s="2" t="s">
        <v>119</v>
      </c>
      <c r="C86" s="2" t="e">
        <f t="shared" ca="1" si="8"/>
        <v>#NAME?</v>
      </c>
      <c r="D86" s="11">
        <v>0.12812200000000001</v>
      </c>
      <c r="E86" s="11">
        <f t="shared" si="9"/>
        <v>5.0412848408176662E-2</v>
      </c>
      <c r="G86" s="2" t="str">
        <f t="shared" si="10"/>
        <v>22</v>
      </c>
      <c r="H86" s="2" t="str">
        <f t="shared" si="11"/>
        <v>03</v>
      </c>
      <c r="I86" s="2" t="str">
        <f t="shared" si="12"/>
        <v>2023</v>
      </c>
      <c r="J86" s="2" t="s">
        <v>106</v>
      </c>
      <c r="K86" s="1">
        <f t="shared" si="13"/>
        <v>45007</v>
      </c>
      <c r="L86" s="5" t="s">
        <v>111</v>
      </c>
      <c r="M86" s="2" t="e">
        <f t="shared" ca="1" si="14"/>
        <v>#NAME?</v>
      </c>
      <c r="N86" s="12" t="e">
        <f t="shared" ca="1" si="15"/>
        <v>#NAME?</v>
      </c>
      <c r="O86" s="11">
        <v>0.66356000000000004</v>
      </c>
      <c r="P86" s="11">
        <v>8.7222138979339753E-2</v>
      </c>
      <c r="Q86" s="11">
        <v>4.3640652403221264E-2</v>
      </c>
      <c r="R86" s="11">
        <v>0.15206238686415191</v>
      </c>
      <c r="T86" s="11">
        <v>9.6930796171791955E-2</v>
      </c>
    </row>
    <row r="87" spans="1:20" ht="15.75" customHeight="1" x14ac:dyDescent="0.2">
      <c r="A87" s="1">
        <v>45056</v>
      </c>
      <c r="B87" s="2" t="s">
        <v>120</v>
      </c>
      <c r="C87" s="2" t="e">
        <f t="shared" ca="1" si="8"/>
        <v>#NAME?</v>
      </c>
      <c r="D87" s="11">
        <v>7.8020999999999993E-2</v>
      </c>
      <c r="E87" s="11">
        <f t="shared" si="9"/>
        <v>4.2730420910192933E-2</v>
      </c>
      <c r="G87" s="2" t="str">
        <f t="shared" si="10"/>
        <v>17</v>
      </c>
      <c r="H87" s="2" t="str">
        <f t="shared" si="11"/>
        <v>05</v>
      </c>
      <c r="I87" s="2" t="str">
        <f t="shared" si="12"/>
        <v>2023</v>
      </c>
      <c r="J87" s="2" t="s">
        <v>121</v>
      </c>
      <c r="K87" s="1">
        <f t="shared" si="13"/>
        <v>45063</v>
      </c>
      <c r="L87" s="5" t="s">
        <v>113</v>
      </c>
      <c r="M87" s="2" t="e">
        <f t="shared" ca="1" si="14"/>
        <v>#NAME?</v>
      </c>
      <c r="N87" s="12" t="e">
        <f t="shared" ca="1" si="15"/>
        <v>#NAME?</v>
      </c>
      <c r="O87" s="11">
        <v>0.54764999999999997</v>
      </c>
      <c r="P87" s="11">
        <v>8.1815269256589315E-2</v>
      </c>
      <c r="Q87" s="11">
        <v>3.3578905532045053E-2</v>
      </c>
      <c r="R87" s="11">
        <v>0.13325894211717529</v>
      </c>
      <c r="T87" s="11">
        <v>8.3099667947218792E-2</v>
      </c>
    </row>
    <row r="88" spans="1:20" ht="15.75" customHeight="1" x14ac:dyDescent="0.2">
      <c r="A88" s="1">
        <v>45056</v>
      </c>
      <c r="B88" s="2" t="s">
        <v>122</v>
      </c>
      <c r="C88" s="2" t="e">
        <f t="shared" ca="1" si="8"/>
        <v>#NAME?</v>
      </c>
      <c r="D88" s="11">
        <v>6.0939269999999999</v>
      </c>
      <c r="E88" s="11">
        <f t="shared" si="9"/>
        <v>0.18265535779586703</v>
      </c>
      <c r="G88" s="2" t="str">
        <f t="shared" si="10"/>
        <v>02</v>
      </c>
      <c r="H88" s="2" t="str">
        <f t="shared" si="11"/>
        <v>01</v>
      </c>
      <c r="I88" s="2" t="str">
        <f t="shared" si="12"/>
        <v>2019</v>
      </c>
      <c r="J88" s="2" t="s">
        <v>123</v>
      </c>
      <c r="K88" s="1">
        <f t="shared" si="13"/>
        <v>43467</v>
      </c>
      <c r="L88" s="5" t="s">
        <v>115</v>
      </c>
      <c r="M88" s="2" t="e">
        <f t="shared" ca="1" si="14"/>
        <v>#NAME?</v>
      </c>
      <c r="N88" s="12" t="e">
        <f t="shared" ca="1" si="15"/>
        <v>#NAME?</v>
      </c>
      <c r="O88" s="11">
        <v>3.6170990000000001</v>
      </c>
      <c r="P88" s="11">
        <v>0.15350415377782289</v>
      </c>
      <c r="Q88" s="11">
        <v>4.4224774222132307E-2</v>
      </c>
      <c r="R88" s="11">
        <v>0.15246762805098929</v>
      </c>
      <c r="T88" s="11">
        <v>9.4497001072024578E-2</v>
      </c>
    </row>
    <row r="89" spans="1:20" ht="15.75" customHeight="1" x14ac:dyDescent="0.2">
      <c r="A89" s="1">
        <v>44887</v>
      </c>
      <c r="B89" s="2" t="s">
        <v>122</v>
      </c>
      <c r="C89" s="2" t="e">
        <f t="shared" ca="1" si="8"/>
        <v>#NAME?</v>
      </c>
      <c r="D89" s="11">
        <v>5.6442569999999996</v>
      </c>
      <c r="E89" s="11">
        <f t="shared" si="9"/>
        <v>0.17804738249599933</v>
      </c>
      <c r="G89" s="2" t="str">
        <f t="shared" si="10"/>
        <v>10</v>
      </c>
      <c r="H89" s="2" t="str">
        <f t="shared" si="11"/>
        <v>05</v>
      </c>
      <c r="I89" s="2" t="str">
        <f t="shared" si="12"/>
        <v>2023</v>
      </c>
      <c r="J89" s="2" t="s">
        <v>124</v>
      </c>
      <c r="K89" s="1">
        <f t="shared" si="13"/>
        <v>45056</v>
      </c>
      <c r="L89" s="5" t="s">
        <v>115</v>
      </c>
      <c r="M89" s="2" t="e">
        <f t="shared" ca="1" si="14"/>
        <v>#NAME?</v>
      </c>
      <c r="N89" s="12" t="e">
        <f t="shared" ca="1" si="15"/>
        <v>#NAME?</v>
      </c>
      <c r="O89" s="11">
        <v>7.451066</v>
      </c>
      <c r="P89" s="11">
        <v>0.19531674142469213</v>
      </c>
      <c r="Q89" s="11">
        <v>4.1703466018668242E-2</v>
      </c>
      <c r="R89" s="11">
        <v>0.14494846023439434</v>
      </c>
      <c r="T89" s="11">
        <v>9.388798629393133E-2</v>
      </c>
    </row>
    <row r="90" spans="1:20" ht="15.75" customHeight="1" x14ac:dyDescent="0.2">
      <c r="A90" s="1">
        <v>45091</v>
      </c>
      <c r="B90" s="2" t="s">
        <v>125</v>
      </c>
      <c r="C90" s="2" t="e">
        <f t="shared" ca="1" si="8"/>
        <v>#NAME?</v>
      </c>
      <c r="D90" s="11">
        <v>6.8819369999999997</v>
      </c>
      <c r="E90" s="11">
        <f t="shared" si="9"/>
        <v>0.19021155567611561</v>
      </c>
      <c r="G90" s="2" t="str">
        <f t="shared" si="10"/>
        <v>22</v>
      </c>
      <c r="H90" s="2" t="str">
        <f t="shared" si="11"/>
        <v>02</v>
      </c>
      <c r="I90" s="2" t="str">
        <f t="shared" si="12"/>
        <v>2023</v>
      </c>
      <c r="J90" s="2" t="s">
        <v>114</v>
      </c>
      <c r="K90" s="1">
        <f t="shared" si="13"/>
        <v>44979</v>
      </c>
      <c r="L90" s="5" t="s">
        <v>116</v>
      </c>
      <c r="M90" s="2" t="e">
        <f t="shared" ca="1" si="14"/>
        <v>#NAME?</v>
      </c>
      <c r="N90" s="12" t="e">
        <f t="shared" ca="1" si="15"/>
        <v>#NAME?</v>
      </c>
      <c r="O90" s="11">
        <v>29.824936999999998</v>
      </c>
      <c r="P90" s="11">
        <v>0.31011766951607278</v>
      </c>
      <c r="Q90" s="11">
        <v>3.9918290032084879E-2</v>
      </c>
      <c r="R90" s="11">
        <v>0.13770143503301671</v>
      </c>
      <c r="T90" s="11">
        <v>9.0840487558084937E-2</v>
      </c>
    </row>
    <row r="91" spans="1:20" ht="15.75" customHeight="1" x14ac:dyDescent="0.2">
      <c r="A91" s="1">
        <v>45063</v>
      </c>
      <c r="B91" s="2" t="s">
        <v>126</v>
      </c>
      <c r="C91" s="2" t="e">
        <f t="shared" ca="1" si="8"/>
        <v>#NAME?</v>
      </c>
      <c r="D91" s="11">
        <v>3.1946000000000002E-2</v>
      </c>
      <c r="E91" s="11">
        <f t="shared" si="9"/>
        <v>3.173015272282903E-2</v>
      </c>
      <c r="G91" s="2" t="str">
        <f t="shared" si="10"/>
        <v>12</v>
      </c>
      <c r="H91" s="2" t="str">
        <f t="shared" si="11"/>
        <v>07</v>
      </c>
      <c r="I91" s="2" t="str">
        <f t="shared" si="12"/>
        <v>2023</v>
      </c>
      <c r="J91" s="2" t="s">
        <v>127</v>
      </c>
      <c r="K91" s="1">
        <f t="shared" si="13"/>
        <v>45119</v>
      </c>
      <c r="L91" s="5" t="s">
        <v>117</v>
      </c>
      <c r="M91" s="2" t="e">
        <f t="shared" ca="1" si="14"/>
        <v>#NAME?</v>
      </c>
      <c r="N91" s="12" t="e">
        <f t="shared" ca="1" si="15"/>
        <v>#NAME?</v>
      </c>
      <c r="O91" s="11">
        <v>1.603874</v>
      </c>
      <c r="P91" s="11">
        <v>0.11705503048386884</v>
      </c>
      <c r="Q91" s="11">
        <v>4.0311560979285774E-2</v>
      </c>
      <c r="R91" s="11">
        <v>0.14051475390813342</v>
      </c>
      <c r="T91" s="11">
        <v>9.0307613666146272E-2</v>
      </c>
    </row>
    <row r="92" spans="1:20" ht="15.75" customHeight="1" x14ac:dyDescent="0.2">
      <c r="A92" s="1">
        <v>45056</v>
      </c>
      <c r="B92" s="2" t="s">
        <v>128</v>
      </c>
      <c r="C92" s="2" t="e">
        <f t="shared" ca="1" si="8"/>
        <v>#NAME?</v>
      </c>
      <c r="D92" s="11">
        <v>0.24934500000000001</v>
      </c>
      <c r="E92" s="11">
        <f t="shared" si="9"/>
        <v>6.2940987824383801E-2</v>
      </c>
      <c r="G92" s="2" t="str">
        <f t="shared" si="10"/>
        <v>09</v>
      </c>
      <c r="H92" s="2" t="str">
        <f t="shared" si="11"/>
        <v>08</v>
      </c>
      <c r="I92" s="2" t="str">
        <f t="shared" si="12"/>
        <v>2019</v>
      </c>
      <c r="J92" s="2" t="s">
        <v>129</v>
      </c>
      <c r="K92" s="1">
        <f t="shared" si="13"/>
        <v>43686</v>
      </c>
      <c r="L92" s="5" t="s">
        <v>119</v>
      </c>
      <c r="M92" s="2" t="e">
        <f t="shared" ca="1" si="14"/>
        <v>#NAME?</v>
      </c>
      <c r="N92" s="5" t="e">
        <f t="shared" ca="1" si="15"/>
        <v>#NAME?</v>
      </c>
      <c r="O92" s="3" t="s">
        <v>11</v>
      </c>
      <c r="P92" s="3" t="s">
        <v>11</v>
      </c>
      <c r="Q92" s="11">
        <v>4.2016703121490931E-2</v>
      </c>
      <c r="R92" s="11">
        <v>0.14723344408168659</v>
      </c>
      <c r="T92" s="11">
        <v>9.1340720474720291E-2</v>
      </c>
    </row>
    <row r="93" spans="1:20" ht="15.75" customHeight="1" x14ac:dyDescent="0.2">
      <c r="A93" s="1">
        <v>44705</v>
      </c>
      <c r="B93" s="2" t="s">
        <v>128</v>
      </c>
      <c r="C93" s="2" t="e">
        <f t="shared" ca="1" si="8"/>
        <v>#NAME?</v>
      </c>
      <c r="D93" s="11">
        <v>0.63790999999999998</v>
      </c>
      <c r="E93" s="11">
        <f t="shared" si="9"/>
        <v>8.6083477624919261E-2</v>
      </c>
      <c r="G93" s="2" t="str">
        <f t="shared" si="10"/>
        <v>02</v>
      </c>
      <c r="H93" s="2" t="str">
        <f t="shared" si="11"/>
        <v>02</v>
      </c>
      <c r="I93" s="2" t="str">
        <f t="shared" si="12"/>
        <v>2023</v>
      </c>
      <c r="J93" s="2" t="s">
        <v>130</v>
      </c>
      <c r="K93" s="1">
        <f t="shared" si="13"/>
        <v>44959</v>
      </c>
      <c r="L93" s="5" t="s">
        <v>119</v>
      </c>
      <c r="M93" s="2" t="e">
        <f t="shared" ca="1" si="14"/>
        <v>#NAME?</v>
      </c>
      <c r="N93" s="12" t="e">
        <f t="shared" ca="1" si="15"/>
        <v>#NAME?</v>
      </c>
      <c r="O93" s="11">
        <v>0.24879999999999999</v>
      </c>
      <c r="P93" s="11">
        <v>6.2895097109423606E-2</v>
      </c>
      <c r="Q93" s="11">
        <v>4.2677994563434643E-2</v>
      </c>
      <c r="R93" s="11">
        <v>0.14684695874831208</v>
      </c>
      <c r="T93" s="11">
        <v>9.2036875041506261E-2</v>
      </c>
    </row>
    <row r="94" spans="1:20" ht="15.75" customHeight="1" x14ac:dyDescent="0.2">
      <c r="A94" s="1">
        <v>44425</v>
      </c>
      <c r="B94" s="2" t="s">
        <v>131</v>
      </c>
      <c r="C94" s="2" t="e">
        <f t="shared" ca="1" si="8"/>
        <v>#NAME?</v>
      </c>
      <c r="D94" s="11">
        <v>1.6886000000000002E-2</v>
      </c>
      <c r="E94" s="11">
        <f t="shared" si="9"/>
        <v>2.5655211244547286E-2</v>
      </c>
      <c r="G94" s="2" t="str">
        <f t="shared" si="10"/>
        <v>02</v>
      </c>
      <c r="H94" s="2" t="str">
        <f t="shared" si="11"/>
        <v>02</v>
      </c>
      <c r="I94" s="2" t="str">
        <f t="shared" si="12"/>
        <v>2023</v>
      </c>
      <c r="J94" s="2" t="s">
        <v>130</v>
      </c>
      <c r="K94" s="1">
        <f t="shared" si="13"/>
        <v>44959</v>
      </c>
      <c r="L94" s="5" t="s">
        <v>119</v>
      </c>
      <c r="M94" s="2" t="e">
        <f t="shared" ca="1" si="14"/>
        <v>#NAME?</v>
      </c>
      <c r="N94" s="12" t="e">
        <f t="shared" ca="1" si="15"/>
        <v>#NAME?</v>
      </c>
      <c r="O94" s="11">
        <v>0.24879999999999999</v>
      </c>
      <c r="P94" s="11">
        <v>6.2895097109423606E-2</v>
      </c>
      <c r="Q94" s="11">
        <v>7.1530937834794195E-2</v>
      </c>
      <c r="R94" s="11">
        <v>0.13876446371880152</v>
      </c>
      <c r="T94" s="11">
        <v>0.14788414591190782</v>
      </c>
    </row>
    <row r="95" spans="1:20" ht="15.75" customHeight="1" x14ac:dyDescent="0.2">
      <c r="A95" s="1">
        <v>45056</v>
      </c>
      <c r="B95" s="2" t="s">
        <v>131</v>
      </c>
      <c r="C95" s="2" t="e">
        <f t="shared" ca="1" si="8"/>
        <v>#NAME?</v>
      </c>
      <c r="D95" s="11">
        <v>0.107582</v>
      </c>
      <c r="E95" s="11">
        <f t="shared" si="9"/>
        <v>4.7560513825206964E-2</v>
      </c>
      <c r="G95" s="2" t="str">
        <f t="shared" si="10"/>
        <v>22</v>
      </c>
      <c r="H95" s="2" t="str">
        <f t="shared" si="11"/>
        <v>03</v>
      </c>
      <c r="I95" s="2" t="str">
        <f t="shared" si="12"/>
        <v>2023</v>
      </c>
      <c r="J95" s="2" t="s">
        <v>106</v>
      </c>
      <c r="K95" s="1">
        <f t="shared" si="13"/>
        <v>45007</v>
      </c>
      <c r="L95" s="5" t="s">
        <v>119</v>
      </c>
      <c r="M95" s="2" t="e">
        <f t="shared" ca="1" si="14"/>
        <v>#NAME?</v>
      </c>
      <c r="N95" s="12" t="e">
        <f t="shared" ca="1" si="15"/>
        <v>#NAME?</v>
      </c>
      <c r="O95" s="11">
        <v>0.12812200000000001</v>
      </c>
      <c r="P95" s="11">
        <v>5.0412848408176662E-2</v>
      </c>
      <c r="Q95" s="11">
        <v>4.2151723994684434E-2</v>
      </c>
      <c r="R95" s="11">
        <v>0.14827474405516861</v>
      </c>
      <c r="T95" s="11">
        <v>9.3037732519077959E-2</v>
      </c>
    </row>
    <row r="96" spans="1:20" ht="15.75" customHeight="1" x14ac:dyDescent="0.2">
      <c r="A96" s="1">
        <v>45063</v>
      </c>
      <c r="B96" s="2" t="s">
        <v>132</v>
      </c>
      <c r="C96" s="2" t="e">
        <f t="shared" ca="1" si="8"/>
        <v>#NAME?</v>
      </c>
      <c r="D96" s="11">
        <v>3.1988000000000003E-2</v>
      </c>
      <c r="E96" s="11">
        <f t="shared" si="9"/>
        <v>3.1744052040567863E-2</v>
      </c>
      <c r="G96" s="2" t="str">
        <f t="shared" si="10"/>
        <v>10</v>
      </c>
      <c r="H96" s="2" t="str">
        <f t="shared" si="11"/>
        <v>05</v>
      </c>
      <c r="I96" s="2" t="str">
        <f t="shared" si="12"/>
        <v>2023</v>
      </c>
      <c r="J96" s="2" t="s">
        <v>124</v>
      </c>
      <c r="K96" s="1">
        <f t="shared" si="13"/>
        <v>45056</v>
      </c>
      <c r="L96" s="5" t="s">
        <v>120</v>
      </c>
      <c r="M96" s="2" t="e">
        <f t="shared" ca="1" si="14"/>
        <v>#NAME?</v>
      </c>
      <c r="N96" s="12" t="e">
        <f t="shared" ca="1" si="15"/>
        <v>#NAME?</v>
      </c>
      <c r="O96" s="11">
        <v>7.8020999999999993E-2</v>
      </c>
      <c r="P96" s="11">
        <v>4.2730420910192933E-2</v>
      </c>
      <c r="Q96" s="11">
        <v>3.8763493034562571E-2</v>
      </c>
      <c r="R96" s="11">
        <v>0.14218896043200963</v>
      </c>
      <c r="T96" s="11">
        <v>0.10000380771266337</v>
      </c>
    </row>
    <row r="97" spans="1:20" ht="15.75" customHeight="1" x14ac:dyDescent="0.2">
      <c r="A97" s="1">
        <v>45158</v>
      </c>
      <c r="B97" s="2" t="s">
        <v>133</v>
      </c>
      <c r="C97" s="2" t="e">
        <f t="shared" ca="1" si="8"/>
        <v>#NAME?</v>
      </c>
      <c r="D97" s="11">
        <v>1.6103749999999999</v>
      </c>
      <c r="E97" s="11">
        <f t="shared" si="9"/>
        <v>0.11721297075981324</v>
      </c>
      <c r="G97" s="2" t="str">
        <f t="shared" si="10"/>
        <v>22</v>
      </c>
      <c r="H97" s="2" t="str">
        <f t="shared" si="11"/>
        <v>11</v>
      </c>
      <c r="I97" s="2" t="str">
        <f t="shared" si="12"/>
        <v>2022</v>
      </c>
      <c r="J97" s="2" t="s">
        <v>99</v>
      </c>
      <c r="K97" s="1">
        <f t="shared" si="13"/>
        <v>44887</v>
      </c>
      <c r="L97" s="5" t="s">
        <v>122</v>
      </c>
      <c r="M97" s="2" t="e">
        <f t="shared" ca="1" si="14"/>
        <v>#NAME?</v>
      </c>
      <c r="N97" s="12" t="e">
        <f t="shared" ca="1" si="15"/>
        <v>#NAME?</v>
      </c>
      <c r="O97" s="11">
        <v>5.6442569999999996</v>
      </c>
      <c r="P97" s="11">
        <v>0.17804738249599933</v>
      </c>
      <c r="Q97" s="11">
        <v>4.3085110288487688E-2</v>
      </c>
      <c r="R97" s="11">
        <v>0.14889554929449486</v>
      </c>
      <c r="T97" s="11">
        <v>9.7795946167137604E-2</v>
      </c>
    </row>
    <row r="98" spans="1:20" ht="15.75" customHeight="1" x14ac:dyDescent="0.2">
      <c r="A98" s="1">
        <v>45091</v>
      </c>
      <c r="B98" s="2" t="s">
        <v>134</v>
      </c>
      <c r="C98" s="2" t="e">
        <f t="shared" ca="1" si="8"/>
        <v>#NAME?</v>
      </c>
      <c r="D98" s="11">
        <v>1.6961010000000001</v>
      </c>
      <c r="E98" s="11">
        <f t="shared" si="9"/>
        <v>0.11925700638747351</v>
      </c>
      <c r="G98" s="2" t="str">
        <f t="shared" si="10"/>
        <v>10</v>
      </c>
      <c r="H98" s="2" t="str">
        <f t="shared" si="11"/>
        <v>05</v>
      </c>
      <c r="I98" s="2" t="str">
        <f t="shared" si="12"/>
        <v>2023</v>
      </c>
      <c r="J98" s="2" t="s">
        <v>124</v>
      </c>
      <c r="K98" s="1">
        <f t="shared" si="13"/>
        <v>45056</v>
      </c>
      <c r="L98" s="5" t="s">
        <v>122</v>
      </c>
      <c r="M98" s="2" t="e">
        <f t="shared" ca="1" si="14"/>
        <v>#NAME?</v>
      </c>
      <c r="N98" s="12" t="e">
        <f t="shared" ca="1" si="15"/>
        <v>#NAME?</v>
      </c>
      <c r="O98" s="11">
        <v>6.0939269999999999</v>
      </c>
      <c r="P98" s="11">
        <v>0.18265535779586703</v>
      </c>
      <c r="Q98" s="11">
        <v>4.2989439089231411E-2</v>
      </c>
      <c r="R98" s="11">
        <v>0.15020271934522245</v>
      </c>
      <c r="T98" s="11">
        <v>9.859015719810918E-2</v>
      </c>
    </row>
    <row r="99" spans="1:20" ht="15.75" customHeight="1" x14ac:dyDescent="0.2">
      <c r="A99" s="1">
        <v>44859</v>
      </c>
      <c r="B99" s="2" t="s">
        <v>134</v>
      </c>
      <c r="C99" s="2" t="e">
        <f t="shared" ca="1" si="8"/>
        <v>#NAME?</v>
      </c>
      <c r="D99" s="11">
        <v>1.9350609999999999</v>
      </c>
      <c r="E99" s="11">
        <f t="shared" si="9"/>
        <v>0.12461344047279775</v>
      </c>
      <c r="G99" s="2" t="str">
        <f t="shared" si="10"/>
        <v>14</v>
      </c>
      <c r="H99" s="2" t="str">
        <f t="shared" si="11"/>
        <v>06</v>
      </c>
      <c r="I99" s="2" t="str">
        <f t="shared" si="12"/>
        <v>2023</v>
      </c>
      <c r="J99" s="2" t="s">
        <v>135</v>
      </c>
      <c r="K99" s="1">
        <f t="shared" si="13"/>
        <v>45091</v>
      </c>
      <c r="L99" s="5" t="s">
        <v>125</v>
      </c>
      <c r="M99" s="2" t="e">
        <f t="shared" ca="1" si="14"/>
        <v>#NAME?</v>
      </c>
      <c r="N99" s="12" t="e">
        <f t="shared" ca="1" si="15"/>
        <v>#NAME?</v>
      </c>
      <c r="O99" s="11">
        <v>6.8819369999999997</v>
      </c>
      <c r="P99" s="11">
        <v>0.19021155567611561</v>
      </c>
      <c r="Q99" s="11">
        <v>4.4614401454787622E-2</v>
      </c>
      <c r="R99" s="11">
        <v>0.15125461976415958</v>
      </c>
      <c r="T99" s="11">
        <v>9.4281101825250624E-2</v>
      </c>
    </row>
    <row r="100" spans="1:20" ht="15.75" customHeight="1" x14ac:dyDescent="0.2">
      <c r="A100" s="1">
        <v>44908</v>
      </c>
      <c r="B100" s="2" t="s">
        <v>136</v>
      </c>
      <c r="C100" s="2" t="e">
        <f t="shared" ca="1" si="8"/>
        <v>#NAME?</v>
      </c>
      <c r="D100" s="11">
        <v>0.46462900000000001</v>
      </c>
      <c r="E100" s="11">
        <f t="shared" si="9"/>
        <v>7.7452499508467207E-2</v>
      </c>
      <c r="G100" s="2" t="str">
        <f t="shared" si="10"/>
        <v>17</v>
      </c>
      <c r="H100" s="2" t="str">
        <f t="shared" si="11"/>
        <v>05</v>
      </c>
      <c r="I100" s="2" t="str">
        <f t="shared" si="12"/>
        <v>2023</v>
      </c>
      <c r="J100" s="2" t="s">
        <v>121</v>
      </c>
      <c r="K100" s="1">
        <f t="shared" si="13"/>
        <v>45063</v>
      </c>
      <c r="L100" s="5" t="s">
        <v>126</v>
      </c>
      <c r="M100" s="2" t="e">
        <f t="shared" ca="1" si="14"/>
        <v>#NAME?</v>
      </c>
      <c r="N100" s="12" t="e">
        <f t="shared" ca="1" si="15"/>
        <v>#NAME?</v>
      </c>
      <c r="O100" s="11">
        <v>3.1946000000000002E-2</v>
      </c>
      <c r="P100" s="11">
        <v>3.173015272282903E-2</v>
      </c>
      <c r="Q100" s="11">
        <v>4.4508764946569634E-2</v>
      </c>
      <c r="R100" s="11">
        <v>0.15247808379465977</v>
      </c>
      <c r="T100" s="11">
        <v>9.5032987973309974E-2</v>
      </c>
    </row>
    <row r="101" spans="1:20" ht="15.75" customHeight="1" x14ac:dyDescent="0.2">
      <c r="A101" s="1">
        <v>44973</v>
      </c>
      <c r="B101" s="2" t="s">
        <v>137</v>
      </c>
      <c r="C101" s="2" t="e">
        <f t="shared" ca="1" si="8"/>
        <v>#NAME?</v>
      </c>
      <c r="D101" s="11">
        <v>1.79098</v>
      </c>
      <c r="E101" s="11">
        <f t="shared" si="9"/>
        <v>0.121440508959859</v>
      </c>
      <c r="G101" s="2" t="str">
        <f t="shared" si="10"/>
        <v>24</v>
      </c>
      <c r="H101" s="2" t="str">
        <f t="shared" si="11"/>
        <v>05</v>
      </c>
      <c r="I101" s="2" t="str">
        <f t="shared" si="12"/>
        <v>2022</v>
      </c>
      <c r="J101" s="2" t="s">
        <v>138</v>
      </c>
      <c r="K101" s="1">
        <f t="shared" si="13"/>
        <v>44705</v>
      </c>
      <c r="L101" s="5" t="s">
        <v>128</v>
      </c>
      <c r="M101" s="2" t="e">
        <f t="shared" ca="1" si="14"/>
        <v>#NAME?</v>
      </c>
      <c r="N101" s="12" t="e">
        <f t="shared" ca="1" si="15"/>
        <v>#NAME?</v>
      </c>
      <c r="O101" s="11">
        <v>0.63790999999999998</v>
      </c>
      <c r="P101" s="11">
        <v>8.6083477624919261E-2</v>
      </c>
      <c r="Q101" s="11">
        <v>4.2115076403340966E-2</v>
      </c>
      <c r="R101" s="11">
        <v>0.14574228052929428</v>
      </c>
      <c r="T101" s="11">
        <v>9.4149502020591608E-2</v>
      </c>
    </row>
    <row r="102" spans="1:20" ht="15.75" customHeight="1" x14ac:dyDescent="0.2">
      <c r="A102" s="1">
        <v>45119</v>
      </c>
      <c r="B102" s="2" t="s">
        <v>137</v>
      </c>
      <c r="C102" s="2" t="e">
        <f t="shared" ca="1" si="8"/>
        <v>#NAME?</v>
      </c>
      <c r="D102" s="11">
        <v>1.1563600000000001</v>
      </c>
      <c r="E102" s="11">
        <f t="shared" si="9"/>
        <v>0.10496173965054845</v>
      </c>
      <c r="G102" s="2" t="str">
        <f t="shared" si="10"/>
        <v>10</v>
      </c>
      <c r="H102" s="2" t="str">
        <f t="shared" si="11"/>
        <v>05</v>
      </c>
      <c r="I102" s="2" t="str">
        <f t="shared" si="12"/>
        <v>2023</v>
      </c>
      <c r="J102" s="2" t="s">
        <v>124</v>
      </c>
      <c r="K102" s="1">
        <f t="shared" si="13"/>
        <v>45056</v>
      </c>
      <c r="L102" s="5" t="s">
        <v>128</v>
      </c>
      <c r="M102" s="2" t="e">
        <f t="shared" ca="1" si="14"/>
        <v>#NAME?</v>
      </c>
      <c r="N102" s="12" t="e">
        <f t="shared" ca="1" si="15"/>
        <v>#NAME?</v>
      </c>
      <c r="O102" s="11">
        <v>0.24934500000000001</v>
      </c>
      <c r="P102" s="11">
        <v>6.2940987824383801E-2</v>
      </c>
      <c r="Q102" s="11">
        <v>4.3095698503042894E-2</v>
      </c>
      <c r="R102" s="11">
        <v>0.14440374878635964</v>
      </c>
      <c r="T102" s="11">
        <v>9.4363848906989914E-2</v>
      </c>
    </row>
    <row r="103" spans="1:20" ht="15.75" customHeight="1" x14ac:dyDescent="0.2">
      <c r="A103" s="1">
        <v>44964</v>
      </c>
      <c r="B103" s="2" t="s">
        <v>139</v>
      </c>
      <c r="C103" s="2" t="e">
        <f t="shared" ca="1" si="8"/>
        <v>#NAME?</v>
      </c>
      <c r="D103" s="11">
        <v>0.197382</v>
      </c>
      <c r="E103" s="11">
        <f t="shared" si="9"/>
        <v>5.8224063926185635E-2</v>
      </c>
      <c r="G103" s="2" t="str">
        <f t="shared" si="10"/>
        <v>17</v>
      </c>
      <c r="H103" s="2" t="str">
        <f t="shared" si="11"/>
        <v>08</v>
      </c>
      <c r="I103" s="2" t="str">
        <f t="shared" si="12"/>
        <v>2021</v>
      </c>
      <c r="J103" s="2" t="s">
        <v>140</v>
      </c>
      <c r="K103" s="1">
        <f t="shared" si="13"/>
        <v>44425</v>
      </c>
      <c r="L103" s="5" t="s">
        <v>131</v>
      </c>
      <c r="M103" s="2" t="e">
        <f t="shared" ca="1" si="14"/>
        <v>#NAME?</v>
      </c>
      <c r="N103" s="12" t="e">
        <f t="shared" ca="1" si="15"/>
        <v>#NAME?</v>
      </c>
      <c r="O103" s="11">
        <v>1.6886000000000002E-2</v>
      </c>
      <c r="P103" s="11">
        <v>2.5655211244547286E-2</v>
      </c>
      <c r="Q103" s="11">
        <v>4.312164787747215E-2</v>
      </c>
      <c r="R103" s="11">
        <v>0.14867165697123352</v>
      </c>
      <c r="T103" s="11">
        <v>9.5983697028840131E-2</v>
      </c>
    </row>
    <row r="104" spans="1:20" ht="15.75" customHeight="1" x14ac:dyDescent="0.2">
      <c r="A104" s="1">
        <v>45063</v>
      </c>
      <c r="B104" s="2" t="s">
        <v>139</v>
      </c>
      <c r="C104" s="2" t="e">
        <f t="shared" ca="1" si="8"/>
        <v>#NAME?</v>
      </c>
      <c r="D104" s="11">
        <v>0.29986000000000002</v>
      </c>
      <c r="E104" s="11">
        <f t="shared" si="9"/>
        <v>6.6932879986488697E-2</v>
      </c>
      <c r="G104" s="2" t="str">
        <f t="shared" si="10"/>
        <v>10</v>
      </c>
      <c r="H104" s="2" t="str">
        <f t="shared" si="11"/>
        <v>05</v>
      </c>
      <c r="I104" s="2" t="str">
        <f t="shared" si="12"/>
        <v>2023</v>
      </c>
      <c r="J104" s="2" t="s">
        <v>124</v>
      </c>
      <c r="K104" s="1">
        <f t="shared" si="13"/>
        <v>45056</v>
      </c>
      <c r="L104" s="5" t="s">
        <v>131</v>
      </c>
      <c r="M104" s="2" t="e">
        <f t="shared" ca="1" si="14"/>
        <v>#NAME?</v>
      </c>
      <c r="N104" s="12" t="e">
        <f t="shared" ca="1" si="15"/>
        <v>#NAME?</v>
      </c>
      <c r="O104" s="11">
        <v>0.107582</v>
      </c>
      <c r="P104" s="11">
        <v>4.7560513825206964E-2</v>
      </c>
      <c r="Q104" s="11">
        <v>4.2143218971665321E-2</v>
      </c>
      <c r="R104" s="11">
        <v>0.14734057271536233</v>
      </c>
      <c r="T104" s="11">
        <v>9.5668115493002137E-2</v>
      </c>
    </row>
    <row r="105" spans="1:20" ht="15.75" customHeight="1" x14ac:dyDescent="0.2">
      <c r="A105" s="1">
        <v>45007</v>
      </c>
      <c r="B105" s="2" t="s">
        <v>141</v>
      </c>
      <c r="C105" s="2" t="e">
        <f t="shared" ca="1" si="8"/>
        <v>#NAME?</v>
      </c>
      <c r="D105" s="11">
        <v>3.5175190000000001</v>
      </c>
      <c r="E105" s="11">
        <f t="shared" si="9"/>
        <v>0.15208235092044864</v>
      </c>
      <c r="G105" s="2" t="str">
        <f t="shared" si="10"/>
        <v>17</v>
      </c>
      <c r="H105" s="2" t="str">
        <f t="shared" si="11"/>
        <v>05</v>
      </c>
      <c r="I105" s="2" t="str">
        <f t="shared" si="12"/>
        <v>2023</v>
      </c>
      <c r="J105" s="2" t="s">
        <v>121</v>
      </c>
      <c r="K105" s="1">
        <f t="shared" si="13"/>
        <v>45063</v>
      </c>
      <c r="L105" s="5" t="s">
        <v>132</v>
      </c>
      <c r="M105" s="2" t="e">
        <f t="shared" ca="1" si="14"/>
        <v>#NAME?</v>
      </c>
      <c r="N105" s="12" t="e">
        <f t="shared" ca="1" si="15"/>
        <v>#NAME?</v>
      </c>
      <c r="O105" s="11">
        <v>3.1988000000000003E-2</v>
      </c>
      <c r="P105" s="11">
        <v>3.1744052040567863E-2</v>
      </c>
      <c r="Q105" s="11">
        <v>4.4268759738120417E-2</v>
      </c>
      <c r="R105" s="11">
        <v>0.15550975422160679</v>
      </c>
      <c r="T105" s="11">
        <v>0.10140564829562768</v>
      </c>
    </row>
    <row r="106" spans="1:20" ht="15.75" customHeight="1" x14ac:dyDescent="0.2">
      <c r="A106" s="1">
        <v>45091</v>
      </c>
      <c r="B106" s="2" t="s">
        <v>142</v>
      </c>
      <c r="C106" s="2" t="e">
        <f t="shared" ca="1" si="8"/>
        <v>#NAME?</v>
      </c>
      <c r="D106" s="11">
        <v>7.8361070000000002</v>
      </c>
      <c r="E106" s="11">
        <f t="shared" si="9"/>
        <v>0.19862479066979774</v>
      </c>
      <c r="G106" s="2" t="str">
        <f t="shared" si="10"/>
        <v>20</v>
      </c>
      <c r="H106" s="2" t="str">
        <f t="shared" si="11"/>
        <v>08</v>
      </c>
      <c r="I106" s="2" t="str">
        <f t="shared" si="12"/>
        <v>2023</v>
      </c>
      <c r="J106" s="2" t="s">
        <v>143</v>
      </c>
      <c r="K106" s="1">
        <f t="shared" si="13"/>
        <v>45158</v>
      </c>
      <c r="L106" s="5" t="s">
        <v>133</v>
      </c>
      <c r="M106" s="2" t="e">
        <f t="shared" ca="1" si="14"/>
        <v>#NAME?</v>
      </c>
      <c r="N106" s="12" t="e">
        <f t="shared" ca="1" si="15"/>
        <v>#NAME?</v>
      </c>
      <c r="O106" s="11">
        <v>1.6103749999999999</v>
      </c>
      <c r="P106" s="11">
        <v>0.11721297075981324</v>
      </c>
      <c r="Q106" s="11">
        <v>4.0125255587223393E-2</v>
      </c>
      <c r="R106" s="11">
        <v>0.14513964306808985</v>
      </c>
      <c r="T106" s="11">
        <v>9.4501314615087179E-2</v>
      </c>
    </row>
    <row r="107" spans="1:20" ht="15.75" customHeight="1" x14ac:dyDescent="0.2">
      <c r="A107" s="1">
        <v>45018</v>
      </c>
      <c r="B107" s="2" t="s">
        <v>144</v>
      </c>
      <c r="C107" s="2" t="e">
        <f t="shared" ca="1" si="8"/>
        <v>#NAME?</v>
      </c>
      <c r="D107" s="11">
        <v>0.474437</v>
      </c>
      <c r="E107" s="11">
        <f t="shared" si="9"/>
        <v>7.7993698811597956E-2</v>
      </c>
      <c r="G107" s="2" t="str">
        <f t="shared" si="10"/>
        <v>25</v>
      </c>
      <c r="H107" s="2" t="str">
        <f t="shared" si="11"/>
        <v>10</v>
      </c>
      <c r="I107" s="2" t="str">
        <f t="shared" si="12"/>
        <v>2022</v>
      </c>
      <c r="J107" s="2" t="s">
        <v>95</v>
      </c>
      <c r="K107" s="1">
        <f t="shared" si="13"/>
        <v>44859</v>
      </c>
      <c r="L107" s="5" t="s">
        <v>134</v>
      </c>
      <c r="M107" s="2" t="e">
        <f t="shared" ca="1" si="14"/>
        <v>#NAME?</v>
      </c>
      <c r="N107" s="12" t="e">
        <f t="shared" ca="1" si="15"/>
        <v>#NAME?</v>
      </c>
      <c r="O107" s="11">
        <v>1.9350609999999999</v>
      </c>
      <c r="P107" s="11">
        <v>0.12461344047279775</v>
      </c>
      <c r="Q107" s="11">
        <v>4.3395747039041199E-2</v>
      </c>
      <c r="R107" s="11">
        <v>0.14470608834420345</v>
      </c>
      <c r="T107" s="11">
        <v>9.6795043209823572E-2</v>
      </c>
    </row>
    <row r="108" spans="1:20" ht="15.75" customHeight="1" x14ac:dyDescent="0.2">
      <c r="A108" s="1">
        <v>44026</v>
      </c>
      <c r="B108" s="2" t="s">
        <v>144</v>
      </c>
      <c r="C108" s="2" t="e">
        <f t="shared" ca="1" si="8"/>
        <v>#NAME?</v>
      </c>
      <c r="D108" s="11">
        <v>0.69524799999999998</v>
      </c>
      <c r="E108" s="11">
        <f t="shared" si="9"/>
        <v>8.8589023807279996E-2</v>
      </c>
      <c r="G108" s="2" t="str">
        <f t="shared" si="10"/>
        <v>14</v>
      </c>
      <c r="H108" s="2" t="str">
        <f t="shared" si="11"/>
        <v>06</v>
      </c>
      <c r="I108" s="2" t="str">
        <f t="shared" si="12"/>
        <v>2023</v>
      </c>
      <c r="J108" s="2" t="s">
        <v>135</v>
      </c>
      <c r="K108" s="1">
        <f t="shared" si="13"/>
        <v>45091</v>
      </c>
      <c r="L108" s="5" t="s">
        <v>134</v>
      </c>
      <c r="M108" s="2" t="e">
        <f t="shared" ca="1" si="14"/>
        <v>#NAME?</v>
      </c>
      <c r="N108" s="12" t="e">
        <f t="shared" ca="1" si="15"/>
        <v>#NAME?</v>
      </c>
      <c r="O108" s="11">
        <v>1.6961010000000001</v>
      </c>
      <c r="P108" s="11">
        <v>0.11925700638747351</v>
      </c>
      <c r="Q108" s="11">
        <v>4.2409669447409482E-2</v>
      </c>
      <c r="R108" s="11">
        <v>0.14307333938025901</v>
      </c>
      <c r="T108" s="11">
        <v>9.6716880205796954E-2</v>
      </c>
    </row>
    <row r="109" spans="1:20" ht="15.75" customHeight="1" x14ac:dyDescent="0.2">
      <c r="A109" s="1">
        <v>45091</v>
      </c>
      <c r="B109" s="2" t="s">
        <v>144</v>
      </c>
      <c r="C109" s="2" t="e">
        <f t="shared" ca="1" si="8"/>
        <v>#NAME?</v>
      </c>
      <c r="D109" s="11">
        <v>0.36594199999999999</v>
      </c>
      <c r="E109" s="11">
        <f t="shared" si="9"/>
        <v>7.1527122251474673E-2</v>
      </c>
      <c r="G109" s="2" t="str">
        <f t="shared" si="10"/>
        <v>13</v>
      </c>
      <c r="H109" s="2" t="str">
        <f t="shared" si="11"/>
        <v>12</v>
      </c>
      <c r="I109" s="2" t="str">
        <f t="shared" si="12"/>
        <v>2022</v>
      </c>
      <c r="J109" s="2" t="s">
        <v>145</v>
      </c>
      <c r="K109" s="1">
        <f t="shared" si="13"/>
        <v>44908</v>
      </c>
      <c r="L109" s="5" t="s">
        <v>136</v>
      </c>
      <c r="M109" s="2" t="e">
        <f t="shared" ca="1" si="14"/>
        <v>#NAME?</v>
      </c>
      <c r="N109" s="12" t="e">
        <f t="shared" ca="1" si="15"/>
        <v>#NAME?</v>
      </c>
      <c r="O109" s="11">
        <v>0.46462900000000001</v>
      </c>
      <c r="P109" s="11">
        <v>7.7452499508467207E-2</v>
      </c>
      <c r="Q109" s="11">
        <v>4.2922825889446486E-2</v>
      </c>
      <c r="R109" s="11">
        <v>0.14838355230686068</v>
      </c>
      <c r="T109" s="11">
        <v>9.7009496897927677E-2</v>
      </c>
    </row>
    <row r="110" spans="1:20" ht="15.75" customHeight="1" x14ac:dyDescent="0.2">
      <c r="A110" s="1">
        <v>44908</v>
      </c>
      <c r="B110" s="2" t="s">
        <v>146</v>
      </c>
      <c r="C110" s="2" t="e">
        <f t="shared" ca="1" si="8"/>
        <v>#NAME?</v>
      </c>
      <c r="D110" s="11">
        <v>0.698793</v>
      </c>
      <c r="E110" s="11">
        <f t="shared" si="9"/>
        <v>8.873933747458139E-2</v>
      </c>
      <c r="G110" s="2" t="str">
        <f t="shared" si="10"/>
        <v>16</v>
      </c>
      <c r="H110" s="2" t="str">
        <f t="shared" si="11"/>
        <v>02</v>
      </c>
      <c r="I110" s="2" t="str">
        <f t="shared" si="12"/>
        <v>2023</v>
      </c>
      <c r="J110" s="2" t="s">
        <v>147</v>
      </c>
      <c r="K110" s="1">
        <f t="shared" si="13"/>
        <v>44973</v>
      </c>
      <c r="L110" s="5" t="s">
        <v>137</v>
      </c>
      <c r="M110" s="2" t="e">
        <f t="shared" ca="1" si="14"/>
        <v>#NAME?</v>
      </c>
      <c r="N110" s="12" t="e">
        <f t="shared" ca="1" si="15"/>
        <v>#NAME?</v>
      </c>
      <c r="O110" s="11">
        <v>1.79098</v>
      </c>
      <c r="P110" s="11">
        <v>0.121440508959859</v>
      </c>
      <c r="Q110" s="11">
        <v>3.5881001604790491E-2</v>
      </c>
      <c r="R110" s="11">
        <v>0.13108325271122234</v>
      </c>
      <c r="T110" s="11">
        <v>9.5439192436649667E-2</v>
      </c>
    </row>
    <row r="111" spans="1:20" ht="15.75" customHeight="1" x14ac:dyDescent="0.2">
      <c r="A111" s="1">
        <v>45091</v>
      </c>
      <c r="B111" s="2" t="s">
        <v>146</v>
      </c>
      <c r="C111" s="2" t="e">
        <f t="shared" ca="1" si="8"/>
        <v>#NAME?</v>
      </c>
      <c r="D111" s="11">
        <v>0.52817700000000001</v>
      </c>
      <c r="E111" s="11">
        <f t="shared" si="9"/>
        <v>8.083383096256043E-2</v>
      </c>
      <c r="G111" s="2" t="str">
        <f t="shared" si="10"/>
        <v>12</v>
      </c>
      <c r="H111" s="2" t="str">
        <f t="shared" si="11"/>
        <v>07</v>
      </c>
      <c r="I111" s="2" t="str">
        <f t="shared" si="12"/>
        <v>2023</v>
      </c>
      <c r="J111" s="2" t="s">
        <v>127</v>
      </c>
      <c r="K111" s="1">
        <f t="shared" si="13"/>
        <v>45119</v>
      </c>
      <c r="L111" s="5" t="s">
        <v>137</v>
      </c>
      <c r="M111" s="2" t="e">
        <f t="shared" ca="1" si="14"/>
        <v>#NAME?</v>
      </c>
      <c r="N111" s="12" t="e">
        <f t="shared" ca="1" si="15"/>
        <v>#NAME?</v>
      </c>
      <c r="O111" s="11">
        <v>1.1563600000000001</v>
      </c>
      <c r="P111" s="11">
        <v>0.10496173965054845</v>
      </c>
      <c r="Q111" s="11">
        <v>3.6026752054641398E-2</v>
      </c>
      <c r="R111" s="11">
        <v>0.12680757086548478</v>
      </c>
      <c r="T111" s="11">
        <v>9.1949817014196591E-2</v>
      </c>
    </row>
    <row r="112" spans="1:20" ht="15.75" customHeight="1" x14ac:dyDescent="0.2">
      <c r="A112" s="1">
        <v>44994</v>
      </c>
      <c r="B112" s="2" t="s">
        <v>148</v>
      </c>
      <c r="C112" s="2" t="e">
        <f t="shared" ca="1" si="8"/>
        <v>#NAME?</v>
      </c>
      <c r="D112" s="11">
        <v>15.552300000000001</v>
      </c>
      <c r="E112" s="11">
        <f t="shared" si="9"/>
        <v>0.24961166375885827</v>
      </c>
      <c r="G112" s="2" t="str">
        <f t="shared" si="10"/>
        <v>07</v>
      </c>
      <c r="H112" s="2" t="str">
        <f t="shared" si="11"/>
        <v>02</v>
      </c>
      <c r="I112" s="2" t="str">
        <f t="shared" si="12"/>
        <v>2023</v>
      </c>
      <c r="J112" s="2" t="s">
        <v>149</v>
      </c>
      <c r="K112" s="1">
        <f t="shared" si="13"/>
        <v>44964</v>
      </c>
      <c r="L112" s="5" t="s">
        <v>139</v>
      </c>
      <c r="M112" s="2" t="e">
        <f t="shared" ca="1" si="14"/>
        <v>#NAME?</v>
      </c>
      <c r="N112" s="12" t="e">
        <f t="shared" ca="1" si="15"/>
        <v>#NAME?</v>
      </c>
      <c r="O112" s="11">
        <v>0.197382</v>
      </c>
      <c r="P112" s="11">
        <v>5.8224063926185635E-2</v>
      </c>
      <c r="Q112" s="11">
        <v>3.883902472119407E-2</v>
      </c>
      <c r="R112" s="11">
        <v>0.133222670234768</v>
      </c>
      <c r="T112" s="11">
        <v>8.6233558106160041E-2</v>
      </c>
    </row>
    <row r="113" spans="1:20" ht="15.75" customHeight="1" x14ac:dyDescent="0.2">
      <c r="A113" s="1">
        <v>45175</v>
      </c>
      <c r="B113" s="2" t="s">
        <v>150</v>
      </c>
      <c r="C113" s="2" t="e">
        <f t="shared" ca="1" si="8"/>
        <v>#NAME?</v>
      </c>
      <c r="D113" s="11">
        <v>0.70571200000000001</v>
      </c>
      <c r="E113" s="11">
        <f t="shared" si="9"/>
        <v>8.9031256117711496E-2</v>
      </c>
      <c r="G113" s="2" t="str">
        <f t="shared" si="10"/>
        <v>17</v>
      </c>
      <c r="H113" s="2" t="str">
        <f t="shared" si="11"/>
        <v>05</v>
      </c>
      <c r="I113" s="2" t="str">
        <f t="shared" si="12"/>
        <v>2023</v>
      </c>
      <c r="J113" s="2" t="s">
        <v>121</v>
      </c>
      <c r="K113" s="1">
        <f t="shared" si="13"/>
        <v>45063</v>
      </c>
      <c r="L113" s="5" t="s">
        <v>139</v>
      </c>
      <c r="M113" s="2" t="e">
        <f t="shared" ca="1" si="14"/>
        <v>#NAME?</v>
      </c>
      <c r="N113" s="12" t="e">
        <f t="shared" ca="1" si="15"/>
        <v>#NAME?</v>
      </c>
      <c r="O113" s="11">
        <v>0.29986000000000002</v>
      </c>
      <c r="P113" s="11">
        <v>6.6932879986488697E-2</v>
      </c>
      <c r="Q113" s="11">
        <v>3.86566894821401E-2</v>
      </c>
      <c r="R113" s="11">
        <v>0.13423238841160434</v>
      </c>
      <c r="T113" s="11">
        <v>8.6053200212701464E-2</v>
      </c>
    </row>
    <row r="114" spans="1:20" ht="15.75" customHeight="1" x14ac:dyDescent="0.2">
      <c r="A114" s="1">
        <v>45084</v>
      </c>
      <c r="B114" s="2" t="s">
        <v>151</v>
      </c>
      <c r="C114" s="2" t="e">
        <f t="shared" ca="1" si="8"/>
        <v>#NAME?</v>
      </c>
      <c r="D114" s="11">
        <v>28.69821</v>
      </c>
      <c r="E114" s="11">
        <f t="shared" si="9"/>
        <v>0.30616222335163523</v>
      </c>
      <c r="G114" s="2" t="str">
        <f t="shared" si="10"/>
        <v>22</v>
      </c>
      <c r="H114" s="2" t="str">
        <f t="shared" si="11"/>
        <v>03</v>
      </c>
      <c r="I114" s="2" t="str">
        <f t="shared" si="12"/>
        <v>2023</v>
      </c>
      <c r="J114" s="2" t="s">
        <v>106</v>
      </c>
      <c r="K114" s="1">
        <f t="shared" si="13"/>
        <v>45007</v>
      </c>
      <c r="L114" s="5" t="s">
        <v>141</v>
      </c>
      <c r="M114" s="2" t="e">
        <f t="shared" ca="1" si="14"/>
        <v>#NAME?</v>
      </c>
      <c r="N114" s="12" t="e">
        <f t="shared" ca="1" si="15"/>
        <v>#NAME?</v>
      </c>
      <c r="O114" s="11">
        <v>3.5175190000000001</v>
      </c>
      <c r="P114" s="11">
        <v>0.15208235092044864</v>
      </c>
      <c r="Q114" s="11">
        <v>3.9739887911643547E-2</v>
      </c>
      <c r="R114" s="11">
        <v>0.15256220562563208</v>
      </c>
      <c r="T114" s="11">
        <v>9.8072296271958584E-2</v>
      </c>
    </row>
    <row r="115" spans="1:20" ht="15.75" customHeight="1" x14ac:dyDescent="0.2">
      <c r="A115" s="1">
        <v>45133</v>
      </c>
      <c r="B115" s="2" t="s">
        <v>152</v>
      </c>
      <c r="C115" s="2" t="e">
        <f t="shared" ca="1" si="8"/>
        <v>#NAME?</v>
      </c>
      <c r="D115" s="11">
        <v>8.3256999999999998E-2</v>
      </c>
      <c r="E115" s="11">
        <f t="shared" si="9"/>
        <v>4.3665682500852385E-2</v>
      </c>
      <c r="G115" s="2" t="str">
        <f t="shared" si="10"/>
        <v>14</v>
      </c>
      <c r="H115" s="2" t="str">
        <f t="shared" si="11"/>
        <v>06</v>
      </c>
      <c r="I115" s="2" t="str">
        <f t="shared" si="12"/>
        <v>2023</v>
      </c>
      <c r="J115" s="2" t="s">
        <v>135</v>
      </c>
      <c r="K115" s="1">
        <f t="shared" si="13"/>
        <v>45091</v>
      </c>
      <c r="L115" s="5" t="s">
        <v>142</v>
      </c>
      <c r="M115" s="2" t="e">
        <f t="shared" ca="1" si="14"/>
        <v>#NAME?</v>
      </c>
      <c r="N115" s="12" t="e">
        <f t="shared" ca="1" si="15"/>
        <v>#NAME?</v>
      </c>
      <c r="O115" s="11">
        <v>7.8361070000000002</v>
      </c>
      <c r="P115" s="11">
        <v>0.19862479066979774</v>
      </c>
      <c r="Q115" s="11">
        <v>4.1576821577120227E-2</v>
      </c>
      <c r="R115" s="11">
        <v>0.1459291689250839</v>
      </c>
      <c r="T115" s="11">
        <v>9.5805051162240501E-2</v>
      </c>
    </row>
    <row r="116" spans="1:20" ht="15.75" customHeight="1" x14ac:dyDescent="0.2">
      <c r="A116" s="1">
        <v>45252</v>
      </c>
      <c r="B116" s="2" t="s">
        <v>153</v>
      </c>
      <c r="C116" s="2" t="e">
        <f t="shared" ca="1" si="8"/>
        <v>#NAME?</v>
      </c>
      <c r="D116" s="11">
        <v>2.1840999999999999E-2</v>
      </c>
      <c r="E116" s="11">
        <f t="shared" si="9"/>
        <v>2.7952726353163905E-2</v>
      </c>
      <c r="G116" s="2" t="str">
        <f t="shared" si="10"/>
        <v>14</v>
      </c>
      <c r="H116" s="2" t="str">
        <f t="shared" si="11"/>
        <v>07</v>
      </c>
      <c r="I116" s="2" t="str">
        <f t="shared" si="12"/>
        <v>2020</v>
      </c>
      <c r="J116" s="2" t="s">
        <v>154</v>
      </c>
      <c r="K116" s="1">
        <f t="shared" si="13"/>
        <v>44026</v>
      </c>
      <c r="L116" s="5" t="s">
        <v>144</v>
      </c>
      <c r="M116" s="2" t="e">
        <f t="shared" ca="1" si="14"/>
        <v>#NAME?</v>
      </c>
      <c r="N116" s="12" t="e">
        <f t="shared" ca="1" si="15"/>
        <v>#NAME?</v>
      </c>
      <c r="O116" s="11">
        <v>0.69524799999999998</v>
      </c>
      <c r="P116" s="11">
        <v>8.8589023807279996E-2</v>
      </c>
      <c r="Q116" s="11">
        <v>4.5687712314319437E-2</v>
      </c>
      <c r="R116" s="11">
        <v>0.14719734062270734</v>
      </c>
      <c r="T116" s="11">
        <v>8.6339293104520182E-2</v>
      </c>
    </row>
    <row r="117" spans="1:20" ht="15.75" customHeight="1" x14ac:dyDescent="0.2">
      <c r="A117" s="1">
        <v>45119</v>
      </c>
      <c r="B117" s="2" t="s">
        <v>155</v>
      </c>
      <c r="C117" s="2" t="e">
        <f t="shared" ca="1" si="8"/>
        <v>#NAME?</v>
      </c>
      <c r="D117" s="11">
        <v>15.502551</v>
      </c>
      <c r="E117" s="11">
        <f t="shared" si="9"/>
        <v>0.24934522524392355</v>
      </c>
      <c r="G117" s="2" t="str">
        <f t="shared" si="10"/>
        <v>14</v>
      </c>
      <c r="H117" s="2" t="str">
        <f t="shared" si="11"/>
        <v>07</v>
      </c>
      <c r="I117" s="2" t="str">
        <f t="shared" si="12"/>
        <v>2020</v>
      </c>
      <c r="J117" s="2" t="s">
        <v>154</v>
      </c>
      <c r="K117" s="1">
        <f t="shared" si="13"/>
        <v>44026</v>
      </c>
      <c r="L117" s="5" t="s">
        <v>144</v>
      </c>
      <c r="M117" s="2" t="e">
        <f t="shared" ca="1" si="14"/>
        <v>#NAME?</v>
      </c>
      <c r="N117" s="12" t="e">
        <f t="shared" ca="1" si="15"/>
        <v>#NAME?</v>
      </c>
      <c r="O117" s="11">
        <v>0.69524799999999998</v>
      </c>
      <c r="P117" s="11">
        <v>8.8589023807279996E-2</v>
      </c>
      <c r="Q117" s="11">
        <v>4.519066743612736E-2</v>
      </c>
      <c r="R117" s="11">
        <v>0.14740472628125798</v>
      </c>
      <c r="T117" s="11">
        <v>8.5797501799673534E-2</v>
      </c>
    </row>
    <row r="118" spans="1:20" ht="15.75" customHeight="1" x14ac:dyDescent="0.2">
      <c r="A118" s="1">
        <v>45133</v>
      </c>
      <c r="B118" s="2" t="s">
        <v>156</v>
      </c>
      <c r="C118" s="2" t="e">
        <f t="shared" ca="1" si="8"/>
        <v>#NAME?</v>
      </c>
      <c r="D118" s="11">
        <v>1.9837180000000001</v>
      </c>
      <c r="E118" s="11">
        <f t="shared" si="9"/>
        <v>0.12564927239055546</v>
      </c>
      <c r="G118" s="2" t="str">
        <f t="shared" si="10"/>
        <v>02</v>
      </c>
      <c r="H118" s="2" t="str">
        <f t="shared" si="11"/>
        <v>04</v>
      </c>
      <c r="I118" s="2" t="str">
        <f t="shared" si="12"/>
        <v>2023</v>
      </c>
      <c r="J118" s="2" t="s">
        <v>157</v>
      </c>
      <c r="K118" s="1">
        <f t="shared" si="13"/>
        <v>45018</v>
      </c>
      <c r="L118" s="5" t="s">
        <v>144</v>
      </c>
      <c r="M118" s="2" t="e">
        <f t="shared" ca="1" si="14"/>
        <v>#NAME?</v>
      </c>
      <c r="N118" s="12" t="e">
        <f t="shared" ca="1" si="15"/>
        <v>#NAME?</v>
      </c>
      <c r="O118" s="11">
        <v>0.474437</v>
      </c>
      <c r="P118" s="11">
        <v>7.7993698811597956E-2</v>
      </c>
      <c r="Q118" s="11">
        <v>4.4437351491337332E-2</v>
      </c>
      <c r="R118" s="11">
        <v>0.14576156183845579</v>
      </c>
      <c r="T118" s="11">
        <v>8.5173950741152554E-2</v>
      </c>
    </row>
    <row r="119" spans="1:20" ht="15.75" customHeight="1" x14ac:dyDescent="0.2">
      <c r="A119" s="1">
        <v>45133</v>
      </c>
      <c r="B119" s="2" t="s">
        <v>158</v>
      </c>
      <c r="C119" s="2" t="e">
        <f t="shared" ca="1" si="8"/>
        <v>#NAME?</v>
      </c>
      <c r="D119" s="11">
        <v>0.54539800000000005</v>
      </c>
      <c r="E119" s="11">
        <f t="shared" si="9"/>
        <v>8.1702970577648984E-2</v>
      </c>
      <c r="G119" s="2" t="str">
        <f t="shared" si="10"/>
        <v>14</v>
      </c>
      <c r="H119" s="2" t="str">
        <f t="shared" si="11"/>
        <v>06</v>
      </c>
      <c r="I119" s="2" t="str">
        <f t="shared" si="12"/>
        <v>2023</v>
      </c>
      <c r="J119" s="2" t="s">
        <v>135</v>
      </c>
      <c r="K119" s="1">
        <f t="shared" si="13"/>
        <v>45091</v>
      </c>
      <c r="L119" s="5" t="s">
        <v>144</v>
      </c>
      <c r="M119" s="2" t="e">
        <f t="shared" ca="1" si="14"/>
        <v>#NAME?</v>
      </c>
      <c r="N119" s="12" t="e">
        <f t="shared" ca="1" si="15"/>
        <v>#NAME?</v>
      </c>
      <c r="O119" s="11">
        <v>0.36594199999999999</v>
      </c>
      <c r="P119" s="11">
        <v>7.1527122251474673E-2</v>
      </c>
      <c r="Q119" s="11">
        <v>4.4339930549916751E-2</v>
      </c>
      <c r="R119" s="11">
        <v>0.14764112153618048</v>
      </c>
      <c r="T119" s="11">
        <v>8.7333498620900951E-2</v>
      </c>
    </row>
    <row r="120" spans="1:20" ht="15.75" customHeight="1" x14ac:dyDescent="0.2">
      <c r="A120" s="1">
        <v>44496</v>
      </c>
      <c r="B120" s="2" t="s">
        <v>158</v>
      </c>
      <c r="C120" s="2" t="e">
        <f t="shared" ca="1" si="8"/>
        <v>#NAME?</v>
      </c>
      <c r="D120" s="11">
        <v>1.9999999999999999E-6</v>
      </c>
      <c r="E120" s="11">
        <f t="shared" si="9"/>
        <v>1.2599210498948732E-3</v>
      </c>
      <c r="G120" s="2" t="str">
        <f t="shared" si="10"/>
        <v>13</v>
      </c>
      <c r="H120" s="2" t="str">
        <f t="shared" si="11"/>
        <v>12</v>
      </c>
      <c r="I120" s="2" t="str">
        <f t="shared" si="12"/>
        <v>2022</v>
      </c>
      <c r="J120" s="2" t="s">
        <v>145</v>
      </c>
      <c r="K120" s="1">
        <f t="shared" si="13"/>
        <v>44908</v>
      </c>
      <c r="L120" s="5" t="s">
        <v>146</v>
      </c>
      <c r="M120" s="2" t="e">
        <f t="shared" ca="1" si="14"/>
        <v>#NAME?</v>
      </c>
      <c r="N120" s="12" t="e">
        <f t="shared" ca="1" si="15"/>
        <v>#NAME?</v>
      </c>
      <c r="O120" s="11">
        <v>0.698793</v>
      </c>
      <c r="P120" s="11">
        <v>8.873933747458139E-2</v>
      </c>
      <c r="Q120" s="11">
        <v>4.2104396153197318E-2</v>
      </c>
      <c r="R120" s="11">
        <v>0.15001846515785983</v>
      </c>
      <c r="T120" s="11">
        <v>9.3299954168188509E-2</v>
      </c>
    </row>
    <row r="121" spans="1:20" ht="15.75" customHeight="1" x14ac:dyDescent="0.2">
      <c r="A121" s="1">
        <v>44993</v>
      </c>
      <c r="B121" s="2" t="s">
        <v>159</v>
      </c>
      <c r="C121" s="2" t="e">
        <f t="shared" ca="1" si="8"/>
        <v>#NAME?</v>
      </c>
      <c r="D121" s="11">
        <v>0.67318199999999995</v>
      </c>
      <c r="E121" s="11">
        <f t="shared" si="9"/>
        <v>8.7641707792804793E-2</v>
      </c>
      <c r="G121" s="2" t="str">
        <f t="shared" si="10"/>
        <v>14</v>
      </c>
      <c r="H121" s="2" t="str">
        <f t="shared" si="11"/>
        <v>06</v>
      </c>
      <c r="I121" s="2" t="str">
        <f t="shared" si="12"/>
        <v>2023</v>
      </c>
      <c r="J121" s="2" t="s">
        <v>135</v>
      </c>
      <c r="K121" s="1">
        <f t="shared" si="13"/>
        <v>45091</v>
      </c>
      <c r="L121" s="5" t="s">
        <v>146</v>
      </c>
      <c r="M121" s="2" t="e">
        <f t="shared" ca="1" si="14"/>
        <v>#NAME?</v>
      </c>
      <c r="N121" s="12" t="e">
        <f t="shared" ca="1" si="15"/>
        <v>#NAME?</v>
      </c>
      <c r="O121" s="11">
        <v>0.52817700000000001</v>
      </c>
      <c r="P121" s="11">
        <v>8.083383096256043E-2</v>
      </c>
      <c r="Q121" s="11">
        <v>4.3467462248299518E-2</v>
      </c>
      <c r="R121" s="11">
        <v>0.15107402662414804</v>
      </c>
      <c r="T121" s="11">
        <v>9.3910856883559685E-2</v>
      </c>
    </row>
    <row r="122" spans="1:20" ht="15.75" customHeight="1" x14ac:dyDescent="0.2">
      <c r="A122" s="1">
        <v>44271</v>
      </c>
      <c r="B122" s="2" t="s">
        <v>159</v>
      </c>
      <c r="C122" s="2" t="e">
        <f t="shared" ca="1" si="8"/>
        <v>#NAME?</v>
      </c>
      <c r="D122" s="11">
        <v>0.32807799999999998</v>
      </c>
      <c r="E122" s="11">
        <f t="shared" si="9"/>
        <v>6.8969811060245925E-2</v>
      </c>
      <c r="G122" s="2" t="str">
        <f t="shared" si="10"/>
        <v>09</v>
      </c>
      <c r="H122" s="2" t="str">
        <f t="shared" si="11"/>
        <v>03</v>
      </c>
      <c r="I122" s="2" t="str">
        <f t="shared" si="12"/>
        <v>2023</v>
      </c>
      <c r="J122" s="2" t="s">
        <v>160</v>
      </c>
      <c r="K122" s="1">
        <f t="shared" si="13"/>
        <v>44994</v>
      </c>
      <c r="L122" s="5" t="s">
        <v>148</v>
      </c>
      <c r="M122" s="2" t="e">
        <f t="shared" ca="1" si="14"/>
        <v>#NAME?</v>
      </c>
      <c r="N122" s="12" t="e">
        <f t="shared" ca="1" si="15"/>
        <v>#NAME?</v>
      </c>
      <c r="O122" s="11">
        <v>15.552300000000001</v>
      </c>
      <c r="P122" s="11">
        <v>0.24961166375885827</v>
      </c>
      <c r="Q122" s="11">
        <v>4.4537079130782121E-2</v>
      </c>
      <c r="R122" s="11">
        <v>0.14606072328399206</v>
      </c>
      <c r="T122" s="11">
        <v>9.7792217676253346E-2</v>
      </c>
    </row>
    <row r="123" spans="1:20" ht="15.75" customHeight="1" x14ac:dyDescent="0.2">
      <c r="A123" s="1">
        <v>43847</v>
      </c>
      <c r="B123" s="2" t="s">
        <v>159</v>
      </c>
      <c r="C123" s="2" t="e">
        <f t="shared" ca="1" si="8"/>
        <v>#NAME?</v>
      </c>
      <c r="D123" s="11">
        <v>0.51113600000000003</v>
      </c>
      <c r="E123" s="11">
        <f t="shared" si="9"/>
        <v>7.9954974663742823E-2</v>
      </c>
      <c r="G123" s="2" t="str">
        <f t="shared" si="10"/>
        <v>06</v>
      </c>
      <c r="H123" s="2" t="str">
        <f t="shared" si="11"/>
        <v>09</v>
      </c>
      <c r="I123" s="2" t="str">
        <f t="shared" si="12"/>
        <v>2023</v>
      </c>
      <c r="J123" s="2" t="s">
        <v>24</v>
      </c>
      <c r="K123" s="1">
        <f t="shared" si="13"/>
        <v>45175</v>
      </c>
      <c r="L123" s="5" t="s">
        <v>150</v>
      </c>
      <c r="M123" s="2" t="e">
        <f t="shared" ca="1" si="14"/>
        <v>#NAME?</v>
      </c>
      <c r="N123" s="12" t="e">
        <f t="shared" ca="1" si="15"/>
        <v>#NAME?</v>
      </c>
      <c r="O123" s="11">
        <v>0.70571200000000001</v>
      </c>
      <c r="P123" s="11">
        <v>8.9031256117711496E-2</v>
      </c>
      <c r="Q123" s="11">
        <v>3.8628238673188278E-2</v>
      </c>
      <c r="R123" s="11">
        <v>0.14649970791342398</v>
      </c>
      <c r="T123" s="11">
        <v>9.4437335539546585E-2</v>
      </c>
    </row>
    <row r="124" spans="1:20" ht="15.75" customHeight="1" x14ac:dyDescent="0.2">
      <c r="A124" s="1">
        <v>45133</v>
      </c>
      <c r="B124" s="2" t="s">
        <v>161</v>
      </c>
      <c r="C124" s="2" t="e">
        <f t="shared" ca="1" si="8"/>
        <v>#NAME?</v>
      </c>
      <c r="D124" s="11">
        <v>10.801973</v>
      </c>
      <c r="E124" s="11">
        <f t="shared" si="9"/>
        <v>0.22105534945836811</v>
      </c>
      <c r="G124" s="2" t="str">
        <f t="shared" si="10"/>
        <v>07</v>
      </c>
      <c r="H124" s="2" t="str">
        <f t="shared" si="11"/>
        <v>06</v>
      </c>
      <c r="I124" s="2" t="str">
        <f t="shared" si="12"/>
        <v>2023</v>
      </c>
      <c r="J124" s="2" t="s">
        <v>162</v>
      </c>
      <c r="K124" s="1">
        <f t="shared" si="13"/>
        <v>45084</v>
      </c>
      <c r="L124" s="5" t="s">
        <v>151</v>
      </c>
      <c r="M124" s="2" t="e">
        <f t="shared" ca="1" si="14"/>
        <v>#NAME?</v>
      </c>
      <c r="N124" s="12" t="e">
        <f t="shared" ca="1" si="15"/>
        <v>#NAME?</v>
      </c>
      <c r="O124" s="11">
        <v>28.69821</v>
      </c>
      <c r="P124" s="11">
        <v>0.30616222335163523</v>
      </c>
      <c r="Q124" s="11">
        <v>3.994039639618932E-2</v>
      </c>
      <c r="R124" s="11">
        <v>0.13622425688610623</v>
      </c>
      <c r="T124" s="11">
        <v>8.4665868260501459E-2</v>
      </c>
    </row>
    <row r="125" spans="1:20" ht="15.75" customHeight="1" x14ac:dyDescent="0.2">
      <c r="A125" s="1">
        <v>45161</v>
      </c>
      <c r="B125" s="2" t="s">
        <v>163</v>
      </c>
      <c r="C125" s="2" t="e">
        <f t="shared" ca="1" si="8"/>
        <v>#NAME?</v>
      </c>
      <c r="D125" s="11">
        <v>0.94408000000000003</v>
      </c>
      <c r="E125" s="11">
        <f t="shared" si="9"/>
        <v>9.8100133664142775E-2</v>
      </c>
      <c r="G125" s="2" t="str">
        <f t="shared" si="10"/>
        <v>26</v>
      </c>
      <c r="H125" s="2" t="str">
        <f t="shared" si="11"/>
        <v>07</v>
      </c>
      <c r="I125" s="2" t="str">
        <f t="shared" si="12"/>
        <v>2023</v>
      </c>
      <c r="J125" s="2" t="s">
        <v>164</v>
      </c>
      <c r="K125" s="1">
        <f t="shared" si="13"/>
        <v>45133</v>
      </c>
      <c r="L125" s="5" t="s">
        <v>152</v>
      </c>
      <c r="M125" s="2" t="e">
        <f t="shared" ca="1" si="14"/>
        <v>#NAME?</v>
      </c>
      <c r="N125" s="12" t="e">
        <f t="shared" ca="1" si="15"/>
        <v>#NAME?</v>
      </c>
      <c r="O125" s="11">
        <v>8.3256999999999998E-2</v>
      </c>
      <c r="P125" s="11">
        <v>4.3665682500852385E-2</v>
      </c>
      <c r="Q125" s="11">
        <v>4.2127350752575496E-2</v>
      </c>
      <c r="R125" s="11">
        <v>0.14753027021508708</v>
      </c>
      <c r="T125" s="11">
        <v>9.4443785412980708E-2</v>
      </c>
    </row>
    <row r="126" spans="1:20" ht="15.75" customHeight="1" x14ac:dyDescent="0.2">
      <c r="A126" s="1">
        <v>45133</v>
      </c>
      <c r="B126" s="2" t="s">
        <v>165</v>
      </c>
      <c r="C126" s="2" t="e">
        <f t="shared" ca="1" si="8"/>
        <v>#NAME?</v>
      </c>
      <c r="D126" s="11">
        <v>14.287391</v>
      </c>
      <c r="E126" s="11">
        <f t="shared" si="9"/>
        <v>0.24265224294208704</v>
      </c>
      <c r="G126" s="2" t="str">
        <f t="shared" si="10"/>
        <v>22</v>
      </c>
      <c r="H126" s="2" t="str">
        <f t="shared" si="11"/>
        <v>11</v>
      </c>
      <c r="I126" s="2" t="str">
        <f t="shared" si="12"/>
        <v>2023</v>
      </c>
      <c r="J126" s="2" t="s">
        <v>32</v>
      </c>
      <c r="K126" s="1">
        <f t="shared" si="13"/>
        <v>45252</v>
      </c>
      <c r="L126" s="5" t="s">
        <v>153</v>
      </c>
      <c r="M126" s="2" t="e">
        <f t="shared" ca="1" si="14"/>
        <v>#NAME?</v>
      </c>
      <c r="N126" s="12" t="e">
        <f t="shared" ca="1" si="15"/>
        <v>#NAME?</v>
      </c>
      <c r="O126" s="11">
        <v>2.1840999999999999E-2</v>
      </c>
      <c r="P126" s="11">
        <v>2.7952726353163905E-2</v>
      </c>
      <c r="Q126" s="11">
        <v>4.2490689182032609E-2</v>
      </c>
      <c r="R126" s="11">
        <v>0.15484455163086563</v>
      </c>
      <c r="T126" s="11">
        <v>0.10453841414569973</v>
      </c>
    </row>
    <row r="127" spans="1:20" ht="15.75" customHeight="1" x14ac:dyDescent="0.2">
      <c r="A127" s="1">
        <v>44965</v>
      </c>
      <c r="B127" s="2" t="s">
        <v>166</v>
      </c>
      <c r="C127" s="2" t="e">
        <f t="shared" ca="1" si="8"/>
        <v>#NAME?</v>
      </c>
      <c r="D127" s="11">
        <v>2.04E-4</v>
      </c>
      <c r="E127" s="11">
        <f t="shared" si="9"/>
        <v>5.8867653168833368E-3</v>
      </c>
      <c r="G127" s="2" t="str">
        <f t="shared" si="10"/>
        <v>12</v>
      </c>
      <c r="H127" s="2" t="str">
        <f t="shared" si="11"/>
        <v>07</v>
      </c>
      <c r="I127" s="2" t="str">
        <f t="shared" si="12"/>
        <v>2023</v>
      </c>
      <c r="J127" s="2" t="s">
        <v>127</v>
      </c>
      <c r="K127" s="1">
        <f t="shared" si="13"/>
        <v>45119</v>
      </c>
      <c r="L127" s="5" t="s">
        <v>155</v>
      </c>
      <c r="M127" s="2" t="e">
        <f t="shared" ca="1" si="14"/>
        <v>#NAME?</v>
      </c>
      <c r="N127" s="12" t="e">
        <f t="shared" ca="1" si="15"/>
        <v>#NAME?</v>
      </c>
      <c r="O127" s="11">
        <v>15.502551</v>
      </c>
      <c r="P127" s="11">
        <v>0.24934522524392355</v>
      </c>
      <c r="Q127" s="11">
        <v>3.9244285039040164E-2</v>
      </c>
      <c r="R127" s="11">
        <v>0.14329939851011861</v>
      </c>
      <c r="T127" s="11">
        <v>9.6379983275767009E-2</v>
      </c>
    </row>
    <row r="128" spans="1:20" ht="15.75" customHeight="1" x14ac:dyDescent="0.2">
      <c r="A128" s="1">
        <v>45175</v>
      </c>
      <c r="B128" s="2" t="s">
        <v>166</v>
      </c>
      <c r="C128" s="2" t="e">
        <f t="shared" ca="1" si="8"/>
        <v>#NAME?</v>
      </c>
      <c r="D128" s="11">
        <v>1.364E-3</v>
      </c>
      <c r="E128" s="11">
        <f t="shared" si="9"/>
        <v>1.109016795679546E-2</v>
      </c>
      <c r="G128" s="2" t="str">
        <f t="shared" si="10"/>
        <v>26</v>
      </c>
      <c r="H128" s="2" t="str">
        <f t="shared" si="11"/>
        <v>07</v>
      </c>
      <c r="I128" s="2" t="str">
        <f t="shared" si="12"/>
        <v>2023</v>
      </c>
      <c r="J128" s="2" t="s">
        <v>164</v>
      </c>
      <c r="K128" s="1">
        <f t="shared" si="13"/>
        <v>45133</v>
      </c>
      <c r="L128" s="5" t="s">
        <v>156</v>
      </c>
      <c r="M128" s="2" t="e">
        <f t="shared" ca="1" si="14"/>
        <v>#NAME?</v>
      </c>
      <c r="N128" s="12" t="e">
        <f t="shared" ca="1" si="15"/>
        <v>#NAME?</v>
      </c>
      <c r="O128" s="11">
        <v>1.9837180000000001</v>
      </c>
      <c r="P128" s="11">
        <v>0.12564927239055546</v>
      </c>
      <c r="Q128" s="11">
        <v>4.015024999203351E-2</v>
      </c>
      <c r="R128" s="11">
        <v>0.13305967140342481</v>
      </c>
      <c r="T128" s="11">
        <v>9.1325522249341637E-2</v>
      </c>
    </row>
    <row r="129" spans="1:20" ht="15.75" customHeight="1" x14ac:dyDescent="0.2">
      <c r="A129" s="1">
        <v>45161</v>
      </c>
      <c r="B129" s="2" t="s">
        <v>167</v>
      </c>
      <c r="C129" s="2" t="e">
        <f t="shared" ca="1" si="8"/>
        <v>#NAME?</v>
      </c>
      <c r="D129" s="11">
        <v>0.80944499999999997</v>
      </c>
      <c r="E129" s="11">
        <f t="shared" si="9"/>
        <v>9.3195680017365237E-2</v>
      </c>
      <c r="G129" s="2" t="str">
        <f t="shared" si="10"/>
        <v>27</v>
      </c>
      <c r="H129" s="2" t="str">
        <f t="shared" si="11"/>
        <v>10</v>
      </c>
      <c r="I129" s="2" t="str">
        <f t="shared" si="12"/>
        <v>2021</v>
      </c>
      <c r="J129" s="2" t="s">
        <v>168</v>
      </c>
      <c r="K129" s="1">
        <f t="shared" si="13"/>
        <v>44496</v>
      </c>
      <c r="L129" s="5" t="s">
        <v>158</v>
      </c>
      <c r="M129" s="2" t="e">
        <f t="shared" ca="1" si="14"/>
        <v>#NAME?</v>
      </c>
      <c r="N129" s="12" t="e">
        <f t="shared" ca="1" si="15"/>
        <v>#NAME?</v>
      </c>
      <c r="O129" s="11">
        <v>1.9999999999999999E-6</v>
      </c>
      <c r="P129" s="11">
        <v>1.2599210498948732E-3</v>
      </c>
      <c r="Q129" s="11">
        <v>4.545625379787073E-2</v>
      </c>
      <c r="R129" s="11">
        <v>0.15242336362263303</v>
      </c>
      <c r="T129" s="11">
        <v>9.851337307120854E-2</v>
      </c>
    </row>
    <row r="130" spans="1:20" ht="15.75" customHeight="1" x14ac:dyDescent="0.2">
      <c r="A130" s="1">
        <v>45060</v>
      </c>
      <c r="B130" s="2" t="s">
        <v>169</v>
      </c>
      <c r="C130" s="2" t="e">
        <f t="shared" ref="C130:C193" ca="1" si="16">_xludf.CONCAT(B130,A130)</f>
        <v>#NAME?</v>
      </c>
      <c r="D130" s="11">
        <v>5.0000000000000004E-6</v>
      </c>
      <c r="E130" s="11">
        <f t="shared" ref="E130:E193" si="17">POWER(D130/1000,1/3)</f>
        <v>1.7099759466766981E-3</v>
      </c>
      <c r="G130" s="2" t="str">
        <f t="shared" ref="G130:G193" si="18">RIGHT(J130,2)</f>
        <v>26</v>
      </c>
      <c r="H130" s="2" t="str">
        <f t="shared" ref="H130:H193" si="19">LEFT(RIGHT(J130,4),2)</f>
        <v>07</v>
      </c>
      <c r="I130" s="2" t="str">
        <f t="shared" ref="I130:I193" si="20">LEFT(J130,4)</f>
        <v>2023</v>
      </c>
      <c r="J130" s="2" t="s">
        <v>164</v>
      </c>
      <c r="K130" s="1">
        <f t="shared" ref="K130:K193" si="21">DATE(I130,H130,G130)</f>
        <v>45133</v>
      </c>
      <c r="L130" s="5" t="s">
        <v>158</v>
      </c>
      <c r="M130" s="2" t="e">
        <f t="shared" ref="M130:M193" ca="1" si="22">_xludf.CONCAT(L130,K130)</f>
        <v>#NAME?</v>
      </c>
      <c r="N130" s="12" t="e">
        <f t="shared" ref="N130:N193" ca="1" si="23">MATCH(M130,C:C,0)</f>
        <v>#NAME?</v>
      </c>
      <c r="O130" s="11">
        <v>0.54539800000000005</v>
      </c>
      <c r="P130" s="11">
        <v>8.1702970577648984E-2</v>
      </c>
      <c r="Q130" s="11">
        <v>4.6213236586926137E-2</v>
      </c>
      <c r="R130" s="11">
        <v>0.15409579156053232</v>
      </c>
      <c r="T130" s="11">
        <v>9.866468065615222E-2</v>
      </c>
    </row>
    <row r="131" spans="1:20" ht="15.75" customHeight="1" x14ac:dyDescent="0.2">
      <c r="A131" s="1">
        <v>42767</v>
      </c>
      <c r="B131" s="13" t="s">
        <v>170</v>
      </c>
      <c r="C131" s="2" t="e">
        <f t="shared" ca="1" si="16"/>
        <v>#NAME?</v>
      </c>
      <c r="D131" s="14">
        <v>4.3640790000000003</v>
      </c>
      <c r="E131" s="11">
        <f t="shared" si="17"/>
        <v>0.16341711329615685</v>
      </c>
      <c r="G131" s="2" t="str">
        <f t="shared" si="18"/>
        <v>17</v>
      </c>
      <c r="H131" s="2" t="str">
        <f t="shared" si="19"/>
        <v>01</v>
      </c>
      <c r="I131" s="2" t="str">
        <f t="shared" si="20"/>
        <v>2020</v>
      </c>
      <c r="J131" s="2" t="s">
        <v>171</v>
      </c>
      <c r="K131" s="1">
        <f t="shared" si="21"/>
        <v>43847</v>
      </c>
      <c r="L131" s="5" t="s">
        <v>159</v>
      </c>
      <c r="M131" s="2" t="e">
        <f t="shared" ca="1" si="22"/>
        <v>#NAME?</v>
      </c>
      <c r="N131" s="12" t="e">
        <f t="shared" ca="1" si="23"/>
        <v>#NAME?</v>
      </c>
      <c r="O131" s="11">
        <v>0.51113600000000003</v>
      </c>
      <c r="P131" s="11">
        <v>7.9954974663742823E-2</v>
      </c>
      <c r="Q131" s="11">
        <v>4.2440589364301382E-2</v>
      </c>
      <c r="R131" s="11">
        <v>0.1474742295275755</v>
      </c>
      <c r="T131" s="11">
        <v>9.204156923471675E-2</v>
      </c>
    </row>
    <row r="132" spans="1:20" ht="15.75" customHeight="1" x14ac:dyDescent="0.2">
      <c r="A132" s="1">
        <v>44699</v>
      </c>
      <c r="B132" s="2" t="s">
        <v>170</v>
      </c>
      <c r="C132" s="2" t="e">
        <f t="shared" ca="1" si="16"/>
        <v>#NAME?</v>
      </c>
      <c r="D132" s="11">
        <v>4.5047800000000002</v>
      </c>
      <c r="E132" s="11">
        <f t="shared" si="17"/>
        <v>0.16515479810072756</v>
      </c>
      <c r="G132" s="2" t="str">
        <f t="shared" si="18"/>
        <v>16</v>
      </c>
      <c r="H132" s="2" t="str">
        <f t="shared" si="19"/>
        <v>03</v>
      </c>
      <c r="I132" s="2" t="str">
        <f t="shared" si="20"/>
        <v>2021</v>
      </c>
      <c r="J132" s="2" t="s">
        <v>172</v>
      </c>
      <c r="K132" s="1">
        <f t="shared" si="21"/>
        <v>44271</v>
      </c>
      <c r="L132" s="5" t="s">
        <v>159</v>
      </c>
      <c r="M132" s="2" t="e">
        <f t="shared" ca="1" si="22"/>
        <v>#NAME?</v>
      </c>
      <c r="N132" s="12" t="e">
        <f t="shared" ca="1" si="23"/>
        <v>#NAME?</v>
      </c>
      <c r="O132" s="11">
        <v>0.32807799999999998</v>
      </c>
      <c r="P132" s="11">
        <v>6.8969811060245925E-2</v>
      </c>
      <c r="Q132" s="11">
        <v>4.2384390247058451E-2</v>
      </c>
      <c r="R132" s="11">
        <v>0.14691276003652215</v>
      </c>
      <c r="T132" s="11">
        <v>9.1086362223539552E-2</v>
      </c>
    </row>
    <row r="133" spans="1:20" ht="15.75" customHeight="1" x14ac:dyDescent="0.2">
      <c r="A133" s="1">
        <v>45318</v>
      </c>
      <c r="B133" s="2" t="s">
        <v>170</v>
      </c>
      <c r="C133" s="2" t="e">
        <f t="shared" ca="1" si="16"/>
        <v>#NAME?</v>
      </c>
      <c r="D133" s="11">
        <v>7.0401600000000002</v>
      </c>
      <c r="E133" s="11">
        <f t="shared" si="17"/>
        <v>0.19165824621692315</v>
      </c>
      <c r="G133" s="2" t="str">
        <f t="shared" si="18"/>
        <v>08</v>
      </c>
      <c r="H133" s="2" t="str">
        <f t="shared" si="19"/>
        <v>03</v>
      </c>
      <c r="I133" s="2" t="str">
        <f t="shared" si="20"/>
        <v>2023</v>
      </c>
      <c r="J133" s="2" t="s">
        <v>173</v>
      </c>
      <c r="K133" s="1">
        <f t="shared" si="21"/>
        <v>44993</v>
      </c>
      <c r="L133" s="5" t="s">
        <v>159</v>
      </c>
      <c r="M133" s="2" t="e">
        <f t="shared" ca="1" si="22"/>
        <v>#NAME?</v>
      </c>
      <c r="N133" s="12" t="e">
        <f t="shared" ca="1" si="23"/>
        <v>#NAME?</v>
      </c>
      <c r="O133" s="11">
        <v>0.67318199999999995</v>
      </c>
      <c r="P133" s="11">
        <v>8.7641707792804793E-2</v>
      </c>
      <c r="Q133" s="11">
        <v>4.1703164549203982E-2</v>
      </c>
      <c r="R133" s="11">
        <v>0.14415972141869887</v>
      </c>
      <c r="T133" s="11">
        <v>8.944431438404149E-2</v>
      </c>
    </row>
    <row r="134" spans="1:20" ht="15.75" customHeight="1" x14ac:dyDescent="0.2">
      <c r="A134" s="1">
        <v>45161</v>
      </c>
      <c r="B134" s="2" t="s">
        <v>174</v>
      </c>
      <c r="C134" s="2" t="e">
        <f t="shared" ca="1" si="16"/>
        <v>#NAME?</v>
      </c>
      <c r="D134" s="11">
        <v>5.7314600000000002</v>
      </c>
      <c r="E134" s="11">
        <f t="shared" si="17"/>
        <v>0.17895963635313589</v>
      </c>
      <c r="G134" s="2" t="str">
        <f t="shared" si="18"/>
        <v>26</v>
      </c>
      <c r="H134" s="2" t="str">
        <f t="shared" si="19"/>
        <v>07</v>
      </c>
      <c r="I134" s="2" t="str">
        <f t="shared" si="20"/>
        <v>2023</v>
      </c>
      <c r="J134" s="2" t="s">
        <v>164</v>
      </c>
      <c r="K134" s="1">
        <f t="shared" si="21"/>
        <v>45133</v>
      </c>
      <c r="L134" s="5" t="s">
        <v>161</v>
      </c>
      <c r="M134" s="2" t="e">
        <f t="shared" ca="1" si="22"/>
        <v>#NAME?</v>
      </c>
      <c r="N134" s="12" t="e">
        <f t="shared" ca="1" si="23"/>
        <v>#NAME?</v>
      </c>
      <c r="O134" s="11">
        <v>10.801973</v>
      </c>
      <c r="P134" s="11">
        <v>0.22105534945836811</v>
      </c>
      <c r="Q134" s="11">
        <v>4.0852740552725531E-2</v>
      </c>
      <c r="R134" s="11">
        <v>0.14687094556124686</v>
      </c>
      <c r="T134" s="11">
        <v>9.3239429931139622E-2</v>
      </c>
    </row>
    <row r="135" spans="1:20" ht="15.75" customHeight="1" x14ac:dyDescent="0.2">
      <c r="A135" s="1">
        <v>45106</v>
      </c>
      <c r="B135" s="2" t="s">
        <v>175</v>
      </c>
      <c r="C135" s="2" t="e">
        <f t="shared" ca="1" si="16"/>
        <v>#NAME?</v>
      </c>
      <c r="D135" s="11">
        <v>3.2109040000000002</v>
      </c>
      <c r="E135" s="11">
        <f t="shared" si="17"/>
        <v>0.14752844802246343</v>
      </c>
      <c r="G135" s="2" t="str">
        <f t="shared" si="18"/>
        <v>23</v>
      </c>
      <c r="H135" s="2" t="str">
        <f t="shared" si="19"/>
        <v>08</v>
      </c>
      <c r="I135" s="2" t="str">
        <f t="shared" si="20"/>
        <v>2023</v>
      </c>
      <c r="J135" s="2" t="s">
        <v>176</v>
      </c>
      <c r="K135" s="1">
        <f t="shared" si="21"/>
        <v>45161</v>
      </c>
      <c r="L135" s="5" t="s">
        <v>163</v>
      </c>
      <c r="M135" s="2" t="e">
        <f t="shared" ca="1" si="22"/>
        <v>#NAME?</v>
      </c>
      <c r="N135" s="12" t="e">
        <f t="shared" ca="1" si="23"/>
        <v>#NAME?</v>
      </c>
      <c r="O135" s="11">
        <v>0.94408000000000003</v>
      </c>
      <c r="P135" s="11">
        <v>9.8100133664142775E-2</v>
      </c>
      <c r="Q135" s="11">
        <v>4.0739373211467422E-2</v>
      </c>
      <c r="R135" s="11">
        <v>0.14408156991970031</v>
      </c>
      <c r="T135" s="11">
        <v>9.606337328084083E-2</v>
      </c>
    </row>
    <row r="136" spans="1:20" ht="15.75" customHeight="1" x14ac:dyDescent="0.2">
      <c r="A136" s="1">
        <v>45153</v>
      </c>
      <c r="B136" s="2" t="s">
        <v>177</v>
      </c>
      <c r="C136" s="2" t="e">
        <f t="shared" ca="1" si="16"/>
        <v>#NAME?</v>
      </c>
      <c r="D136" s="11">
        <v>3.9996999999999998E-2</v>
      </c>
      <c r="E136" s="11">
        <f t="shared" si="17"/>
        <v>3.419866392418501E-2</v>
      </c>
      <c r="G136" s="2" t="str">
        <f t="shared" si="18"/>
        <v>26</v>
      </c>
      <c r="H136" s="2" t="str">
        <f t="shared" si="19"/>
        <v>07</v>
      </c>
      <c r="I136" s="2" t="str">
        <f t="shared" si="20"/>
        <v>2023</v>
      </c>
      <c r="J136" s="2" t="s">
        <v>164</v>
      </c>
      <c r="K136" s="1">
        <f t="shared" si="21"/>
        <v>45133</v>
      </c>
      <c r="L136" s="5" t="s">
        <v>165</v>
      </c>
      <c r="M136" s="2" t="e">
        <f t="shared" ca="1" si="22"/>
        <v>#NAME?</v>
      </c>
      <c r="N136" s="12" t="e">
        <f t="shared" ca="1" si="23"/>
        <v>#NAME?</v>
      </c>
      <c r="O136" s="11">
        <v>14.287391</v>
      </c>
      <c r="P136" s="11">
        <v>0.24265224294208704</v>
      </c>
      <c r="Q136" s="11">
        <v>4.1459913495419817E-2</v>
      </c>
      <c r="R136" s="11">
        <v>0.14613033443523726</v>
      </c>
      <c r="T136" s="11">
        <v>9.2983615680767601E-2</v>
      </c>
    </row>
    <row r="137" spans="1:20" ht="15.75" customHeight="1" x14ac:dyDescent="0.2">
      <c r="A137" s="1">
        <v>42515</v>
      </c>
      <c r="B137" s="2" t="s">
        <v>177</v>
      </c>
      <c r="C137" s="2" t="e">
        <f t="shared" ca="1" si="16"/>
        <v>#NAME?</v>
      </c>
      <c r="D137" s="11">
        <v>0.110637</v>
      </c>
      <c r="E137" s="11">
        <f t="shared" si="17"/>
        <v>4.8006509533834472E-2</v>
      </c>
      <c r="G137" s="2" t="str">
        <f t="shared" si="18"/>
        <v>08</v>
      </c>
      <c r="H137" s="2" t="str">
        <f t="shared" si="19"/>
        <v>02</v>
      </c>
      <c r="I137" s="2" t="str">
        <f t="shared" si="20"/>
        <v>2023</v>
      </c>
      <c r="J137" s="2" t="s">
        <v>178</v>
      </c>
      <c r="K137" s="1">
        <f t="shared" si="21"/>
        <v>44965</v>
      </c>
      <c r="L137" s="5" t="s">
        <v>166</v>
      </c>
      <c r="M137" s="2" t="e">
        <f t="shared" ca="1" si="22"/>
        <v>#NAME?</v>
      </c>
      <c r="N137" s="12" t="e">
        <f t="shared" ca="1" si="23"/>
        <v>#NAME?</v>
      </c>
      <c r="O137" s="11">
        <v>2.04E-4</v>
      </c>
      <c r="P137" s="11">
        <v>5.8867653168833368E-3</v>
      </c>
      <c r="Q137" s="11">
        <v>4.28277722590618E-2</v>
      </c>
      <c r="R137" s="11">
        <v>0.14543546921728623</v>
      </c>
      <c r="T137" s="11">
        <v>9.5366010741269436E-2</v>
      </c>
    </row>
    <row r="138" spans="1:20" ht="15.75" customHeight="1" x14ac:dyDescent="0.2">
      <c r="A138" s="1">
        <v>45175</v>
      </c>
      <c r="B138" s="2" t="s">
        <v>179</v>
      </c>
      <c r="C138" s="2" t="e">
        <f t="shared" ca="1" si="16"/>
        <v>#NAME?</v>
      </c>
      <c r="D138" s="11">
        <v>0.14768800000000001</v>
      </c>
      <c r="E138" s="11">
        <f t="shared" si="17"/>
        <v>5.2858528608144183E-2</v>
      </c>
      <c r="G138" s="2" t="str">
        <f t="shared" si="18"/>
        <v>06</v>
      </c>
      <c r="H138" s="2" t="str">
        <f t="shared" si="19"/>
        <v>09</v>
      </c>
      <c r="I138" s="2" t="str">
        <f t="shared" si="20"/>
        <v>2023</v>
      </c>
      <c r="J138" s="2" t="s">
        <v>24</v>
      </c>
      <c r="K138" s="1">
        <f t="shared" si="21"/>
        <v>45175</v>
      </c>
      <c r="L138" s="5" t="s">
        <v>166</v>
      </c>
      <c r="M138" s="2" t="e">
        <f t="shared" ca="1" si="22"/>
        <v>#NAME?</v>
      </c>
      <c r="N138" s="12" t="e">
        <f t="shared" ca="1" si="23"/>
        <v>#NAME?</v>
      </c>
      <c r="O138" s="11">
        <v>1.364E-3</v>
      </c>
      <c r="P138" s="11">
        <v>1.109016795679546E-2</v>
      </c>
      <c r="Q138" s="11">
        <v>4.234755293886501E-2</v>
      </c>
      <c r="R138" s="11">
        <v>0.1427222254756281</v>
      </c>
      <c r="T138" s="11">
        <v>9.4970104374021702E-2</v>
      </c>
    </row>
    <row r="139" spans="1:20" ht="15.75" customHeight="1" x14ac:dyDescent="0.2">
      <c r="A139" s="1">
        <v>44461</v>
      </c>
      <c r="B139" s="2" t="s">
        <v>179</v>
      </c>
      <c r="C139" s="2" t="e">
        <f t="shared" ca="1" si="16"/>
        <v>#NAME?</v>
      </c>
      <c r="D139" s="11">
        <v>1.2355529999999999</v>
      </c>
      <c r="E139" s="11">
        <f t="shared" si="17"/>
        <v>0.10730512377576987</v>
      </c>
      <c r="G139" s="2" t="str">
        <f t="shared" si="18"/>
        <v>23</v>
      </c>
      <c r="H139" s="2" t="str">
        <f t="shared" si="19"/>
        <v>08</v>
      </c>
      <c r="I139" s="2" t="str">
        <f t="shared" si="20"/>
        <v>2023</v>
      </c>
      <c r="J139" s="2" t="s">
        <v>176</v>
      </c>
      <c r="K139" s="1">
        <f t="shared" si="21"/>
        <v>45161</v>
      </c>
      <c r="L139" s="5" t="s">
        <v>167</v>
      </c>
      <c r="M139" s="2" t="e">
        <f t="shared" ca="1" si="22"/>
        <v>#NAME?</v>
      </c>
      <c r="N139" s="12" t="e">
        <f t="shared" ca="1" si="23"/>
        <v>#NAME?</v>
      </c>
      <c r="O139" s="11">
        <v>0.80944499999999997</v>
      </c>
      <c r="P139" s="11">
        <v>9.3195680017365237E-2</v>
      </c>
      <c r="Q139" s="11">
        <v>4.0483455684333265E-2</v>
      </c>
      <c r="R139" s="11">
        <v>0.14304616522532046</v>
      </c>
      <c r="T139" s="11">
        <v>9.3267142272323411E-2</v>
      </c>
    </row>
    <row r="140" spans="1:20" ht="15.75" customHeight="1" x14ac:dyDescent="0.2">
      <c r="A140" s="1">
        <v>44712</v>
      </c>
      <c r="B140" s="2" t="s">
        <v>179</v>
      </c>
      <c r="C140" s="2" t="e">
        <f t="shared" ca="1" si="16"/>
        <v>#NAME?</v>
      </c>
      <c r="D140" s="11">
        <v>1.28149</v>
      </c>
      <c r="E140" s="11">
        <f t="shared" si="17"/>
        <v>0.10861881835045734</v>
      </c>
      <c r="G140" s="2" t="str">
        <f t="shared" si="18"/>
        <v>14</v>
      </c>
      <c r="H140" s="2" t="str">
        <f t="shared" si="19"/>
        <v>05</v>
      </c>
      <c r="I140" s="2" t="str">
        <f t="shared" si="20"/>
        <v>2023</v>
      </c>
      <c r="J140" s="2" t="s">
        <v>180</v>
      </c>
      <c r="K140" s="1">
        <f t="shared" si="21"/>
        <v>45060</v>
      </c>
      <c r="L140" s="5" t="s">
        <v>169</v>
      </c>
      <c r="M140" s="2" t="e">
        <f t="shared" ca="1" si="22"/>
        <v>#NAME?</v>
      </c>
      <c r="N140" s="12" t="e">
        <f t="shared" ca="1" si="23"/>
        <v>#NAME?</v>
      </c>
      <c r="O140" s="11">
        <v>5.0000000000000004E-6</v>
      </c>
      <c r="P140" s="11">
        <v>1.7099759466766981E-3</v>
      </c>
      <c r="Q140" s="11">
        <v>4.4591748782145113E-2</v>
      </c>
      <c r="R140" s="11">
        <v>0.14506963333255582</v>
      </c>
      <c r="T140" s="11">
        <v>9.3078626858144012E-2</v>
      </c>
    </row>
    <row r="141" spans="1:20" ht="15.75" customHeight="1" x14ac:dyDescent="0.2">
      <c r="A141" s="1">
        <v>44870</v>
      </c>
      <c r="B141" s="2" t="s">
        <v>181</v>
      </c>
      <c r="C141" s="2" t="e">
        <f t="shared" ca="1" si="16"/>
        <v>#NAME?</v>
      </c>
      <c r="D141" s="11">
        <v>0.470279</v>
      </c>
      <c r="E141" s="11">
        <f t="shared" si="17"/>
        <v>7.776518246534167E-2</v>
      </c>
      <c r="G141" s="2" t="str">
        <f t="shared" si="18"/>
        <v>01</v>
      </c>
      <c r="H141" s="2" t="str">
        <f t="shared" si="19"/>
        <v>02</v>
      </c>
      <c r="I141" s="2" t="str">
        <f t="shared" si="20"/>
        <v>2017</v>
      </c>
      <c r="J141" s="2" t="s">
        <v>182</v>
      </c>
      <c r="K141" s="1">
        <f t="shared" si="21"/>
        <v>42767</v>
      </c>
      <c r="L141" s="5" t="s">
        <v>170</v>
      </c>
      <c r="M141" s="2" t="e">
        <f t="shared" ca="1" si="22"/>
        <v>#NAME?</v>
      </c>
      <c r="N141" s="12" t="e">
        <f t="shared" ca="1" si="23"/>
        <v>#NAME?</v>
      </c>
      <c r="O141" s="11">
        <v>4.3640790000000003</v>
      </c>
      <c r="P141" s="11">
        <v>0.16341711329615685</v>
      </c>
      <c r="Q141" s="11">
        <v>4.0020549657159302E-2</v>
      </c>
      <c r="R141" s="11">
        <v>0.14438919693700558</v>
      </c>
      <c r="T141" s="11">
        <v>9.1212674686979314E-2</v>
      </c>
    </row>
    <row r="142" spans="1:20" ht="15.75" customHeight="1" x14ac:dyDescent="0.2">
      <c r="A142" s="1">
        <v>45175</v>
      </c>
      <c r="B142" s="2" t="s">
        <v>181</v>
      </c>
      <c r="C142" s="2" t="e">
        <f t="shared" ca="1" si="16"/>
        <v>#NAME?</v>
      </c>
      <c r="D142" s="11">
        <v>0.58360500000000004</v>
      </c>
      <c r="E142" s="11">
        <f t="shared" si="17"/>
        <v>8.3567934483388714E-2</v>
      </c>
      <c r="G142" s="2" t="str">
        <f t="shared" si="18"/>
        <v>18</v>
      </c>
      <c r="H142" s="2" t="str">
        <f t="shared" si="19"/>
        <v>05</v>
      </c>
      <c r="I142" s="2" t="str">
        <f t="shared" si="20"/>
        <v>2022</v>
      </c>
      <c r="J142" s="2" t="s">
        <v>183</v>
      </c>
      <c r="K142" s="1">
        <f t="shared" si="21"/>
        <v>44699</v>
      </c>
      <c r="L142" s="5" t="s">
        <v>170</v>
      </c>
      <c r="M142" s="2" t="e">
        <f t="shared" ca="1" si="22"/>
        <v>#NAME?</v>
      </c>
      <c r="N142" s="12" t="e">
        <f t="shared" ca="1" si="23"/>
        <v>#NAME?</v>
      </c>
      <c r="O142" s="11">
        <v>4.5047800000000002</v>
      </c>
      <c r="P142" s="11">
        <v>0.16515479810072756</v>
      </c>
      <c r="Q142" s="11">
        <v>3.8013709609423768E-2</v>
      </c>
      <c r="R142" s="11">
        <v>0.13963410892704259</v>
      </c>
      <c r="T142" s="11">
        <v>8.7635244673771096E-2</v>
      </c>
    </row>
    <row r="143" spans="1:20" ht="15.75" customHeight="1" x14ac:dyDescent="0.2">
      <c r="A143" s="1">
        <v>45161</v>
      </c>
      <c r="B143" s="2" t="s">
        <v>184</v>
      </c>
      <c r="C143" s="2" t="e">
        <f t="shared" ca="1" si="16"/>
        <v>#NAME?</v>
      </c>
      <c r="D143" s="11">
        <v>0.21270600000000001</v>
      </c>
      <c r="E143" s="11">
        <f t="shared" si="17"/>
        <v>5.9693436312803404E-2</v>
      </c>
      <c r="G143" s="2" t="str">
        <f t="shared" si="18"/>
        <v>27</v>
      </c>
      <c r="H143" s="2" t="str">
        <f t="shared" si="19"/>
        <v>01</v>
      </c>
      <c r="I143" s="2" t="str">
        <f t="shared" si="20"/>
        <v>2024</v>
      </c>
      <c r="J143" s="2" t="s">
        <v>185</v>
      </c>
      <c r="K143" s="1">
        <f t="shared" si="21"/>
        <v>45318</v>
      </c>
      <c r="L143" s="5" t="s">
        <v>170</v>
      </c>
      <c r="M143" s="2" t="e">
        <f t="shared" ca="1" si="22"/>
        <v>#NAME?</v>
      </c>
      <c r="N143" s="12" t="e">
        <f t="shared" ca="1" si="23"/>
        <v>#NAME?</v>
      </c>
      <c r="O143" s="11">
        <v>7.0401600000000002</v>
      </c>
      <c r="P143" s="11">
        <v>0.19165824621692315</v>
      </c>
      <c r="Q143" s="11">
        <v>3.8163839452408643E-2</v>
      </c>
      <c r="R143" s="11">
        <v>0.14160325009525154</v>
      </c>
      <c r="T143" s="11">
        <v>8.9095237583402265E-2</v>
      </c>
    </row>
    <row r="144" spans="1:20" ht="15.75" customHeight="1" x14ac:dyDescent="0.2">
      <c r="A144" s="1">
        <v>45252</v>
      </c>
      <c r="B144" s="2" t="s">
        <v>186</v>
      </c>
      <c r="C144" s="2" t="e">
        <f t="shared" ca="1" si="16"/>
        <v>#NAME?</v>
      </c>
      <c r="D144" s="11">
        <v>0.57094199999999995</v>
      </c>
      <c r="E144" s="11">
        <f t="shared" si="17"/>
        <v>8.2959093405159196E-2</v>
      </c>
      <c r="G144" s="2" t="str">
        <f t="shared" si="18"/>
        <v>23</v>
      </c>
      <c r="H144" s="2" t="str">
        <f t="shared" si="19"/>
        <v>08</v>
      </c>
      <c r="I144" s="2" t="str">
        <f t="shared" si="20"/>
        <v>2023</v>
      </c>
      <c r="J144" s="2" t="s">
        <v>176</v>
      </c>
      <c r="K144" s="1">
        <f t="shared" si="21"/>
        <v>45161</v>
      </c>
      <c r="L144" s="5" t="s">
        <v>174</v>
      </c>
      <c r="M144" s="2" t="e">
        <f t="shared" ca="1" si="22"/>
        <v>#NAME?</v>
      </c>
      <c r="N144" s="12" t="e">
        <f t="shared" ca="1" si="23"/>
        <v>#NAME?</v>
      </c>
      <c r="O144" s="11">
        <v>5.7314600000000002</v>
      </c>
      <c r="P144" s="11">
        <v>0.17895963635313589</v>
      </c>
      <c r="Q144" s="11">
        <v>4.0544906098122752E-2</v>
      </c>
      <c r="R144" s="11">
        <v>0.14079865636979816</v>
      </c>
      <c r="T144" s="11">
        <v>9.2546006280839893E-2</v>
      </c>
    </row>
    <row r="145" spans="1:20" ht="15.75" customHeight="1" x14ac:dyDescent="0.2">
      <c r="A145" s="1">
        <v>45264</v>
      </c>
      <c r="B145" s="2" t="s">
        <v>187</v>
      </c>
      <c r="C145" s="2" t="e">
        <f t="shared" ca="1" si="16"/>
        <v>#NAME?</v>
      </c>
      <c r="D145" s="11">
        <v>1.910577</v>
      </c>
      <c r="E145" s="11">
        <f t="shared" si="17"/>
        <v>0.12408563716672116</v>
      </c>
      <c r="G145" s="2" t="str">
        <f t="shared" si="18"/>
        <v>29</v>
      </c>
      <c r="H145" s="2" t="str">
        <f t="shared" si="19"/>
        <v>06</v>
      </c>
      <c r="I145" s="2" t="str">
        <f t="shared" si="20"/>
        <v>2023</v>
      </c>
      <c r="J145" s="2" t="s">
        <v>188</v>
      </c>
      <c r="K145" s="1">
        <f t="shared" si="21"/>
        <v>45106</v>
      </c>
      <c r="L145" s="5" t="s">
        <v>175</v>
      </c>
      <c r="M145" s="2" t="e">
        <f t="shared" ca="1" si="22"/>
        <v>#NAME?</v>
      </c>
      <c r="N145" s="12" t="e">
        <f t="shared" ca="1" si="23"/>
        <v>#NAME?</v>
      </c>
      <c r="O145" s="11">
        <v>3.2109040000000002</v>
      </c>
      <c r="P145" s="11">
        <v>0.14752844802246343</v>
      </c>
      <c r="Q145" s="11">
        <v>3.9875939463676929E-2</v>
      </c>
      <c r="R145" s="11">
        <v>0.13824904334961463</v>
      </c>
      <c r="T145" s="11">
        <v>8.5309731221267657E-2</v>
      </c>
    </row>
    <row r="146" spans="1:20" ht="15.75" customHeight="1" x14ac:dyDescent="0.2">
      <c r="A146" s="1">
        <v>45357</v>
      </c>
      <c r="B146" s="2" t="s">
        <v>189</v>
      </c>
      <c r="C146" s="2" t="e">
        <f t="shared" ca="1" si="16"/>
        <v>#NAME?</v>
      </c>
      <c r="D146" s="11">
        <v>4.4049069999999997</v>
      </c>
      <c r="E146" s="11">
        <f t="shared" si="17"/>
        <v>0.16392514678442263</v>
      </c>
      <c r="G146" s="2" t="str">
        <f t="shared" si="18"/>
        <v>25</v>
      </c>
      <c r="H146" s="2" t="str">
        <f t="shared" si="19"/>
        <v>05</v>
      </c>
      <c r="I146" s="2" t="str">
        <f t="shared" si="20"/>
        <v>2016</v>
      </c>
      <c r="J146" s="2" t="s">
        <v>190</v>
      </c>
      <c r="K146" s="1">
        <f t="shared" si="21"/>
        <v>42515</v>
      </c>
      <c r="L146" s="5" t="s">
        <v>177</v>
      </c>
      <c r="M146" s="2" t="e">
        <f t="shared" ca="1" si="22"/>
        <v>#NAME?</v>
      </c>
      <c r="N146" s="12" t="e">
        <f t="shared" ca="1" si="23"/>
        <v>#NAME?</v>
      </c>
      <c r="O146" s="11">
        <v>0.110637</v>
      </c>
      <c r="P146" s="11">
        <v>4.8006509533834472E-2</v>
      </c>
      <c r="Q146" s="11">
        <v>4.6002929283320823E-2</v>
      </c>
      <c r="R146" s="11">
        <v>0.15321854358843701</v>
      </c>
      <c r="T146" s="11">
        <v>0.1009142978946064</v>
      </c>
    </row>
    <row r="147" spans="1:20" ht="15.75" customHeight="1" x14ac:dyDescent="0.2">
      <c r="A147" s="1">
        <v>45264</v>
      </c>
      <c r="B147" s="2" t="s">
        <v>191</v>
      </c>
      <c r="C147" s="2" t="e">
        <f t="shared" ca="1" si="16"/>
        <v>#NAME?</v>
      </c>
      <c r="D147" s="11">
        <v>6.7105940000000004</v>
      </c>
      <c r="E147" s="11">
        <f t="shared" si="17"/>
        <v>0.18861967320184464</v>
      </c>
      <c r="G147" s="2" t="str">
        <f t="shared" si="18"/>
        <v>15</v>
      </c>
      <c r="H147" s="2" t="str">
        <f t="shared" si="19"/>
        <v>08</v>
      </c>
      <c r="I147" s="2" t="str">
        <f t="shared" si="20"/>
        <v>2023</v>
      </c>
      <c r="J147" s="2" t="s">
        <v>192</v>
      </c>
      <c r="K147" s="1">
        <f t="shared" si="21"/>
        <v>45153</v>
      </c>
      <c r="L147" s="5" t="s">
        <v>177</v>
      </c>
      <c r="M147" s="2" t="e">
        <f t="shared" ca="1" si="22"/>
        <v>#NAME?</v>
      </c>
      <c r="N147" s="12" t="e">
        <f t="shared" ca="1" si="23"/>
        <v>#NAME?</v>
      </c>
      <c r="O147" s="11">
        <v>3.9996999999999998E-2</v>
      </c>
      <c r="P147" s="11">
        <v>3.419866392418501E-2</v>
      </c>
      <c r="Q147" s="11">
        <v>4.7800272588657995E-2</v>
      </c>
      <c r="R147" s="11">
        <v>0.15314631984109756</v>
      </c>
      <c r="T147" s="11">
        <v>9.9341262998674948E-2</v>
      </c>
    </row>
    <row r="148" spans="1:20" ht="15.75" customHeight="1" x14ac:dyDescent="0.2">
      <c r="A148" s="1">
        <v>45140</v>
      </c>
      <c r="B148" s="2" t="s">
        <v>193</v>
      </c>
      <c r="C148" s="2" t="e">
        <f t="shared" ca="1" si="16"/>
        <v>#NAME?</v>
      </c>
      <c r="D148" s="11">
        <v>33.409241999999999</v>
      </c>
      <c r="E148" s="11">
        <f t="shared" si="17"/>
        <v>0.32207390636664746</v>
      </c>
      <c r="G148" s="2" t="str">
        <f t="shared" si="18"/>
        <v>22</v>
      </c>
      <c r="H148" s="2" t="str">
        <f t="shared" si="19"/>
        <v>09</v>
      </c>
      <c r="I148" s="2" t="str">
        <f t="shared" si="20"/>
        <v>2021</v>
      </c>
      <c r="J148" s="2" t="s">
        <v>194</v>
      </c>
      <c r="K148" s="1">
        <f t="shared" si="21"/>
        <v>44461</v>
      </c>
      <c r="L148" s="5" t="s">
        <v>179</v>
      </c>
      <c r="M148" s="2" t="e">
        <f t="shared" ca="1" si="22"/>
        <v>#NAME?</v>
      </c>
      <c r="N148" s="12" t="e">
        <f t="shared" ca="1" si="23"/>
        <v>#NAME?</v>
      </c>
      <c r="O148" s="11">
        <v>1.2355529999999999</v>
      </c>
      <c r="P148" s="11">
        <v>0.10730512377576987</v>
      </c>
      <c r="Q148" s="11">
        <v>4.2830435743206663E-2</v>
      </c>
      <c r="R148" s="11">
        <v>0.14639191590471701</v>
      </c>
      <c r="T148" s="11">
        <v>9.330581295768639E-2</v>
      </c>
    </row>
    <row r="149" spans="1:20" ht="15.75" customHeight="1" x14ac:dyDescent="0.2">
      <c r="A149" s="1">
        <v>43356</v>
      </c>
      <c r="B149" s="2" t="s">
        <v>195</v>
      </c>
      <c r="C149" s="2" t="e">
        <f t="shared" ca="1" si="16"/>
        <v>#NAME?</v>
      </c>
      <c r="D149" s="11">
        <v>10.553240000000001</v>
      </c>
      <c r="E149" s="11">
        <f t="shared" si="17"/>
        <v>0.21934543734123871</v>
      </c>
      <c r="G149" s="2" t="str">
        <f t="shared" si="18"/>
        <v>31</v>
      </c>
      <c r="H149" s="2" t="str">
        <f t="shared" si="19"/>
        <v>05</v>
      </c>
      <c r="I149" s="2" t="str">
        <f t="shared" si="20"/>
        <v>2022</v>
      </c>
      <c r="J149" s="2" t="s">
        <v>196</v>
      </c>
      <c r="K149" s="1">
        <f t="shared" si="21"/>
        <v>44712</v>
      </c>
      <c r="L149" s="5" t="s">
        <v>179</v>
      </c>
      <c r="M149" s="2" t="e">
        <f t="shared" ca="1" si="22"/>
        <v>#NAME?</v>
      </c>
      <c r="N149" s="12" t="e">
        <f t="shared" ca="1" si="23"/>
        <v>#NAME?</v>
      </c>
      <c r="O149" s="11">
        <v>1.28149</v>
      </c>
      <c r="P149" s="11">
        <v>0.10861881835045734</v>
      </c>
      <c r="Q149" s="11">
        <v>4.2888273728927714E-2</v>
      </c>
      <c r="R149" s="11">
        <v>0.14421112363425209</v>
      </c>
      <c r="T149" s="11">
        <v>9.1970147624118231E-2</v>
      </c>
    </row>
    <row r="150" spans="1:20" ht="15.75" customHeight="1" x14ac:dyDescent="0.2">
      <c r="A150" s="1">
        <v>45264</v>
      </c>
      <c r="B150" s="2" t="s">
        <v>197</v>
      </c>
      <c r="C150" s="2" t="e">
        <f t="shared" ca="1" si="16"/>
        <v>#NAME?</v>
      </c>
      <c r="D150" s="11">
        <v>5.3423809999999996</v>
      </c>
      <c r="E150" s="11">
        <f t="shared" si="17"/>
        <v>0.17481483544211099</v>
      </c>
      <c r="G150" s="2" t="str">
        <f t="shared" si="18"/>
        <v>06</v>
      </c>
      <c r="H150" s="2" t="str">
        <f t="shared" si="19"/>
        <v>09</v>
      </c>
      <c r="I150" s="2" t="str">
        <f t="shared" si="20"/>
        <v>2023</v>
      </c>
      <c r="J150" s="2" t="s">
        <v>24</v>
      </c>
      <c r="K150" s="1">
        <f t="shared" si="21"/>
        <v>45175</v>
      </c>
      <c r="L150" s="5" t="s">
        <v>179</v>
      </c>
      <c r="M150" s="2" t="e">
        <f t="shared" ca="1" si="22"/>
        <v>#NAME?</v>
      </c>
      <c r="N150" s="12" t="e">
        <f t="shared" ca="1" si="23"/>
        <v>#NAME?</v>
      </c>
      <c r="O150" s="11">
        <v>0.14768800000000001</v>
      </c>
      <c r="P150" s="11">
        <v>5.2858528608144183E-2</v>
      </c>
      <c r="Q150" s="11">
        <v>4.216812975423366E-2</v>
      </c>
      <c r="R150" s="11">
        <v>0.14153103831366354</v>
      </c>
      <c r="T150" s="11">
        <v>9.088307958389677E-2</v>
      </c>
    </row>
    <row r="151" spans="1:20" ht="15.75" customHeight="1" x14ac:dyDescent="0.2">
      <c r="A151" s="1">
        <v>45343</v>
      </c>
      <c r="B151" s="2" t="s">
        <v>198</v>
      </c>
      <c r="C151" s="2" t="e">
        <f t="shared" ca="1" si="16"/>
        <v>#NAME?</v>
      </c>
      <c r="D151" s="11">
        <v>2.5930029999999999</v>
      </c>
      <c r="E151" s="11">
        <f t="shared" si="17"/>
        <v>0.13738342516074126</v>
      </c>
      <c r="G151" s="2" t="str">
        <f t="shared" si="18"/>
        <v>05</v>
      </c>
      <c r="H151" s="2" t="str">
        <f t="shared" si="19"/>
        <v>11</v>
      </c>
      <c r="I151" s="2" t="str">
        <f t="shared" si="20"/>
        <v>2022</v>
      </c>
      <c r="J151" s="2" t="s">
        <v>199</v>
      </c>
      <c r="K151" s="1">
        <f t="shared" si="21"/>
        <v>44870</v>
      </c>
      <c r="L151" s="5" t="s">
        <v>181</v>
      </c>
      <c r="M151" s="2" t="e">
        <f t="shared" ca="1" si="22"/>
        <v>#NAME?</v>
      </c>
      <c r="N151" s="12" t="e">
        <f t="shared" ca="1" si="23"/>
        <v>#NAME?</v>
      </c>
      <c r="O151" s="11">
        <v>0.470279</v>
      </c>
      <c r="P151" s="11">
        <v>7.776518246534167E-2</v>
      </c>
      <c r="Q151" s="11">
        <v>4.1790350892644691E-2</v>
      </c>
      <c r="R151" s="11">
        <v>0.14212092552873518</v>
      </c>
      <c r="T151" s="11">
        <v>8.9071993987429626E-2</v>
      </c>
    </row>
    <row r="152" spans="1:20" ht="15.75" customHeight="1" x14ac:dyDescent="0.2">
      <c r="A152" s="1">
        <v>45343</v>
      </c>
      <c r="B152" s="2" t="s">
        <v>200</v>
      </c>
      <c r="C152" s="2" t="e">
        <f t="shared" ca="1" si="16"/>
        <v>#NAME?</v>
      </c>
      <c r="D152" s="11">
        <v>2.6356269999999999</v>
      </c>
      <c r="E152" s="11">
        <f t="shared" si="17"/>
        <v>0.13813211111127024</v>
      </c>
      <c r="G152" s="2" t="str">
        <f t="shared" si="18"/>
        <v>06</v>
      </c>
      <c r="H152" s="2" t="str">
        <f t="shared" si="19"/>
        <v>09</v>
      </c>
      <c r="I152" s="2" t="str">
        <f t="shared" si="20"/>
        <v>2023</v>
      </c>
      <c r="J152" s="2" t="s">
        <v>24</v>
      </c>
      <c r="K152" s="1">
        <f t="shared" si="21"/>
        <v>45175</v>
      </c>
      <c r="L152" s="5" t="s">
        <v>181</v>
      </c>
      <c r="M152" s="2" t="e">
        <f t="shared" ca="1" si="22"/>
        <v>#NAME?</v>
      </c>
      <c r="N152" s="12" t="e">
        <f t="shared" ca="1" si="23"/>
        <v>#NAME?</v>
      </c>
      <c r="O152" s="11">
        <v>0.58360500000000004</v>
      </c>
      <c r="P152" s="11">
        <v>8.3567934483388714E-2</v>
      </c>
      <c r="Q152" s="11">
        <v>4.0906285610448484E-2</v>
      </c>
      <c r="R152" s="11">
        <v>0.14002302511345061</v>
      </c>
      <c r="T152" s="11">
        <v>8.7838336626631541E-2</v>
      </c>
    </row>
    <row r="153" spans="1:20" ht="15.75" customHeight="1" x14ac:dyDescent="0.2">
      <c r="A153" s="1">
        <v>45343</v>
      </c>
      <c r="B153" s="2" t="s">
        <v>201</v>
      </c>
      <c r="C153" s="2" t="e">
        <f t="shared" ca="1" si="16"/>
        <v>#NAME?</v>
      </c>
      <c r="D153" s="11">
        <v>8.6059999999999998E-2</v>
      </c>
      <c r="E153" s="11">
        <f t="shared" si="17"/>
        <v>4.4150312365926501E-2</v>
      </c>
      <c r="G153" s="2" t="str">
        <f t="shared" si="18"/>
        <v>23</v>
      </c>
      <c r="H153" s="2" t="str">
        <f t="shared" si="19"/>
        <v>08</v>
      </c>
      <c r="I153" s="2" t="str">
        <f t="shared" si="20"/>
        <v>2023</v>
      </c>
      <c r="J153" s="2" t="s">
        <v>176</v>
      </c>
      <c r="K153" s="1">
        <f t="shared" si="21"/>
        <v>45161</v>
      </c>
      <c r="L153" s="5" t="s">
        <v>184</v>
      </c>
      <c r="M153" s="2" t="e">
        <f t="shared" ca="1" si="22"/>
        <v>#NAME?</v>
      </c>
      <c r="N153" s="12" t="e">
        <f t="shared" ca="1" si="23"/>
        <v>#NAME?</v>
      </c>
      <c r="O153" s="11">
        <v>0.21270600000000001</v>
      </c>
      <c r="P153" s="11">
        <v>5.9693436312803404E-2</v>
      </c>
      <c r="Q153" s="11">
        <v>4.4771215380525566E-2</v>
      </c>
      <c r="R153" s="11">
        <v>0.15071302571128356</v>
      </c>
      <c r="T153" s="11">
        <v>9.1960895098151293E-2</v>
      </c>
    </row>
    <row r="154" spans="1:20" ht="15.75" customHeight="1" x14ac:dyDescent="0.2">
      <c r="A154" s="1">
        <v>44497</v>
      </c>
      <c r="B154" s="2" t="s">
        <v>201</v>
      </c>
      <c r="C154" s="2" t="e">
        <f t="shared" ca="1" si="16"/>
        <v>#NAME?</v>
      </c>
      <c r="D154" s="11">
        <v>0.615873</v>
      </c>
      <c r="E154" s="11">
        <f t="shared" si="17"/>
        <v>8.5080569511336454E-2</v>
      </c>
      <c r="G154" s="2" t="str">
        <f t="shared" si="18"/>
        <v>22</v>
      </c>
      <c r="H154" s="2" t="str">
        <f t="shared" si="19"/>
        <v>11</v>
      </c>
      <c r="I154" s="2" t="str">
        <f t="shared" si="20"/>
        <v>2023</v>
      </c>
      <c r="J154" s="2" t="s">
        <v>32</v>
      </c>
      <c r="K154" s="1">
        <f t="shared" si="21"/>
        <v>45252</v>
      </c>
      <c r="L154" s="5" t="s">
        <v>186</v>
      </c>
      <c r="M154" s="2" t="e">
        <f t="shared" ca="1" si="22"/>
        <v>#NAME?</v>
      </c>
      <c r="N154" s="12" t="e">
        <f t="shared" ca="1" si="23"/>
        <v>#NAME?</v>
      </c>
      <c r="O154" s="11">
        <v>0.57094199999999995</v>
      </c>
      <c r="P154" s="11">
        <v>8.2959093405159196E-2</v>
      </c>
      <c r="Q154" s="11">
        <v>4.336491404224195E-2</v>
      </c>
      <c r="R154" s="11">
        <v>0.1448957254357876</v>
      </c>
      <c r="T154" s="11">
        <v>9.1245979505315683E-2</v>
      </c>
    </row>
    <row r="155" spans="1:20" ht="15.75" customHeight="1" x14ac:dyDescent="0.2">
      <c r="A155" s="1">
        <v>44608</v>
      </c>
      <c r="B155" s="2" t="s">
        <v>202</v>
      </c>
      <c r="C155" s="2" t="e">
        <f t="shared" ca="1" si="16"/>
        <v>#NAME?</v>
      </c>
      <c r="D155" s="11">
        <v>1.909262</v>
      </c>
      <c r="E155" s="11">
        <f t="shared" si="17"/>
        <v>0.12405716233721427</v>
      </c>
      <c r="G155" s="2" t="str">
        <f t="shared" si="18"/>
        <v>04</v>
      </c>
      <c r="H155" s="2" t="str">
        <f t="shared" si="19"/>
        <v>12</v>
      </c>
      <c r="I155" s="2" t="str">
        <f t="shared" si="20"/>
        <v>2023</v>
      </c>
      <c r="J155" s="2" t="s">
        <v>203</v>
      </c>
      <c r="K155" s="1">
        <f t="shared" si="21"/>
        <v>45264</v>
      </c>
      <c r="L155" s="5" t="s">
        <v>187</v>
      </c>
      <c r="M155" s="2" t="e">
        <f t="shared" ca="1" si="22"/>
        <v>#NAME?</v>
      </c>
      <c r="N155" s="12" t="e">
        <f t="shared" ca="1" si="23"/>
        <v>#NAME?</v>
      </c>
      <c r="O155" s="11">
        <v>1.910577</v>
      </c>
      <c r="P155" s="11">
        <v>0.12408563716672116</v>
      </c>
      <c r="Q155" s="11">
        <v>3.7082509214232992E-2</v>
      </c>
      <c r="R155" s="11">
        <v>0.13618156014230143</v>
      </c>
      <c r="T155" s="11">
        <v>8.7747898466628227E-2</v>
      </c>
    </row>
    <row r="156" spans="1:20" ht="15.75" customHeight="1" x14ac:dyDescent="0.2">
      <c r="A156" s="1">
        <v>45357</v>
      </c>
      <c r="B156" s="2" t="s">
        <v>204</v>
      </c>
      <c r="C156" s="2" t="e">
        <f t="shared" ca="1" si="16"/>
        <v>#NAME?</v>
      </c>
      <c r="D156" s="11">
        <v>4.7046159999999997</v>
      </c>
      <c r="E156" s="11">
        <f t="shared" si="17"/>
        <v>0.16756168812699707</v>
      </c>
      <c r="G156" s="2" t="str">
        <f t="shared" si="18"/>
        <v>06</v>
      </c>
      <c r="H156" s="2" t="str">
        <f t="shared" si="19"/>
        <v>03</v>
      </c>
      <c r="I156" s="2" t="str">
        <f t="shared" si="20"/>
        <v>2024</v>
      </c>
      <c r="J156" s="2" t="s">
        <v>205</v>
      </c>
      <c r="K156" s="1">
        <f t="shared" si="21"/>
        <v>45357</v>
      </c>
      <c r="L156" s="5" t="s">
        <v>189</v>
      </c>
      <c r="M156" s="2" t="e">
        <f t="shared" ca="1" si="22"/>
        <v>#NAME?</v>
      </c>
      <c r="N156" s="12" t="e">
        <f t="shared" ca="1" si="23"/>
        <v>#NAME?</v>
      </c>
      <c r="O156" s="11">
        <v>4.4049069999999997</v>
      </c>
      <c r="P156" s="11">
        <v>0.16392514678442263</v>
      </c>
      <c r="Q156" s="11">
        <v>4.3978849192905518E-2</v>
      </c>
      <c r="R156" s="11">
        <v>0.14554827107751123</v>
      </c>
      <c r="T156" s="11">
        <v>8.986468763161759E-2</v>
      </c>
    </row>
    <row r="157" spans="1:20" ht="15.75" customHeight="1" x14ac:dyDescent="0.2">
      <c r="A157" s="1">
        <v>45357</v>
      </c>
      <c r="B157" s="2" t="s">
        <v>206</v>
      </c>
      <c r="C157" s="2" t="e">
        <f t="shared" ca="1" si="16"/>
        <v>#NAME?</v>
      </c>
      <c r="D157" s="11">
        <v>5.1724509999999997</v>
      </c>
      <c r="E157" s="11">
        <f t="shared" si="17"/>
        <v>0.17294133018953561</v>
      </c>
      <c r="G157" s="2" t="str">
        <f t="shared" si="18"/>
        <v>04</v>
      </c>
      <c r="H157" s="2" t="str">
        <f t="shared" si="19"/>
        <v>12</v>
      </c>
      <c r="I157" s="2" t="str">
        <f t="shared" si="20"/>
        <v>2023</v>
      </c>
      <c r="J157" s="2" t="s">
        <v>203</v>
      </c>
      <c r="K157" s="1">
        <f t="shared" si="21"/>
        <v>45264</v>
      </c>
      <c r="L157" s="5" t="s">
        <v>191</v>
      </c>
      <c r="M157" s="2" t="e">
        <f t="shared" ca="1" si="22"/>
        <v>#NAME?</v>
      </c>
      <c r="N157" s="12" t="e">
        <f t="shared" ca="1" si="23"/>
        <v>#NAME?</v>
      </c>
      <c r="O157" s="11">
        <v>6.7105940000000004</v>
      </c>
      <c r="P157" s="11">
        <v>0.18861967320184464</v>
      </c>
      <c r="Q157" s="11">
        <v>4.0345142949674707E-2</v>
      </c>
      <c r="R157" s="11">
        <v>0.15152102661721673</v>
      </c>
      <c r="T157" s="11">
        <v>9.778763256970778E-2</v>
      </c>
    </row>
    <row r="158" spans="1:20" ht="15.75" customHeight="1" x14ac:dyDescent="0.2">
      <c r="A158" s="1">
        <v>45343</v>
      </c>
      <c r="B158" s="2" t="s">
        <v>207</v>
      </c>
      <c r="C158" s="2" t="e">
        <f t="shared" ca="1" si="16"/>
        <v>#NAME?</v>
      </c>
      <c r="D158" s="11">
        <v>4.6493760000000002</v>
      </c>
      <c r="E158" s="11">
        <f t="shared" si="17"/>
        <v>0.16690328701699184</v>
      </c>
      <c r="G158" s="2" t="str">
        <f t="shared" si="18"/>
        <v>02</v>
      </c>
      <c r="H158" s="2" t="str">
        <f t="shared" si="19"/>
        <v>08</v>
      </c>
      <c r="I158" s="2" t="str">
        <f t="shared" si="20"/>
        <v>2023</v>
      </c>
      <c r="J158" s="2" t="s">
        <v>208</v>
      </c>
      <c r="K158" s="1">
        <f t="shared" si="21"/>
        <v>45140</v>
      </c>
      <c r="L158" s="5" t="s">
        <v>193</v>
      </c>
      <c r="M158" s="2" t="e">
        <f t="shared" ca="1" si="22"/>
        <v>#NAME?</v>
      </c>
      <c r="N158" s="12" t="e">
        <f t="shared" ca="1" si="23"/>
        <v>#NAME?</v>
      </c>
      <c r="O158" s="11">
        <v>33.409241999999999</v>
      </c>
      <c r="P158" s="11">
        <v>0.32207390636664746</v>
      </c>
      <c r="Q158" s="11">
        <v>4.1731452492042034E-2</v>
      </c>
      <c r="R158" s="11">
        <v>0.15713533647706673</v>
      </c>
      <c r="T158" s="11">
        <v>9.8344957671726962E-2</v>
      </c>
    </row>
    <row r="159" spans="1:20" ht="15.75" customHeight="1" x14ac:dyDescent="0.2">
      <c r="A159" s="1">
        <v>45264</v>
      </c>
      <c r="B159" s="2" t="s">
        <v>209</v>
      </c>
      <c r="C159" s="2" t="e">
        <f t="shared" ca="1" si="16"/>
        <v>#NAME?</v>
      </c>
      <c r="D159" s="11">
        <v>1.542516</v>
      </c>
      <c r="E159" s="11">
        <f t="shared" si="17"/>
        <v>0.11554288993879726</v>
      </c>
      <c r="G159" s="2" t="str">
        <f t="shared" si="18"/>
        <v>13</v>
      </c>
      <c r="H159" s="2" t="str">
        <f t="shared" si="19"/>
        <v>09</v>
      </c>
      <c r="I159" s="2" t="str">
        <f t="shared" si="20"/>
        <v>2018</v>
      </c>
      <c r="J159" s="2" t="s">
        <v>210</v>
      </c>
      <c r="K159" s="1">
        <f t="shared" si="21"/>
        <v>43356</v>
      </c>
      <c r="L159" s="5" t="s">
        <v>195</v>
      </c>
      <c r="M159" s="2" t="e">
        <f t="shared" ca="1" si="22"/>
        <v>#NAME?</v>
      </c>
      <c r="N159" s="12" t="e">
        <f t="shared" ca="1" si="23"/>
        <v>#NAME?</v>
      </c>
      <c r="O159" s="11">
        <v>10.553240000000001</v>
      </c>
      <c r="P159" s="11">
        <v>0.21934543734123871</v>
      </c>
      <c r="Q159" s="11">
        <v>3.9913916209211503E-2</v>
      </c>
      <c r="R159" s="11">
        <v>0.14754590308484761</v>
      </c>
      <c r="T159" s="11">
        <v>9.4903501494068232E-2</v>
      </c>
    </row>
    <row r="160" spans="1:20" ht="15.75" customHeight="1" x14ac:dyDescent="0.2">
      <c r="A160" s="1">
        <v>45343</v>
      </c>
      <c r="B160" s="2" t="s">
        <v>211</v>
      </c>
      <c r="C160" s="2" t="e">
        <f t="shared" ca="1" si="16"/>
        <v>#NAME?</v>
      </c>
      <c r="D160" s="11">
        <v>3.4087839999999998</v>
      </c>
      <c r="E160" s="11">
        <f t="shared" si="17"/>
        <v>0.15049884290306584</v>
      </c>
      <c r="G160" s="2" t="str">
        <f t="shared" si="18"/>
        <v>04</v>
      </c>
      <c r="H160" s="2" t="str">
        <f t="shared" si="19"/>
        <v>12</v>
      </c>
      <c r="I160" s="2" t="str">
        <f t="shared" si="20"/>
        <v>2023</v>
      </c>
      <c r="J160" s="2" t="s">
        <v>203</v>
      </c>
      <c r="K160" s="1">
        <f t="shared" si="21"/>
        <v>45264</v>
      </c>
      <c r="L160" s="5" t="s">
        <v>197</v>
      </c>
      <c r="M160" s="2" t="e">
        <f t="shared" ca="1" si="22"/>
        <v>#NAME?</v>
      </c>
      <c r="N160" s="12" t="e">
        <f t="shared" ca="1" si="23"/>
        <v>#NAME?</v>
      </c>
      <c r="O160" s="11">
        <v>5.3423809999999996</v>
      </c>
      <c r="P160" s="11">
        <v>0.17481483544211099</v>
      </c>
      <c r="Q160" s="11">
        <v>3.6223389849511428E-2</v>
      </c>
      <c r="R160" s="11">
        <v>0.133050095390844</v>
      </c>
      <c r="T160" s="11">
        <v>9.1246469483120304E-2</v>
      </c>
    </row>
    <row r="161" spans="1:20" ht="15.75" customHeight="1" x14ac:dyDescent="0.2">
      <c r="A161" s="1">
        <v>44948</v>
      </c>
      <c r="B161" s="2" t="s">
        <v>211</v>
      </c>
      <c r="C161" s="2" t="e">
        <f t="shared" ca="1" si="16"/>
        <v>#NAME?</v>
      </c>
      <c r="D161" s="11">
        <v>1.721233</v>
      </c>
      <c r="E161" s="11">
        <f t="shared" si="17"/>
        <v>0.11984315155885741</v>
      </c>
      <c r="G161" s="2" t="str">
        <f t="shared" si="18"/>
        <v>21</v>
      </c>
      <c r="H161" s="2" t="str">
        <f t="shared" si="19"/>
        <v>02</v>
      </c>
      <c r="I161" s="2" t="str">
        <f t="shared" si="20"/>
        <v>2024</v>
      </c>
      <c r="J161" s="2" t="s">
        <v>212</v>
      </c>
      <c r="K161" s="1">
        <f t="shared" si="21"/>
        <v>45343</v>
      </c>
      <c r="L161" s="5" t="s">
        <v>198</v>
      </c>
      <c r="M161" s="2" t="e">
        <f t="shared" ca="1" si="22"/>
        <v>#NAME?</v>
      </c>
      <c r="N161" s="12" t="e">
        <f t="shared" ca="1" si="23"/>
        <v>#NAME?</v>
      </c>
      <c r="O161" s="11">
        <v>2.5930029999999999</v>
      </c>
      <c r="P161" s="11">
        <v>0.13738342516074126</v>
      </c>
      <c r="Q161" s="11">
        <v>4.1644296638161174E-2</v>
      </c>
      <c r="R161" s="11">
        <v>0.13884368806841318</v>
      </c>
      <c r="T161" s="11">
        <v>8.8684197547622287E-2</v>
      </c>
    </row>
    <row r="162" spans="1:20" ht="15.75" customHeight="1" x14ac:dyDescent="0.2">
      <c r="A162" s="1">
        <v>45357</v>
      </c>
      <c r="B162" s="2" t="s">
        <v>213</v>
      </c>
      <c r="C162" s="2" t="e">
        <f t="shared" ca="1" si="16"/>
        <v>#NAME?</v>
      </c>
      <c r="D162" s="11">
        <v>5.602239</v>
      </c>
      <c r="E162" s="11">
        <f t="shared" si="17"/>
        <v>0.17760446406480745</v>
      </c>
      <c r="G162" s="2" t="str">
        <f t="shared" si="18"/>
        <v>21</v>
      </c>
      <c r="H162" s="2" t="str">
        <f t="shared" si="19"/>
        <v>02</v>
      </c>
      <c r="I162" s="2" t="str">
        <f t="shared" si="20"/>
        <v>2024</v>
      </c>
      <c r="J162" s="2" t="s">
        <v>212</v>
      </c>
      <c r="K162" s="1">
        <f t="shared" si="21"/>
        <v>45343</v>
      </c>
      <c r="L162" s="5" t="s">
        <v>200</v>
      </c>
      <c r="M162" s="2" t="e">
        <f t="shared" ca="1" si="22"/>
        <v>#NAME?</v>
      </c>
      <c r="N162" s="12" t="e">
        <f t="shared" ca="1" si="23"/>
        <v>#NAME?</v>
      </c>
      <c r="O162" s="11">
        <v>2.6356269999999999</v>
      </c>
      <c r="P162" s="11">
        <v>0.13813211111127024</v>
      </c>
      <c r="Q162" s="11">
        <v>4.0556019199750118E-2</v>
      </c>
      <c r="R162" s="11">
        <v>0.13928669696351009</v>
      </c>
      <c r="T162" s="11">
        <v>8.9456343289753493E-2</v>
      </c>
    </row>
    <row r="163" spans="1:20" ht="15.75" customHeight="1" x14ac:dyDescent="0.2">
      <c r="A163" s="1">
        <v>44937</v>
      </c>
      <c r="B163" s="2" t="s">
        <v>214</v>
      </c>
      <c r="C163" s="2" t="e">
        <f t="shared" ca="1" si="16"/>
        <v>#NAME?</v>
      </c>
      <c r="D163" s="11">
        <v>0.70195799999999997</v>
      </c>
      <c r="E163" s="11">
        <f t="shared" si="17"/>
        <v>8.8873109583327073E-2</v>
      </c>
      <c r="G163" s="2" t="str">
        <f t="shared" si="18"/>
        <v>28</v>
      </c>
      <c r="H163" s="2" t="str">
        <f t="shared" si="19"/>
        <v>10</v>
      </c>
      <c r="I163" s="2" t="str">
        <f t="shared" si="20"/>
        <v>2021</v>
      </c>
      <c r="J163" s="2" t="s">
        <v>215</v>
      </c>
      <c r="K163" s="1">
        <f t="shared" si="21"/>
        <v>44497</v>
      </c>
      <c r="L163" s="5" t="s">
        <v>201</v>
      </c>
      <c r="M163" s="2" t="e">
        <f t="shared" ca="1" si="22"/>
        <v>#NAME?</v>
      </c>
      <c r="N163" s="12" t="e">
        <f t="shared" ca="1" si="23"/>
        <v>#NAME?</v>
      </c>
      <c r="O163" s="11">
        <v>0.615873</v>
      </c>
      <c r="P163" s="11">
        <v>8.5080569511336454E-2</v>
      </c>
      <c r="Q163" s="11">
        <v>4.1547156324084955E-2</v>
      </c>
      <c r="R163" s="11">
        <v>0.14540562844766292</v>
      </c>
      <c r="T163" s="11">
        <v>9.5124131645265481E-2</v>
      </c>
    </row>
    <row r="164" spans="1:20" ht="15.75" customHeight="1" x14ac:dyDescent="0.2">
      <c r="A164" s="1">
        <v>45467</v>
      </c>
      <c r="B164" s="2" t="s">
        <v>214</v>
      </c>
      <c r="C164" s="2" t="e">
        <f t="shared" ca="1" si="16"/>
        <v>#NAME?</v>
      </c>
      <c r="D164" s="11">
        <v>0.56186800000000003</v>
      </c>
      <c r="E164" s="11">
        <f t="shared" si="17"/>
        <v>8.2517253814047092E-2</v>
      </c>
      <c r="G164" s="2" t="str">
        <f t="shared" si="18"/>
        <v>21</v>
      </c>
      <c r="H164" s="2" t="str">
        <f t="shared" si="19"/>
        <v>02</v>
      </c>
      <c r="I164" s="2" t="str">
        <f t="shared" si="20"/>
        <v>2024</v>
      </c>
      <c r="J164" s="2" t="s">
        <v>212</v>
      </c>
      <c r="K164" s="1">
        <f t="shared" si="21"/>
        <v>45343</v>
      </c>
      <c r="L164" s="5" t="s">
        <v>201</v>
      </c>
      <c r="M164" s="2" t="e">
        <f t="shared" ca="1" si="22"/>
        <v>#NAME?</v>
      </c>
      <c r="N164" s="12" t="e">
        <f t="shared" ca="1" si="23"/>
        <v>#NAME?</v>
      </c>
      <c r="O164" s="11">
        <v>8.6059999999999998E-2</v>
      </c>
      <c r="P164" s="11">
        <v>4.4150312365926501E-2</v>
      </c>
      <c r="Q164" s="11">
        <v>4.0555946606523716E-2</v>
      </c>
      <c r="R164" s="11">
        <v>0.14227463636241883</v>
      </c>
      <c r="T164" s="11">
        <v>9.4171723203573574E-2</v>
      </c>
    </row>
    <row r="165" spans="1:20" ht="15.75" customHeight="1" x14ac:dyDescent="0.2">
      <c r="A165" s="1">
        <v>45467</v>
      </c>
      <c r="B165" s="2" t="s">
        <v>216</v>
      </c>
      <c r="C165" s="2" t="e">
        <f t="shared" ca="1" si="16"/>
        <v>#NAME?</v>
      </c>
      <c r="D165" s="11">
        <v>4.0847230000000003</v>
      </c>
      <c r="E165" s="11">
        <f t="shared" si="17"/>
        <v>0.15985302910105431</v>
      </c>
      <c r="G165" s="2" t="str">
        <f t="shared" si="18"/>
        <v>16</v>
      </c>
      <c r="H165" s="2" t="str">
        <f t="shared" si="19"/>
        <v>02</v>
      </c>
      <c r="I165" s="2" t="str">
        <f t="shared" si="20"/>
        <v>2022</v>
      </c>
      <c r="J165" s="2" t="s">
        <v>217</v>
      </c>
      <c r="K165" s="1">
        <f t="shared" si="21"/>
        <v>44608</v>
      </c>
      <c r="L165" s="5" t="s">
        <v>202</v>
      </c>
      <c r="M165" s="2" t="e">
        <f t="shared" ca="1" si="22"/>
        <v>#NAME?</v>
      </c>
      <c r="N165" s="12" t="e">
        <f t="shared" ca="1" si="23"/>
        <v>#NAME?</v>
      </c>
      <c r="O165" s="11">
        <v>1.909262</v>
      </c>
      <c r="P165" s="11">
        <v>0.12405716233721427</v>
      </c>
      <c r="Q165" s="11">
        <v>3.4714211478382676E-2</v>
      </c>
      <c r="R165" s="11">
        <v>0.14545991731745064</v>
      </c>
      <c r="T165" s="11">
        <v>9.4796869255614966E-2</v>
      </c>
    </row>
    <row r="166" spans="1:20" ht="15.75" customHeight="1" x14ac:dyDescent="0.2">
      <c r="A166" s="1">
        <v>45456</v>
      </c>
      <c r="B166" s="2" t="s">
        <v>218</v>
      </c>
      <c r="C166" s="2" t="e">
        <f t="shared" ca="1" si="16"/>
        <v>#NAME?</v>
      </c>
      <c r="D166" s="11">
        <v>2.6314030000000002</v>
      </c>
      <c r="E166" s="11">
        <f t="shared" si="17"/>
        <v>0.13805827896234954</v>
      </c>
      <c r="G166" s="2" t="str">
        <f t="shared" si="18"/>
        <v>06</v>
      </c>
      <c r="H166" s="2" t="str">
        <f t="shared" si="19"/>
        <v>03</v>
      </c>
      <c r="I166" s="2" t="str">
        <f t="shared" si="20"/>
        <v>2024</v>
      </c>
      <c r="J166" s="2" t="s">
        <v>205</v>
      </c>
      <c r="K166" s="1">
        <f t="shared" si="21"/>
        <v>45357</v>
      </c>
      <c r="L166" s="5" t="s">
        <v>204</v>
      </c>
      <c r="M166" s="2" t="e">
        <f t="shared" ca="1" si="22"/>
        <v>#NAME?</v>
      </c>
      <c r="N166" s="12" t="e">
        <f t="shared" ca="1" si="23"/>
        <v>#NAME?</v>
      </c>
      <c r="O166" s="11">
        <v>4.7046159999999997</v>
      </c>
      <c r="P166" s="11">
        <v>0.16756168812699707</v>
      </c>
      <c r="Q166" s="11">
        <v>4.3366854216903339E-2</v>
      </c>
      <c r="R166" s="11">
        <v>0.14256819369606277</v>
      </c>
      <c r="T166" s="11">
        <v>9.3365101101816311E-2</v>
      </c>
    </row>
    <row r="167" spans="1:20" ht="15.75" customHeight="1" x14ac:dyDescent="0.2">
      <c r="A167" s="1">
        <v>45467</v>
      </c>
      <c r="B167" s="2" t="s">
        <v>219</v>
      </c>
      <c r="C167" s="2" t="e">
        <f t="shared" ca="1" si="16"/>
        <v>#NAME?</v>
      </c>
      <c r="D167" s="11">
        <v>3.6915559999999998</v>
      </c>
      <c r="E167" s="11">
        <f t="shared" si="17"/>
        <v>0.1545502885769062</v>
      </c>
      <c r="G167" s="2" t="str">
        <f t="shared" si="18"/>
        <v>06</v>
      </c>
      <c r="H167" s="2" t="str">
        <f t="shared" si="19"/>
        <v>03</v>
      </c>
      <c r="I167" s="2" t="str">
        <f t="shared" si="20"/>
        <v>2024</v>
      </c>
      <c r="J167" s="2" t="s">
        <v>205</v>
      </c>
      <c r="K167" s="1">
        <f t="shared" si="21"/>
        <v>45357</v>
      </c>
      <c r="L167" s="5" t="s">
        <v>206</v>
      </c>
      <c r="M167" s="2" t="e">
        <f t="shared" ca="1" si="22"/>
        <v>#NAME?</v>
      </c>
      <c r="N167" s="12" t="e">
        <f t="shared" ca="1" si="23"/>
        <v>#NAME?</v>
      </c>
      <c r="O167" s="11">
        <v>5.1724509999999997</v>
      </c>
      <c r="P167" s="11">
        <v>0.17294133018953561</v>
      </c>
      <c r="Q167" s="11">
        <v>4.4885029057632482E-2</v>
      </c>
      <c r="R167" s="11">
        <v>0.15332670688635036</v>
      </c>
      <c r="T167" s="11">
        <v>9.689740290225432E-2</v>
      </c>
    </row>
    <row r="168" spans="1:20" ht="15.75" customHeight="1" x14ac:dyDescent="0.2">
      <c r="A168" s="1">
        <v>45467</v>
      </c>
      <c r="B168" s="2" t="s">
        <v>220</v>
      </c>
      <c r="C168" s="2" t="e">
        <f t="shared" ca="1" si="16"/>
        <v>#NAME?</v>
      </c>
      <c r="D168" s="11">
        <v>12.232694</v>
      </c>
      <c r="E168" s="11">
        <f t="shared" si="17"/>
        <v>0.23041320805438004</v>
      </c>
      <c r="G168" s="2" t="str">
        <f t="shared" si="18"/>
        <v>21</v>
      </c>
      <c r="H168" s="2" t="str">
        <f t="shared" si="19"/>
        <v>02</v>
      </c>
      <c r="I168" s="2" t="str">
        <f t="shared" si="20"/>
        <v>2024</v>
      </c>
      <c r="J168" s="2" t="s">
        <v>212</v>
      </c>
      <c r="K168" s="1">
        <f t="shared" si="21"/>
        <v>45343</v>
      </c>
      <c r="L168" s="5" t="s">
        <v>207</v>
      </c>
      <c r="M168" s="2" t="e">
        <f t="shared" ca="1" si="22"/>
        <v>#NAME?</v>
      </c>
      <c r="N168" s="12" t="e">
        <f t="shared" ca="1" si="23"/>
        <v>#NAME?</v>
      </c>
      <c r="O168" s="11">
        <v>4.6493760000000002</v>
      </c>
      <c r="P168" s="11">
        <v>0.16690328701699184</v>
      </c>
      <c r="Q168" s="11">
        <v>3.8685736952758287E-2</v>
      </c>
      <c r="R168" s="11">
        <v>0.13186481557673152</v>
      </c>
      <c r="T168" s="11">
        <v>8.2668651871271745E-2</v>
      </c>
    </row>
    <row r="169" spans="1:20" ht="15.75" customHeight="1" x14ac:dyDescent="0.2">
      <c r="A169" s="1">
        <v>45289</v>
      </c>
      <c r="B169" s="2" t="s">
        <v>220</v>
      </c>
      <c r="C169" s="2" t="e">
        <f t="shared" ca="1" si="16"/>
        <v>#NAME?</v>
      </c>
      <c r="D169" s="11">
        <v>13.003158000000001</v>
      </c>
      <c r="E169" s="11">
        <f t="shared" si="17"/>
        <v>0.23515250701245696</v>
      </c>
      <c r="G169" s="2" t="str">
        <f t="shared" si="18"/>
        <v>04</v>
      </c>
      <c r="H169" s="2" t="str">
        <f t="shared" si="19"/>
        <v>12</v>
      </c>
      <c r="I169" s="2" t="str">
        <f t="shared" si="20"/>
        <v>2023</v>
      </c>
      <c r="J169" s="2" t="s">
        <v>203</v>
      </c>
      <c r="K169" s="1">
        <f t="shared" si="21"/>
        <v>45264</v>
      </c>
      <c r="L169" s="5" t="s">
        <v>209</v>
      </c>
      <c r="M169" s="2" t="e">
        <f t="shared" ca="1" si="22"/>
        <v>#NAME?</v>
      </c>
      <c r="N169" s="12" t="e">
        <f t="shared" ca="1" si="23"/>
        <v>#NAME?</v>
      </c>
      <c r="O169" s="11">
        <v>1.542516</v>
      </c>
      <c r="P169" s="11">
        <v>0.11554288993879726</v>
      </c>
      <c r="Q169" s="11">
        <v>4.0121656855428872E-2</v>
      </c>
      <c r="R169" s="11">
        <v>0.14066370635302436</v>
      </c>
      <c r="T169" s="11">
        <v>8.9178547982137479E-2</v>
      </c>
    </row>
    <row r="170" spans="1:20" ht="15.75" customHeight="1" x14ac:dyDescent="0.2">
      <c r="A170" s="1">
        <v>45456</v>
      </c>
      <c r="B170" s="2" t="s">
        <v>221</v>
      </c>
      <c r="C170" s="2" t="e">
        <f t="shared" ca="1" si="16"/>
        <v>#NAME?</v>
      </c>
      <c r="D170" s="11">
        <v>3.2561969999999998</v>
      </c>
      <c r="E170" s="11">
        <f t="shared" si="17"/>
        <v>0.14821889025088425</v>
      </c>
      <c r="G170" s="2" t="str">
        <f t="shared" si="18"/>
        <v>22</v>
      </c>
      <c r="H170" s="2" t="str">
        <f t="shared" si="19"/>
        <v>01</v>
      </c>
      <c r="I170" s="2" t="str">
        <f t="shared" si="20"/>
        <v>2023</v>
      </c>
      <c r="J170" s="2" t="s">
        <v>12</v>
      </c>
      <c r="K170" s="1">
        <f t="shared" si="21"/>
        <v>44948</v>
      </c>
      <c r="L170" s="5" t="s">
        <v>211</v>
      </c>
      <c r="M170" s="2" t="e">
        <f t="shared" ca="1" si="22"/>
        <v>#NAME?</v>
      </c>
      <c r="N170" s="12" t="e">
        <f t="shared" ca="1" si="23"/>
        <v>#NAME?</v>
      </c>
      <c r="O170" s="11">
        <v>1.721233</v>
      </c>
      <c r="P170" s="11">
        <v>0.11984315155885741</v>
      </c>
      <c r="Q170" s="11">
        <v>4.270145074001782E-2</v>
      </c>
      <c r="R170" s="11">
        <v>0.14357322446571602</v>
      </c>
      <c r="T170" s="11">
        <v>9.200324707592708E-2</v>
      </c>
    </row>
    <row r="171" spans="1:20" ht="15.75" customHeight="1" x14ac:dyDescent="0.2">
      <c r="A171" s="1">
        <v>44721</v>
      </c>
      <c r="B171" s="2" t="s">
        <v>222</v>
      </c>
      <c r="C171" s="2" t="e">
        <f t="shared" ca="1" si="16"/>
        <v>#NAME?</v>
      </c>
      <c r="D171" s="11">
        <v>0.80302600000000002</v>
      </c>
      <c r="E171" s="11">
        <f t="shared" si="17"/>
        <v>9.2948674805268749E-2</v>
      </c>
      <c r="G171" s="2" t="str">
        <f t="shared" si="18"/>
        <v>21</v>
      </c>
      <c r="H171" s="2" t="str">
        <f t="shared" si="19"/>
        <v>02</v>
      </c>
      <c r="I171" s="2" t="str">
        <f t="shared" si="20"/>
        <v>2024</v>
      </c>
      <c r="J171" s="2" t="s">
        <v>212</v>
      </c>
      <c r="K171" s="1">
        <f t="shared" si="21"/>
        <v>45343</v>
      </c>
      <c r="L171" s="5" t="s">
        <v>211</v>
      </c>
      <c r="M171" s="2" t="e">
        <f t="shared" ca="1" si="22"/>
        <v>#NAME?</v>
      </c>
      <c r="N171" s="12" t="e">
        <f t="shared" ca="1" si="23"/>
        <v>#NAME?</v>
      </c>
      <c r="O171" s="11">
        <v>3.4087839999999998</v>
      </c>
      <c r="P171" s="11">
        <v>0.15049884290306584</v>
      </c>
      <c r="Q171" s="11">
        <v>4.0639277456613832E-2</v>
      </c>
      <c r="R171" s="11">
        <v>0.14057296940903771</v>
      </c>
      <c r="T171" s="11">
        <v>9.1641704283106348E-2</v>
      </c>
    </row>
    <row r="172" spans="1:20" ht="15.75" customHeight="1" x14ac:dyDescent="0.2">
      <c r="A172" s="1">
        <v>45280</v>
      </c>
      <c r="B172" s="2" t="s">
        <v>222</v>
      </c>
      <c r="C172" s="2" t="e">
        <f t="shared" ca="1" si="16"/>
        <v>#NAME?</v>
      </c>
      <c r="D172" s="11">
        <v>1.567639</v>
      </c>
      <c r="E172" s="11">
        <f t="shared" si="17"/>
        <v>0.11616679829117751</v>
      </c>
      <c r="G172" s="2" t="str">
        <f t="shared" si="18"/>
        <v>06</v>
      </c>
      <c r="H172" s="2" t="str">
        <f t="shared" si="19"/>
        <v>03</v>
      </c>
      <c r="I172" s="2" t="str">
        <f t="shared" si="20"/>
        <v>2024</v>
      </c>
      <c r="J172" s="2" t="s">
        <v>205</v>
      </c>
      <c r="K172" s="1">
        <f t="shared" si="21"/>
        <v>45357</v>
      </c>
      <c r="L172" s="5" t="s">
        <v>213</v>
      </c>
      <c r="M172" s="2" t="e">
        <f t="shared" ca="1" si="22"/>
        <v>#NAME?</v>
      </c>
      <c r="N172" s="12" t="e">
        <f t="shared" ca="1" si="23"/>
        <v>#NAME?</v>
      </c>
      <c r="O172" s="11">
        <v>5.602239</v>
      </c>
      <c r="P172" s="11">
        <v>0.17760446406480745</v>
      </c>
      <c r="Q172" s="11">
        <v>4.4821685643162246E-2</v>
      </c>
      <c r="R172" s="11">
        <v>0.14893658501915968</v>
      </c>
      <c r="T172" s="11">
        <v>9.2324204229457127E-2</v>
      </c>
    </row>
    <row r="173" spans="1:20" ht="15.75" customHeight="1" x14ac:dyDescent="0.2">
      <c r="A173" s="1">
        <v>45147</v>
      </c>
      <c r="B173" s="2" t="s">
        <v>223</v>
      </c>
      <c r="C173" s="2" t="e">
        <f t="shared" ca="1" si="16"/>
        <v>#NAME?</v>
      </c>
      <c r="D173" s="11">
        <v>1.8250580000000001</v>
      </c>
      <c r="E173" s="11">
        <f t="shared" si="17"/>
        <v>0.1222059140163055</v>
      </c>
      <c r="G173" s="2" t="str">
        <f t="shared" si="18"/>
        <v>11</v>
      </c>
      <c r="H173" s="2" t="str">
        <f t="shared" si="19"/>
        <v>01</v>
      </c>
      <c r="I173" s="2" t="str">
        <f t="shared" si="20"/>
        <v>2023</v>
      </c>
      <c r="J173" s="2" t="s">
        <v>224</v>
      </c>
      <c r="K173" s="1">
        <f t="shared" si="21"/>
        <v>44937</v>
      </c>
      <c r="L173" s="5" t="s">
        <v>214</v>
      </c>
      <c r="M173" s="2" t="e">
        <f t="shared" ca="1" si="22"/>
        <v>#NAME?</v>
      </c>
      <c r="N173" s="12" t="e">
        <f t="shared" ca="1" si="23"/>
        <v>#NAME?</v>
      </c>
      <c r="O173" s="11">
        <v>0.70195799999999997</v>
      </c>
      <c r="P173" s="11">
        <v>8.8873109583327073E-2</v>
      </c>
      <c r="Q173" s="11">
        <v>3.9217188002845182E-2</v>
      </c>
      <c r="R173" s="11">
        <v>0.14062443947654948</v>
      </c>
      <c r="T173" s="11">
        <v>8.7420829251390733E-2</v>
      </c>
    </row>
    <row r="174" spans="1:20" ht="15.75" customHeight="1" x14ac:dyDescent="0.2">
      <c r="A174" s="1">
        <v>44759</v>
      </c>
      <c r="B174" s="2" t="s">
        <v>225</v>
      </c>
      <c r="C174" s="2" t="e">
        <f t="shared" ca="1" si="16"/>
        <v>#NAME?</v>
      </c>
      <c r="D174" s="11">
        <v>4.050211</v>
      </c>
      <c r="E174" s="11">
        <f t="shared" si="17"/>
        <v>0.15940155348929702</v>
      </c>
      <c r="G174" s="2" t="str">
        <f t="shared" si="18"/>
        <v>11</v>
      </c>
      <c r="H174" s="2" t="str">
        <f t="shared" si="19"/>
        <v>01</v>
      </c>
      <c r="I174" s="2" t="str">
        <f t="shared" si="20"/>
        <v>2023</v>
      </c>
      <c r="J174" s="2" t="s">
        <v>224</v>
      </c>
      <c r="K174" s="1">
        <f t="shared" si="21"/>
        <v>44937</v>
      </c>
      <c r="L174" s="5" t="s">
        <v>214</v>
      </c>
      <c r="M174" s="2" t="e">
        <f t="shared" ca="1" si="22"/>
        <v>#NAME?</v>
      </c>
      <c r="N174" s="12" t="e">
        <f t="shared" ca="1" si="23"/>
        <v>#NAME?</v>
      </c>
      <c r="O174" s="11">
        <v>0.70195799999999997</v>
      </c>
      <c r="P174" s="11">
        <v>8.8873109583327073E-2</v>
      </c>
      <c r="Q174" s="11">
        <v>4.1142121896095021E-2</v>
      </c>
      <c r="R174" s="11">
        <v>0.14009820799088482</v>
      </c>
      <c r="T174" s="11">
        <v>8.6940452275019453E-2</v>
      </c>
    </row>
    <row r="175" spans="1:20" ht="15.75" customHeight="1" x14ac:dyDescent="0.2">
      <c r="A175" s="1">
        <v>45306</v>
      </c>
      <c r="B175" s="2" t="s">
        <v>225</v>
      </c>
      <c r="C175" s="2" t="e">
        <f t="shared" ca="1" si="16"/>
        <v>#NAME?</v>
      </c>
      <c r="D175" s="11">
        <v>4.5577209999999999</v>
      </c>
      <c r="E175" s="11">
        <f t="shared" si="17"/>
        <v>0.16579925654082861</v>
      </c>
      <c r="G175" s="2" t="str">
        <f t="shared" si="18"/>
        <v>24</v>
      </c>
      <c r="H175" s="2" t="str">
        <f t="shared" si="19"/>
        <v>06</v>
      </c>
      <c r="I175" s="2" t="str">
        <f t="shared" si="20"/>
        <v>2024</v>
      </c>
      <c r="J175" s="2" t="s">
        <v>226</v>
      </c>
      <c r="K175" s="1">
        <f t="shared" si="21"/>
        <v>45467</v>
      </c>
      <c r="L175" s="5" t="s">
        <v>214</v>
      </c>
      <c r="M175" s="2" t="e">
        <f t="shared" ca="1" si="22"/>
        <v>#NAME?</v>
      </c>
      <c r="N175" s="12" t="e">
        <f t="shared" ca="1" si="23"/>
        <v>#NAME?</v>
      </c>
      <c r="O175" s="11">
        <v>0.56186800000000003</v>
      </c>
      <c r="P175" s="11">
        <v>8.2517253814047092E-2</v>
      </c>
      <c r="Q175" s="11">
        <v>4.0206231496907163E-2</v>
      </c>
      <c r="R175" s="11">
        <v>0.13754300650745388</v>
      </c>
      <c r="T175" s="11">
        <v>8.7196514430651545E-2</v>
      </c>
    </row>
    <row r="176" spans="1:20" ht="15.75" customHeight="1" x14ac:dyDescent="0.2">
      <c r="A176" s="1">
        <v>45206</v>
      </c>
      <c r="B176" s="2" t="s">
        <v>227</v>
      </c>
      <c r="C176" s="2" t="e">
        <f t="shared" ca="1" si="16"/>
        <v>#NAME?</v>
      </c>
      <c r="D176" s="11">
        <v>2.3453680000000001</v>
      </c>
      <c r="E176" s="11">
        <f t="shared" si="17"/>
        <v>0.13286288090000714</v>
      </c>
      <c r="G176" s="2" t="str">
        <f t="shared" si="18"/>
        <v>24</v>
      </c>
      <c r="H176" s="2" t="str">
        <f t="shared" si="19"/>
        <v>06</v>
      </c>
      <c r="I176" s="2" t="str">
        <f t="shared" si="20"/>
        <v>2024</v>
      </c>
      <c r="J176" s="2" t="s">
        <v>226</v>
      </c>
      <c r="K176" s="1">
        <f t="shared" si="21"/>
        <v>45467</v>
      </c>
      <c r="L176" s="5" t="s">
        <v>216</v>
      </c>
      <c r="M176" s="2" t="e">
        <f t="shared" ca="1" si="22"/>
        <v>#NAME?</v>
      </c>
      <c r="N176" s="12" t="e">
        <f t="shared" ca="1" si="23"/>
        <v>#NAME?</v>
      </c>
      <c r="O176" s="11">
        <v>4.0847230000000003</v>
      </c>
      <c r="P176" s="11">
        <v>0.15985302910105431</v>
      </c>
      <c r="Q176" s="11">
        <v>3.7208803462890128E-2</v>
      </c>
      <c r="R176" s="11">
        <v>0.13255084968417052</v>
      </c>
      <c r="T176" s="11">
        <v>8.3690604763629717E-2</v>
      </c>
    </row>
    <row r="177" spans="1:20" ht="15.75" customHeight="1" x14ac:dyDescent="0.2">
      <c r="A177" s="1">
        <v>44767</v>
      </c>
      <c r="B177" s="2" t="s">
        <v>227</v>
      </c>
      <c r="C177" s="2" t="e">
        <f t="shared" ca="1" si="16"/>
        <v>#NAME?</v>
      </c>
      <c r="D177" s="11">
        <v>4.1076750000000004</v>
      </c>
      <c r="E177" s="11">
        <f t="shared" si="17"/>
        <v>0.16015187402281106</v>
      </c>
      <c r="G177" s="2" t="str">
        <f t="shared" si="18"/>
        <v>13</v>
      </c>
      <c r="H177" s="2" t="str">
        <f t="shared" si="19"/>
        <v>06</v>
      </c>
      <c r="I177" s="2" t="str">
        <f t="shared" si="20"/>
        <v>2024</v>
      </c>
      <c r="J177" s="2" t="s">
        <v>228</v>
      </c>
      <c r="K177" s="1">
        <f t="shared" si="21"/>
        <v>45456</v>
      </c>
      <c r="L177" s="5" t="s">
        <v>218</v>
      </c>
      <c r="M177" s="2" t="e">
        <f t="shared" ca="1" si="22"/>
        <v>#NAME?</v>
      </c>
      <c r="N177" s="12" t="e">
        <f t="shared" ca="1" si="23"/>
        <v>#NAME?</v>
      </c>
      <c r="O177" s="11">
        <v>2.6314030000000002</v>
      </c>
      <c r="P177" s="11">
        <v>0.13805827896234954</v>
      </c>
      <c r="Q177" s="11">
        <v>3.9050981373857957E-2</v>
      </c>
      <c r="R177" s="11">
        <v>0.14012690414951029</v>
      </c>
      <c r="T177" s="11">
        <v>8.805576260878184E-2</v>
      </c>
    </row>
    <row r="178" spans="1:20" ht="15.75" customHeight="1" x14ac:dyDescent="0.2">
      <c r="A178" s="1">
        <v>45264</v>
      </c>
      <c r="B178" s="2" t="s">
        <v>229</v>
      </c>
      <c r="C178" s="2" t="e">
        <f t="shared" ca="1" si="16"/>
        <v>#NAME?</v>
      </c>
      <c r="D178" s="11">
        <v>2.2844E-2</v>
      </c>
      <c r="E178" s="11">
        <f t="shared" si="17"/>
        <v>2.8374227760103309E-2</v>
      </c>
      <c r="G178" s="2" t="str">
        <f t="shared" si="18"/>
        <v>24</v>
      </c>
      <c r="H178" s="2" t="str">
        <f t="shared" si="19"/>
        <v>06</v>
      </c>
      <c r="I178" s="2" t="str">
        <f t="shared" si="20"/>
        <v>2024</v>
      </c>
      <c r="J178" s="2" t="s">
        <v>226</v>
      </c>
      <c r="K178" s="1">
        <f t="shared" si="21"/>
        <v>45467</v>
      </c>
      <c r="L178" s="5" t="s">
        <v>219</v>
      </c>
      <c r="M178" s="2" t="e">
        <f t="shared" ca="1" si="22"/>
        <v>#NAME?</v>
      </c>
      <c r="N178" s="12" t="e">
        <f t="shared" ca="1" si="23"/>
        <v>#NAME?</v>
      </c>
      <c r="O178" s="11">
        <v>3.6915559999999998</v>
      </c>
      <c r="P178" s="11">
        <v>0.1545502885769062</v>
      </c>
      <c r="Q178" s="11">
        <v>4.1554724612188121E-2</v>
      </c>
      <c r="R178" s="11">
        <v>0.13994240062600083</v>
      </c>
      <c r="T178" s="11">
        <v>9.2470306056038148E-2</v>
      </c>
    </row>
    <row r="179" spans="1:20" ht="15.75" customHeight="1" x14ac:dyDescent="0.2">
      <c r="A179" s="1">
        <v>45106</v>
      </c>
      <c r="B179" s="2" t="s">
        <v>229</v>
      </c>
      <c r="C179" s="2" t="e">
        <f t="shared" ca="1" si="16"/>
        <v>#NAME?</v>
      </c>
      <c r="D179" s="11">
        <v>0.22254499999999999</v>
      </c>
      <c r="E179" s="11">
        <f t="shared" si="17"/>
        <v>6.0599998547709526E-2</v>
      </c>
      <c r="G179" s="2" t="str">
        <f t="shared" si="18"/>
        <v>29</v>
      </c>
      <c r="H179" s="2" t="str">
        <f t="shared" si="19"/>
        <v>12</v>
      </c>
      <c r="I179" s="2" t="str">
        <f t="shared" si="20"/>
        <v>2023</v>
      </c>
      <c r="J179" s="2" t="s">
        <v>230</v>
      </c>
      <c r="K179" s="1">
        <f t="shared" si="21"/>
        <v>45289</v>
      </c>
      <c r="L179" s="5" t="s">
        <v>220</v>
      </c>
      <c r="M179" s="2" t="e">
        <f t="shared" ca="1" si="22"/>
        <v>#NAME?</v>
      </c>
      <c r="N179" s="12" t="e">
        <f t="shared" ca="1" si="23"/>
        <v>#NAME?</v>
      </c>
      <c r="O179" s="11">
        <v>13.003158000000001</v>
      </c>
      <c r="P179" s="11">
        <v>0.23515250701245696</v>
      </c>
      <c r="Q179" s="11">
        <v>4.270015195642618E-2</v>
      </c>
      <c r="R179" s="11">
        <v>0.14430974792447471</v>
      </c>
      <c r="T179" s="11">
        <v>0.10117054675281516</v>
      </c>
    </row>
    <row r="180" spans="1:20" ht="15.75" customHeight="1" x14ac:dyDescent="0.2">
      <c r="A180" s="1">
        <v>45306</v>
      </c>
      <c r="B180" s="2" t="s">
        <v>231</v>
      </c>
      <c r="C180" s="2" t="e">
        <f t="shared" ca="1" si="16"/>
        <v>#NAME?</v>
      </c>
      <c r="D180" s="11">
        <v>0.56680600000000003</v>
      </c>
      <c r="E180" s="11">
        <f t="shared" si="17"/>
        <v>8.2758284509330454E-2</v>
      </c>
      <c r="G180" s="2" t="str">
        <f t="shared" si="18"/>
        <v>24</v>
      </c>
      <c r="H180" s="2" t="str">
        <f t="shared" si="19"/>
        <v>06</v>
      </c>
      <c r="I180" s="2" t="str">
        <f t="shared" si="20"/>
        <v>2024</v>
      </c>
      <c r="J180" s="2" t="s">
        <v>226</v>
      </c>
      <c r="K180" s="1">
        <f t="shared" si="21"/>
        <v>45467</v>
      </c>
      <c r="L180" s="5" t="s">
        <v>220</v>
      </c>
      <c r="M180" s="2" t="e">
        <f t="shared" ca="1" si="22"/>
        <v>#NAME?</v>
      </c>
      <c r="N180" s="12" t="e">
        <f t="shared" ca="1" si="23"/>
        <v>#NAME?</v>
      </c>
      <c r="O180" s="11">
        <v>12.232694</v>
      </c>
      <c r="P180" s="11">
        <v>0.23041320805438004</v>
      </c>
      <c r="Q180" s="11">
        <v>4.2905876047600308E-2</v>
      </c>
      <c r="R180" s="11">
        <v>0.14436567780561066</v>
      </c>
      <c r="T180" s="11">
        <v>0.10093817557472765</v>
      </c>
    </row>
    <row r="181" spans="1:20" ht="15.75" customHeight="1" x14ac:dyDescent="0.2">
      <c r="A181" s="1">
        <v>44200</v>
      </c>
      <c r="B181" s="2" t="s">
        <v>232</v>
      </c>
      <c r="C181" s="2" t="e">
        <f t="shared" ca="1" si="16"/>
        <v>#NAME?</v>
      </c>
      <c r="D181" s="11">
        <v>1.5765910000000001</v>
      </c>
      <c r="E181" s="11">
        <f t="shared" si="17"/>
        <v>0.11638750215165927</v>
      </c>
      <c r="G181" s="2" t="str">
        <f t="shared" si="18"/>
        <v>13</v>
      </c>
      <c r="H181" s="2" t="str">
        <f t="shared" si="19"/>
        <v>06</v>
      </c>
      <c r="I181" s="2" t="str">
        <f t="shared" si="20"/>
        <v>2024</v>
      </c>
      <c r="J181" s="2" t="s">
        <v>228</v>
      </c>
      <c r="K181" s="1">
        <f t="shared" si="21"/>
        <v>45456</v>
      </c>
      <c r="L181" s="5" t="s">
        <v>221</v>
      </c>
      <c r="M181" s="2" t="e">
        <f t="shared" ca="1" si="22"/>
        <v>#NAME?</v>
      </c>
      <c r="N181" s="12" t="e">
        <f t="shared" ca="1" si="23"/>
        <v>#NAME?</v>
      </c>
      <c r="O181" s="11">
        <v>3.2561969999999998</v>
      </c>
      <c r="P181" s="11">
        <v>0.14821889025088425</v>
      </c>
      <c r="Q181" s="11">
        <v>3.9092475585759276E-2</v>
      </c>
      <c r="R181" s="11">
        <v>0.13765375504064417</v>
      </c>
      <c r="T181" s="11">
        <v>8.8450322224355504E-2</v>
      </c>
    </row>
    <row r="182" spans="1:20" ht="15.75" customHeight="1" x14ac:dyDescent="0.2">
      <c r="A182" s="1">
        <v>44032</v>
      </c>
      <c r="B182" s="2" t="s">
        <v>232</v>
      </c>
      <c r="C182" s="2" t="e">
        <f t="shared" ca="1" si="16"/>
        <v>#NAME?</v>
      </c>
      <c r="D182" s="11">
        <v>1.3774010000000001</v>
      </c>
      <c r="E182" s="11">
        <f t="shared" si="17"/>
        <v>0.1112636914513231</v>
      </c>
      <c r="G182" s="2" t="str">
        <f t="shared" si="18"/>
        <v>09</v>
      </c>
      <c r="H182" s="2" t="str">
        <f t="shared" si="19"/>
        <v>06</v>
      </c>
      <c r="I182" s="2" t="str">
        <f t="shared" si="20"/>
        <v>2022</v>
      </c>
      <c r="J182" s="2" t="s">
        <v>233</v>
      </c>
      <c r="K182" s="1">
        <f t="shared" si="21"/>
        <v>44721</v>
      </c>
      <c r="L182" s="5" t="s">
        <v>222</v>
      </c>
      <c r="M182" s="2" t="e">
        <f t="shared" ca="1" si="22"/>
        <v>#NAME?</v>
      </c>
      <c r="N182" s="12" t="e">
        <f t="shared" ca="1" si="23"/>
        <v>#NAME?</v>
      </c>
      <c r="O182" s="11">
        <v>0.80302600000000002</v>
      </c>
      <c r="P182" s="11">
        <v>9.2948674805268749E-2</v>
      </c>
      <c r="Q182" s="11">
        <v>4.0535050439213925E-2</v>
      </c>
      <c r="R182" s="11">
        <v>0.13498819057409928</v>
      </c>
      <c r="T182" s="11">
        <v>8.4804671995150807E-2</v>
      </c>
    </row>
    <row r="183" spans="1:20" ht="15.75" customHeight="1" x14ac:dyDescent="0.2">
      <c r="A183" s="1">
        <v>45192</v>
      </c>
      <c r="B183" s="2" t="s">
        <v>232</v>
      </c>
      <c r="C183" s="2" t="e">
        <f t="shared" ca="1" si="16"/>
        <v>#NAME?</v>
      </c>
      <c r="D183" s="11">
        <v>4.7732910000000004</v>
      </c>
      <c r="E183" s="11">
        <f t="shared" si="17"/>
        <v>0.16837307255969688</v>
      </c>
      <c r="G183" s="2" t="str">
        <f t="shared" si="18"/>
        <v>20</v>
      </c>
      <c r="H183" s="2" t="str">
        <f t="shared" si="19"/>
        <v>12</v>
      </c>
      <c r="I183" s="2" t="str">
        <f t="shared" si="20"/>
        <v>2023</v>
      </c>
      <c r="J183" s="2" t="s">
        <v>60</v>
      </c>
      <c r="K183" s="1">
        <f t="shared" si="21"/>
        <v>45280</v>
      </c>
      <c r="L183" s="5" t="s">
        <v>222</v>
      </c>
      <c r="M183" s="2" t="e">
        <f t="shared" ca="1" si="22"/>
        <v>#NAME?</v>
      </c>
      <c r="N183" s="12" t="e">
        <f t="shared" ca="1" si="23"/>
        <v>#NAME?</v>
      </c>
      <c r="O183" s="11">
        <v>1.567639</v>
      </c>
      <c r="P183" s="11">
        <v>0.11616679829117751</v>
      </c>
      <c r="Q183" s="11">
        <v>3.9782185215618854E-2</v>
      </c>
      <c r="R183" s="11">
        <v>0.13505491582545043</v>
      </c>
      <c r="T183" s="11">
        <v>8.5325067396595566E-2</v>
      </c>
    </row>
    <row r="184" spans="1:20" ht="15.75" customHeight="1" x14ac:dyDescent="0.2">
      <c r="A184" s="1">
        <v>45134</v>
      </c>
      <c r="B184" s="2" t="s">
        <v>234</v>
      </c>
      <c r="C184" s="2" t="e">
        <f t="shared" ca="1" si="16"/>
        <v>#NAME?</v>
      </c>
      <c r="D184" s="11">
        <v>0.73997299999999999</v>
      </c>
      <c r="E184" s="11">
        <f t="shared" si="17"/>
        <v>9.044931687908446E-2</v>
      </c>
      <c r="G184" s="2" t="str">
        <f t="shared" si="18"/>
        <v>09</v>
      </c>
      <c r="H184" s="2" t="str">
        <f t="shared" si="19"/>
        <v>08</v>
      </c>
      <c r="I184" s="2" t="str">
        <f t="shared" si="20"/>
        <v>2023</v>
      </c>
      <c r="J184" s="2" t="s">
        <v>235</v>
      </c>
      <c r="K184" s="1">
        <f t="shared" si="21"/>
        <v>45147</v>
      </c>
      <c r="L184" s="5" t="s">
        <v>223</v>
      </c>
      <c r="M184" s="2" t="e">
        <f t="shared" ca="1" si="22"/>
        <v>#NAME?</v>
      </c>
      <c r="N184" s="12" t="e">
        <f t="shared" ca="1" si="23"/>
        <v>#NAME?</v>
      </c>
      <c r="O184" s="11">
        <v>1.8250580000000001</v>
      </c>
      <c r="P184" s="11">
        <v>0.1222059140163055</v>
      </c>
      <c r="Q184" s="11">
        <v>4.307777635436344E-2</v>
      </c>
      <c r="R184" s="11">
        <v>0.14420864697329572</v>
      </c>
      <c r="T184" s="11">
        <v>9.4974874461894981E-2</v>
      </c>
    </row>
    <row r="185" spans="1:20" ht="15.75" customHeight="1" x14ac:dyDescent="0.2">
      <c r="A185" s="1">
        <v>45280</v>
      </c>
      <c r="B185" s="2" t="s">
        <v>236</v>
      </c>
      <c r="C185" s="2" t="e">
        <f t="shared" ca="1" si="16"/>
        <v>#NAME?</v>
      </c>
      <c r="D185" s="11">
        <v>2.405E-3</v>
      </c>
      <c r="E185" s="11">
        <f t="shared" si="17"/>
        <v>1.3397950232246218E-2</v>
      </c>
      <c r="G185" s="2" t="str">
        <f t="shared" si="18"/>
        <v>17</v>
      </c>
      <c r="H185" s="2" t="str">
        <f t="shared" si="19"/>
        <v>07</v>
      </c>
      <c r="I185" s="2" t="str">
        <f t="shared" si="20"/>
        <v>2022</v>
      </c>
      <c r="J185" s="2" t="s">
        <v>237</v>
      </c>
      <c r="K185" s="1">
        <f t="shared" si="21"/>
        <v>44759</v>
      </c>
      <c r="L185" s="5" t="s">
        <v>225</v>
      </c>
      <c r="M185" s="2" t="e">
        <f t="shared" ca="1" si="22"/>
        <v>#NAME?</v>
      </c>
      <c r="N185" s="12" t="e">
        <f t="shared" ca="1" si="23"/>
        <v>#NAME?</v>
      </c>
      <c r="O185" s="11">
        <v>4.050211</v>
      </c>
      <c r="P185" s="11">
        <v>0.15940155348929702</v>
      </c>
      <c r="Q185" s="11">
        <v>3.7293614846029444E-2</v>
      </c>
      <c r="R185" s="11">
        <v>0.1386531785350143</v>
      </c>
      <c r="T185" s="11">
        <v>9.3123502939129771E-2</v>
      </c>
    </row>
    <row r="186" spans="1:20" ht="15.75" customHeight="1" x14ac:dyDescent="0.2">
      <c r="A186" s="1">
        <v>45280</v>
      </c>
      <c r="B186" s="2" t="s">
        <v>238</v>
      </c>
      <c r="C186" s="2" t="e">
        <f t="shared" ca="1" si="16"/>
        <v>#NAME?</v>
      </c>
      <c r="D186" s="11">
        <v>4.4590000000000003E-3</v>
      </c>
      <c r="E186" s="11">
        <f t="shared" si="17"/>
        <v>1.6459342814045312E-2</v>
      </c>
      <c r="G186" s="2" t="str">
        <f t="shared" si="18"/>
        <v>15</v>
      </c>
      <c r="H186" s="2" t="str">
        <f t="shared" si="19"/>
        <v>01</v>
      </c>
      <c r="I186" s="2" t="str">
        <f t="shared" si="20"/>
        <v>2024</v>
      </c>
      <c r="J186" s="2" t="s">
        <v>239</v>
      </c>
      <c r="K186" s="1">
        <f t="shared" si="21"/>
        <v>45306</v>
      </c>
      <c r="L186" s="5" t="s">
        <v>225</v>
      </c>
      <c r="M186" s="2" t="e">
        <f t="shared" ca="1" si="22"/>
        <v>#NAME?</v>
      </c>
      <c r="N186" s="12" t="e">
        <f t="shared" ca="1" si="23"/>
        <v>#NAME?</v>
      </c>
      <c r="O186" s="11">
        <v>4.5577209999999999</v>
      </c>
      <c r="P186" s="11">
        <v>0.16579925654082861</v>
      </c>
      <c r="Q186" s="11">
        <v>3.7419073963291999E-2</v>
      </c>
      <c r="R186" s="11">
        <v>0.13172760977061176</v>
      </c>
      <c r="T186" s="11">
        <v>9.1717536341903716E-2</v>
      </c>
    </row>
    <row r="187" spans="1:20" ht="15.75" customHeight="1" x14ac:dyDescent="0.2">
      <c r="A187" s="1">
        <v>45158</v>
      </c>
      <c r="B187" s="2" t="s">
        <v>240</v>
      </c>
      <c r="C187" s="2" t="e">
        <f t="shared" ca="1" si="16"/>
        <v>#NAME?</v>
      </c>
      <c r="D187" s="11">
        <v>0.233375</v>
      </c>
      <c r="E187" s="11">
        <f t="shared" si="17"/>
        <v>6.1567489310217376E-2</v>
      </c>
      <c r="G187" s="2" t="str">
        <f t="shared" si="18"/>
        <v>25</v>
      </c>
      <c r="H187" s="2" t="str">
        <f t="shared" si="19"/>
        <v>07</v>
      </c>
      <c r="I187" s="2" t="str">
        <f t="shared" si="20"/>
        <v>2022</v>
      </c>
      <c r="J187" s="2" t="s">
        <v>241</v>
      </c>
      <c r="K187" s="1">
        <f t="shared" si="21"/>
        <v>44767</v>
      </c>
      <c r="L187" s="5" t="s">
        <v>227</v>
      </c>
      <c r="M187" s="2" t="e">
        <f t="shared" ca="1" si="22"/>
        <v>#NAME?</v>
      </c>
      <c r="N187" s="12" t="e">
        <f t="shared" ca="1" si="23"/>
        <v>#NAME?</v>
      </c>
      <c r="O187" s="11">
        <v>4.1076750000000004</v>
      </c>
      <c r="P187" s="11">
        <v>0.16015187402281106</v>
      </c>
      <c r="Q187" s="11">
        <v>4.4622322307694987E-2</v>
      </c>
      <c r="R187" s="11">
        <v>0.15323522935743336</v>
      </c>
      <c r="T187" s="11">
        <v>9.8241383222321468E-2</v>
      </c>
    </row>
    <row r="188" spans="1:20" ht="15.75" customHeight="1" x14ac:dyDescent="0.2">
      <c r="A188" s="1">
        <v>45280</v>
      </c>
      <c r="B188" s="2" t="s">
        <v>242</v>
      </c>
      <c r="C188" s="2" t="e">
        <f t="shared" ca="1" si="16"/>
        <v>#NAME?</v>
      </c>
      <c r="D188" s="11">
        <v>3.0000000000000001E-6</v>
      </c>
      <c r="E188" s="11">
        <f t="shared" si="17"/>
        <v>1.4422495703074077E-3</v>
      </c>
      <c r="G188" s="2" t="str">
        <f t="shared" si="18"/>
        <v>07</v>
      </c>
      <c r="H188" s="2" t="str">
        <f t="shared" si="19"/>
        <v>10</v>
      </c>
      <c r="I188" s="2" t="str">
        <f t="shared" si="20"/>
        <v>2023</v>
      </c>
      <c r="J188" s="2" t="s">
        <v>243</v>
      </c>
      <c r="K188" s="1">
        <f t="shared" si="21"/>
        <v>45206</v>
      </c>
      <c r="L188" s="5" t="s">
        <v>227</v>
      </c>
      <c r="M188" s="2" t="e">
        <f t="shared" ca="1" si="22"/>
        <v>#NAME?</v>
      </c>
      <c r="N188" s="12" t="e">
        <f t="shared" ca="1" si="23"/>
        <v>#NAME?</v>
      </c>
      <c r="O188" s="11">
        <v>2.3453680000000001</v>
      </c>
      <c r="P188" s="11">
        <v>0.13286288090000714</v>
      </c>
      <c r="Q188" s="11">
        <v>4.4794562625703069E-2</v>
      </c>
      <c r="R188" s="11">
        <v>0.16228179840648904</v>
      </c>
      <c r="T188" s="11">
        <v>0.10028413562681868</v>
      </c>
    </row>
    <row r="189" spans="1:20" ht="15.75" customHeight="1" x14ac:dyDescent="0.2">
      <c r="A189" s="1">
        <v>43798</v>
      </c>
      <c r="B189" s="2" t="s">
        <v>242</v>
      </c>
      <c r="C189" s="2" t="e">
        <f t="shared" ca="1" si="16"/>
        <v>#NAME?</v>
      </c>
      <c r="D189" s="11">
        <v>1.3838E-2</v>
      </c>
      <c r="E189" s="11">
        <f t="shared" si="17"/>
        <v>2.4008099118389459E-2</v>
      </c>
      <c r="G189" s="2" t="str">
        <f t="shared" si="18"/>
        <v>29</v>
      </c>
      <c r="H189" s="2" t="str">
        <f t="shared" si="19"/>
        <v>06</v>
      </c>
      <c r="I189" s="2" t="str">
        <f t="shared" si="20"/>
        <v>2023</v>
      </c>
      <c r="J189" s="2" t="s">
        <v>188</v>
      </c>
      <c r="K189" s="1">
        <f t="shared" si="21"/>
        <v>45106</v>
      </c>
      <c r="L189" s="5" t="s">
        <v>229</v>
      </c>
      <c r="M189" s="2" t="e">
        <f t="shared" ca="1" si="22"/>
        <v>#NAME?</v>
      </c>
      <c r="N189" s="12" t="e">
        <f t="shared" ca="1" si="23"/>
        <v>#NAME?</v>
      </c>
      <c r="O189" s="11">
        <v>0.22254499999999999</v>
      </c>
      <c r="P189" s="11">
        <v>6.0599998547709526E-2</v>
      </c>
      <c r="Q189" s="11">
        <v>3.9867083813913434E-2</v>
      </c>
      <c r="R189" s="11">
        <v>0.1361340779443293</v>
      </c>
      <c r="T189" s="11">
        <v>8.9588682924217455E-2</v>
      </c>
    </row>
    <row r="190" spans="1:20" ht="15.75" customHeight="1" x14ac:dyDescent="0.2">
      <c r="A190" s="1">
        <v>45306</v>
      </c>
      <c r="B190" s="2" t="s">
        <v>244</v>
      </c>
      <c r="C190" s="2" t="e">
        <f t="shared" ca="1" si="16"/>
        <v>#NAME?</v>
      </c>
      <c r="D190" s="11">
        <v>2.1257999999999999E-2</v>
      </c>
      <c r="E190" s="11">
        <f t="shared" si="17"/>
        <v>2.7701766711680915E-2</v>
      </c>
      <c r="G190" s="2" t="str">
        <f t="shared" si="18"/>
        <v>04</v>
      </c>
      <c r="H190" s="2" t="str">
        <f t="shared" si="19"/>
        <v>12</v>
      </c>
      <c r="I190" s="2" t="str">
        <f t="shared" si="20"/>
        <v>2023</v>
      </c>
      <c r="J190" s="2" t="s">
        <v>203</v>
      </c>
      <c r="K190" s="1">
        <f t="shared" si="21"/>
        <v>45264</v>
      </c>
      <c r="L190" s="5" t="s">
        <v>229</v>
      </c>
      <c r="M190" s="2" t="e">
        <f t="shared" ca="1" si="22"/>
        <v>#NAME?</v>
      </c>
      <c r="N190" s="12" t="e">
        <f t="shared" ca="1" si="23"/>
        <v>#NAME?</v>
      </c>
      <c r="O190" s="11">
        <v>2.2844E-2</v>
      </c>
      <c r="P190" s="11">
        <v>2.8374227760103309E-2</v>
      </c>
      <c r="Q190" s="11">
        <v>4.0677289098005526E-2</v>
      </c>
      <c r="R190" s="11">
        <v>0.13324275616855519</v>
      </c>
      <c r="T190" s="11">
        <v>8.8862819095848644E-2</v>
      </c>
    </row>
    <row r="191" spans="1:20" ht="15.75" customHeight="1" x14ac:dyDescent="0.2">
      <c r="A191" s="1">
        <v>45434</v>
      </c>
      <c r="B191" s="2" t="s">
        <v>244</v>
      </c>
      <c r="C191" s="2" t="e">
        <f t="shared" ca="1" si="16"/>
        <v>#NAME?</v>
      </c>
      <c r="D191" s="11">
        <v>0.31049900000000002</v>
      </c>
      <c r="E191" s="11">
        <f t="shared" si="17"/>
        <v>6.7715288837065249E-2</v>
      </c>
      <c r="G191" s="2" t="str">
        <f t="shared" si="18"/>
        <v>15</v>
      </c>
      <c r="H191" s="2" t="str">
        <f t="shared" si="19"/>
        <v>01</v>
      </c>
      <c r="I191" s="2" t="str">
        <f t="shared" si="20"/>
        <v>2024</v>
      </c>
      <c r="J191" s="2" t="s">
        <v>239</v>
      </c>
      <c r="K191" s="1">
        <f t="shared" si="21"/>
        <v>45306</v>
      </c>
      <c r="L191" s="5" t="s">
        <v>231</v>
      </c>
      <c r="M191" s="2" t="e">
        <f t="shared" ca="1" si="22"/>
        <v>#NAME?</v>
      </c>
      <c r="N191" s="12" t="e">
        <f t="shared" ca="1" si="23"/>
        <v>#NAME?</v>
      </c>
      <c r="O191" s="11">
        <v>0.56680600000000003</v>
      </c>
      <c r="P191" s="11">
        <v>8.2758284509330454E-2</v>
      </c>
      <c r="Q191" s="11">
        <v>4.1431827818683223E-2</v>
      </c>
      <c r="R191" s="11">
        <v>0.13972900370367491</v>
      </c>
      <c r="T191" s="11">
        <v>9.5512694818011279E-2</v>
      </c>
    </row>
    <row r="192" spans="1:20" ht="15.75" customHeight="1" x14ac:dyDescent="0.2">
      <c r="A192" s="1">
        <v>45306</v>
      </c>
      <c r="B192" s="2" t="s">
        <v>245</v>
      </c>
      <c r="C192" s="2" t="e">
        <f t="shared" ca="1" si="16"/>
        <v>#NAME?</v>
      </c>
      <c r="D192" s="11">
        <v>0.15770799999999999</v>
      </c>
      <c r="E192" s="11">
        <f t="shared" si="17"/>
        <v>5.4027877695182969E-2</v>
      </c>
      <c r="G192" s="2" t="str">
        <f t="shared" si="18"/>
        <v>20</v>
      </c>
      <c r="H192" s="2" t="str">
        <f t="shared" si="19"/>
        <v>07</v>
      </c>
      <c r="I192" s="2" t="str">
        <f t="shared" si="20"/>
        <v>2020</v>
      </c>
      <c r="J192" s="2" t="s">
        <v>246</v>
      </c>
      <c r="K192" s="1">
        <f t="shared" si="21"/>
        <v>44032</v>
      </c>
      <c r="L192" s="5" t="s">
        <v>232</v>
      </c>
      <c r="M192" s="2" t="e">
        <f t="shared" ca="1" si="22"/>
        <v>#NAME?</v>
      </c>
      <c r="N192" s="12" t="e">
        <f t="shared" ca="1" si="23"/>
        <v>#NAME?</v>
      </c>
      <c r="O192" s="11">
        <v>1.3774010000000001</v>
      </c>
      <c r="P192" s="11">
        <v>0.1112636914513231</v>
      </c>
      <c r="Q192" s="11">
        <v>4.083949321862454E-2</v>
      </c>
      <c r="R192" s="11">
        <v>0.13908926796355528</v>
      </c>
      <c r="T192" s="11">
        <v>9.6385746711385237E-2</v>
      </c>
    </row>
    <row r="193" spans="1:20" ht="15.75" customHeight="1" x14ac:dyDescent="0.2">
      <c r="A193" s="1">
        <v>44861</v>
      </c>
      <c r="B193" s="2" t="s">
        <v>247</v>
      </c>
      <c r="C193" s="2" t="e">
        <f t="shared" ca="1" si="16"/>
        <v>#NAME?</v>
      </c>
      <c r="D193" s="11">
        <v>0.101322</v>
      </c>
      <c r="E193" s="11">
        <f t="shared" si="17"/>
        <v>4.6619532909370466E-2</v>
      </c>
      <c r="G193" s="2" t="str">
        <f t="shared" si="18"/>
        <v>04</v>
      </c>
      <c r="H193" s="2" t="str">
        <f t="shared" si="19"/>
        <v>01</v>
      </c>
      <c r="I193" s="2" t="str">
        <f t="shared" si="20"/>
        <v>2021</v>
      </c>
      <c r="J193" s="2" t="s">
        <v>248</v>
      </c>
      <c r="K193" s="1">
        <f t="shared" si="21"/>
        <v>44200</v>
      </c>
      <c r="L193" s="5" t="s">
        <v>232</v>
      </c>
      <c r="M193" s="2" t="e">
        <f t="shared" ca="1" si="22"/>
        <v>#NAME?</v>
      </c>
      <c r="N193" s="12" t="e">
        <f t="shared" ca="1" si="23"/>
        <v>#NAME?</v>
      </c>
      <c r="O193" s="11">
        <v>1.5765910000000001</v>
      </c>
      <c r="P193" s="11">
        <v>0.11638750215165927</v>
      </c>
      <c r="Q193" s="11">
        <v>4.0394885152437818E-2</v>
      </c>
      <c r="R193" s="11">
        <v>0.1376233898925987</v>
      </c>
      <c r="T193" s="11">
        <v>9.6581626821807542E-2</v>
      </c>
    </row>
    <row r="194" spans="1:20" ht="15.75" customHeight="1" x14ac:dyDescent="0.2">
      <c r="A194" s="1">
        <v>45114</v>
      </c>
      <c r="B194" s="2" t="s">
        <v>249</v>
      </c>
      <c r="C194" s="2" t="e">
        <f t="shared" ref="C194:C257" ca="1" si="24">_xludf.CONCAT(B194,A194)</f>
        <v>#NAME?</v>
      </c>
      <c r="D194" s="11">
        <v>0.85798600000000003</v>
      </c>
      <c r="E194" s="11">
        <f t="shared" ref="E194:E257" si="25">POWER(D194/1000,1/3)</f>
        <v>9.5022561585091661E-2</v>
      </c>
      <c r="G194" s="2" t="str">
        <f t="shared" ref="G194:G251" si="26">RIGHT(J194,2)</f>
        <v>23</v>
      </c>
      <c r="H194" s="2" t="str">
        <f t="shared" ref="H194:H251" si="27">LEFT(RIGHT(J194,4),2)</f>
        <v>09</v>
      </c>
      <c r="I194" s="2" t="str">
        <f t="shared" ref="I194:I257" si="28">LEFT(J194,4)</f>
        <v>2023</v>
      </c>
      <c r="J194" s="2" t="s">
        <v>250</v>
      </c>
      <c r="K194" s="1">
        <f t="shared" ref="K194:K251" si="29">DATE(I194,H194,G194)</f>
        <v>45192</v>
      </c>
      <c r="L194" s="5" t="s">
        <v>232</v>
      </c>
      <c r="M194" s="2" t="e">
        <f t="shared" ref="M194:M257" ca="1" si="30">_xludf.CONCAT(L194,K194)</f>
        <v>#NAME?</v>
      </c>
      <c r="N194" s="12" t="e">
        <f t="shared" ref="N194:N257" ca="1" si="31">MATCH(M194,C:C,0)</f>
        <v>#NAME?</v>
      </c>
      <c r="O194" s="11">
        <v>4.7732910000000004</v>
      </c>
      <c r="P194" s="11">
        <v>0.16837307255969688</v>
      </c>
      <c r="Q194" s="11">
        <v>3.8335020905569228E-2</v>
      </c>
      <c r="R194" s="11">
        <v>0.13186394086721676</v>
      </c>
      <c r="T194" s="11">
        <v>9.434543547951238E-2</v>
      </c>
    </row>
    <row r="195" spans="1:20" ht="15.75" customHeight="1" x14ac:dyDescent="0.2">
      <c r="A195" s="1">
        <v>44433</v>
      </c>
      <c r="B195" s="2" t="s">
        <v>249</v>
      </c>
      <c r="C195" s="2" t="e">
        <f t="shared" ca="1" si="24"/>
        <v>#NAME?</v>
      </c>
      <c r="D195" s="11">
        <v>0.13982</v>
      </c>
      <c r="E195" s="11">
        <f t="shared" si="25"/>
        <v>5.1902677928308057E-2</v>
      </c>
      <c r="G195" s="2" t="str">
        <f t="shared" si="26"/>
        <v>27</v>
      </c>
      <c r="H195" s="2" t="str">
        <f t="shared" si="27"/>
        <v>07</v>
      </c>
      <c r="I195" s="2" t="str">
        <f t="shared" si="28"/>
        <v>2023</v>
      </c>
      <c r="J195" s="2" t="s">
        <v>251</v>
      </c>
      <c r="K195" s="1">
        <f t="shared" si="29"/>
        <v>45134</v>
      </c>
      <c r="L195" s="5" t="s">
        <v>234</v>
      </c>
      <c r="M195" s="2" t="e">
        <f t="shared" ca="1" si="30"/>
        <v>#NAME?</v>
      </c>
      <c r="N195" s="12" t="e">
        <f t="shared" ca="1" si="31"/>
        <v>#NAME?</v>
      </c>
      <c r="O195" s="11">
        <v>0.73997299999999999</v>
      </c>
      <c r="P195" s="11">
        <v>9.044931687908446E-2</v>
      </c>
      <c r="Q195" s="11">
        <v>3.8558177479346201E-2</v>
      </c>
      <c r="R195" s="11">
        <v>0.14226774910974904</v>
      </c>
      <c r="T195" s="11">
        <v>9.200096255571058E-2</v>
      </c>
    </row>
    <row r="196" spans="1:20" ht="15.75" customHeight="1" x14ac:dyDescent="0.2">
      <c r="A196" s="1">
        <v>45357</v>
      </c>
      <c r="B196" s="2" t="s">
        <v>252</v>
      </c>
      <c r="C196" s="2" t="e">
        <f t="shared" ca="1" si="24"/>
        <v>#NAME?</v>
      </c>
      <c r="D196" s="11">
        <v>1.6678999999999999E-2</v>
      </c>
      <c r="E196" s="11">
        <f t="shared" si="25"/>
        <v>2.5549946959345475E-2</v>
      </c>
      <c r="G196" s="2" t="str">
        <f t="shared" si="26"/>
        <v>20</v>
      </c>
      <c r="H196" s="2" t="str">
        <f t="shared" si="27"/>
        <v>12</v>
      </c>
      <c r="I196" s="2" t="str">
        <f t="shared" si="28"/>
        <v>2023</v>
      </c>
      <c r="J196" s="2" t="s">
        <v>60</v>
      </c>
      <c r="K196" s="1">
        <f t="shared" si="29"/>
        <v>45280</v>
      </c>
      <c r="L196" s="5" t="s">
        <v>236</v>
      </c>
      <c r="M196" s="2" t="e">
        <f t="shared" ca="1" si="30"/>
        <v>#NAME?</v>
      </c>
      <c r="N196" s="12" t="e">
        <f t="shared" ca="1" si="31"/>
        <v>#NAME?</v>
      </c>
      <c r="O196" s="11">
        <v>2.405E-3</v>
      </c>
      <c r="P196" s="11">
        <v>1.3397950232246218E-2</v>
      </c>
      <c r="Q196" s="11">
        <v>4.6430825554984109E-2</v>
      </c>
      <c r="R196" s="11">
        <v>0.15280621038200543</v>
      </c>
      <c r="T196" s="11">
        <v>9.7038860846361513E-2</v>
      </c>
    </row>
    <row r="197" spans="1:20" ht="15.75" customHeight="1" x14ac:dyDescent="0.2">
      <c r="A197" s="1">
        <v>44658</v>
      </c>
      <c r="B197" s="2" t="s">
        <v>253</v>
      </c>
      <c r="C197" s="2" t="e">
        <f t="shared" ca="1" si="24"/>
        <v>#NAME?</v>
      </c>
      <c r="D197" s="11">
        <v>3.17496</v>
      </c>
      <c r="E197" s="11">
        <f t="shared" si="25"/>
        <v>0.14697588572004233</v>
      </c>
      <c r="G197" s="2" t="str">
        <f t="shared" si="26"/>
        <v>20</v>
      </c>
      <c r="H197" s="2" t="str">
        <f t="shared" si="27"/>
        <v>12</v>
      </c>
      <c r="I197" s="2" t="str">
        <f t="shared" si="28"/>
        <v>2023</v>
      </c>
      <c r="J197" s="2" t="s">
        <v>60</v>
      </c>
      <c r="K197" s="1">
        <f t="shared" si="29"/>
        <v>45280</v>
      </c>
      <c r="L197" s="5" t="s">
        <v>238</v>
      </c>
      <c r="M197" s="2" t="e">
        <f t="shared" ca="1" si="30"/>
        <v>#NAME?</v>
      </c>
      <c r="N197" s="12" t="e">
        <f t="shared" ca="1" si="31"/>
        <v>#NAME?</v>
      </c>
      <c r="O197" s="11">
        <v>4.4590000000000003E-3</v>
      </c>
      <c r="P197" s="11">
        <v>1.6459342814045312E-2</v>
      </c>
      <c r="Q197" s="11">
        <v>4.5457797538468001E-2</v>
      </c>
      <c r="R197" s="11">
        <v>0.15205310439044123</v>
      </c>
      <c r="T197" s="11">
        <v>9.6539244559052634E-2</v>
      </c>
    </row>
    <row r="198" spans="1:20" ht="15.75" customHeight="1" x14ac:dyDescent="0.2">
      <c r="A198" s="1">
        <v>45247</v>
      </c>
      <c r="B198" s="2" t="s">
        <v>254</v>
      </c>
      <c r="C198" s="2" t="e">
        <f t="shared" ca="1" si="24"/>
        <v>#NAME?</v>
      </c>
      <c r="D198" s="11">
        <v>0.282165</v>
      </c>
      <c r="E198" s="11">
        <f t="shared" si="25"/>
        <v>6.5589509154224526E-2</v>
      </c>
      <c r="G198" s="2" t="str">
        <f t="shared" si="26"/>
        <v>20</v>
      </c>
      <c r="H198" s="2" t="str">
        <f t="shared" si="27"/>
        <v>08</v>
      </c>
      <c r="I198" s="2" t="str">
        <f t="shared" si="28"/>
        <v>2023</v>
      </c>
      <c r="J198" s="2" t="s">
        <v>143</v>
      </c>
      <c r="K198" s="1">
        <f t="shared" si="29"/>
        <v>45158</v>
      </c>
      <c r="L198" s="5" t="s">
        <v>240</v>
      </c>
      <c r="M198" s="2" t="e">
        <f t="shared" ca="1" si="30"/>
        <v>#NAME?</v>
      </c>
      <c r="N198" s="12" t="e">
        <f t="shared" ca="1" si="31"/>
        <v>#NAME?</v>
      </c>
      <c r="O198" s="11">
        <v>0.233375</v>
      </c>
      <c r="P198" s="11">
        <v>6.1567489310217376E-2</v>
      </c>
      <c r="Q198" s="11">
        <v>4.3935927192396855E-2</v>
      </c>
      <c r="R198" s="11">
        <v>0.15038108280999529</v>
      </c>
      <c r="T198" s="11">
        <v>9.5691413704560968E-2</v>
      </c>
    </row>
    <row r="199" spans="1:20" ht="15.75" customHeight="1" x14ac:dyDescent="0.2">
      <c r="A199" s="1">
        <v>45172</v>
      </c>
      <c r="B199" s="2" t="s">
        <v>255</v>
      </c>
      <c r="C199" s="2" t="e">
        <f t="shared" ca="1" si="24"/>
        <v>#NAME?</v>
      </c>
      <c r="D199" s="11">
        <v>1.3512310000000001</v>
      </c>
      <c r="E199" s="11">
        <f t="shared" si="25"/>
        <v>0.11055452766323859</v>
      </c>
      <c r="G199" s="2" t="str">
        <f t="shared" si="26"/>
        <v>29</v>
      </c>
      <c r="H199" s="2" t="str">
        <f t="shared" si="27"/>
        <v>11</v>
      </c>
      <c r="I199" s="2" t="str">
        <f t="shared" si="28"/>
        <v>2019</v>
      </c>
      <c r="J199" s="2" t="s">
        <v>256</v>
      </c>
      <c r="K199" s="1">
        <f t="shared" si="29"/>
        <v>43798</v>
      </c>
      <c r="L199" s="5" t="s">
        <v>242</v>
      </c>
      <c r="M199" s="2" t="e">
        <f t="shared" ca="1" si="30"/>
        <v>#NAME?</v>
      </c>
      <c r="N199" s="12" t="e">
        <f t="shared" ca="1" si="31"/>
        <v>#NAME?</v>
      </c>
      <c r="O199" s="11">
        <v>1.3838E-2</v>
      </c>
      <c r="P199" s="11">
        <v>2.4008099118389459E-2</v>
      </c>
      <c r="Q199" s="11">
        <v>4.7044582391318868E-2</v>
      </c>
      <c r="R199" s="11">
        <v>0.15787270397234601</v>
      </c>
      <c r="T199" s="11">
        <v>0.10249556965691915</v>
      </c>
    </row>
    <row r="200" spans="1:20" ht="15.75" customHeight="1" x14ac:dyDescent="0.2">
      <c r="A200" s="1">
        <v>44909</v>
      </c>
      <c r="B200" s="2" t="s">
        <v>255</v>
      </c>
      <c r="C200" s="2" t="e">
        <f t="shared" ca="1" si="24"/>
        <v>#NAME?</v>
      </c>
      <c r="D200" s="11">
        <v>1.3883030000000001</v>
      </c>
      <c r="E200" s="11">
        <f t="shared" si="25"/>
        <v>0.11155646760740182</v>
      </c>
      <c r="G200" s="2" t="str">
        <f t="shared" si="26"/>
        <v>20</v>
      </c>
      <c r="H200" s="2" t="str">
        <f t="shared" si="27"/>
        <v>12</v>
      </c>
      <c r="I200" s="2" t="str">
        <f t="shared" si="28"/>
        <v>2023</v>
      </c>
      <c r="J200" s="2" t="s">
        <v>60</v>
      </c>
      <c r="K200" s="1">
        <f t="shared" si="29"/>
        <v>45280</v>
      </c>
      <c r="L200" s="5" t="s">
        <v>242</v>
      </c>
      <c r="M200" s="2" t="e">
        <f t="shared" ca="1" si="30"/>
        <v>#NAME?</v>
      </c>
      <c r="N200" s="12" t="e">
        <f t="shared" ca="1" si="31"/>
        <v>#NAME?</v>
      </c>
      <c r="O200" s="11">
        <v>3.0000000000000001E-6</v>
      </c>
      <c r="P200" s="11">
        <v>1.4422495703074077E-3</v>
      </c>
      <c r="Q200" s="11">
        <v>4.6928377241915176E-2</v>
      </c>
      <c r="R200" s="11">
        <v>0.1562872473524094</v>
      </c>
      <c r="T200" s="11">
        <v>0.10224836497523146</v>
      </c>
    </row>
    <row r="201" spans="1:20" ht="15.75" customHeight="1" x14ac:dyDescent="0.2">
      <c r="A201" s="1">
        <v>45322</v>
      </c>
      <c r="B201" s="2" t="s">
        <v>257</v>
      </c>
      <c r="C201" s="2" t="e">
        <f t="shared" ca="1" si="24"/>
        <v>#NAME?</v>
      </c>
      <c r="D201" s="11">
        <v>7.6631720000000003</v>
      </c>
      <c r="E201" s="11">
        <f t="shared" si="25"/>
        <v>0.19715275842690619</v>
      </c>
      <c r="G201" s="2" t="str">
        <f t="shared" si="26"/>
        <v>15</v>
      </c>
      <c r="H201" s="2" t="str">
        <f t="shared" si="27"/>
        <v>01</v>
      </c>
      <c r="I201" s="2" t="str">
        <f t="shared" si="28"/>
        <v>2024</v>
      </c>
      <c r="J201" s="2" t="s">
        <v>239</v>
      </c>
      <c r="K201" s="1">
        <f t="shared" si="29"/>
        <v>45306</v>
      </c>
      <c r="L201" s="5" t="s">
        <v>244</v>
      </c>
      <c r="M201" s="2" t="e">
        <f t="shared" ca="1" si="30"/>
        <v>#NAME?</v>
      </c>
      <c r="N201" s="12" t="e">
        <f t="shared" ca="1" si="31"/>
        <v>#NAME?</v>
      </c>
      <c r="O201" s="11">
        <v>2.1257999999999999E-2</v>
      </c>
      <c r="P201" s="11">
        <v>2.7701766711680915E-2</v>
      </c>
      <c r="Q201" s="11">
        <v>4.0717247633284728E-2</v>
      </c>
      <c r="R201" s="11">
        <v>0.14653384796779167</v>
      </c>
      <c r="T201" s="11">
        <v>9.604567292406728E-2</v>
      </c>
    </row>
    <row r="202" spans="1:20" ht="15.75" customHeight="1" x14ac:dyDescent="0.2">
      <c r="A202" s="1">
        <v>45306</v>
      </c>
      <c r="B202" s="2" t="s">
        <v>258</v>
      </c>
      <c r="C202" s="2" t="e">
        <f t="shared" ca="1" si="24"/>
        <v>#NAME?</v>
      </c>
      <c r="D202" s="11">
        <v>0.46404899999999999</v>
      </c>
      <c r="E202" s="11">
        <f t="shared" si="25"/>
        <v>7.7420257902772571E-2</v>
      </c>
      <c r="G202" s="2" t="str">
        <f t="shared" si="26"/>
        <v>22</v>
      </c>
      <c r="H202" s="2" t="str">
        <f t="shared" si="27"/>
        <v>05</v>
      </c>
      <c r="I202" s="2" t="str">
        <f t="shared" si="28"/>
        <v>2024</v>
      </c>
      <c r="J202" s="2" t="s">
        <v>259</v>
      </c>
      <c r="K202" s="1">
        <f t="shared" si="29"/>
        <v>45434</v>
      </c>
      <c r="L202" s="5" t="s">
        <v>244</v>
      </c>
      <c r="M202" s="2" t="e">
        <f t="shared" ca="1" si="30"/>
        <v>#NAME?</v>
      </c>
      <c r="N202" s="12" t="e">
        <f t="shared" ca="1" si="31"/>
        <v>#NAME?</v>
      </c>
      <c r="O202" s="11">
        <v>0.31049900000000002</v>
      </c>
      <c r="P202" s="11">
        <v>6.7715288837065249E-2</v>
      </c>
      <c r="Q202" s="11">
        <v>3.9653437070813438E-2</v>
      </c>
      <c r="R202" s="11">
        <v>0.14510019118504053</v>
      </c>
      <c r="T202" s="11">
        <v>9.3529874281352121E-2</v>
      </c>
    </row>
    <row r="203" spans="1:20" ht="15.75" customHeight="1" x14ac:dyDescent="0.2">
      <c r="A203" s="1">
        <v>45254</v>
      </c>
      <c r="B203" s="2" t="s">
        <v>260</v>
      </c>
      <c r="C203" s="2" t="e">
        <f t="shared" ca="1" si="24"/>
        <v>#NAME?</v>
      </c>
      <c r="D203" s="11">
        <v>1.060932</v>
      </c>
      <c r="E203" s="11">
        <f t="shared" si="25"/>
        <v>0.1019911564804913</v>
      </c>
      <c r="G203" s="2" t="str">
        <f t="shared" si="26"/>
        <v>15</v>
      </c>
      <c r="H203" s="2" t="str">
        <f t="shared" si="27"/>
        <v>01</v>
      </c>
      <c r="I203" s="2" t="str">
        <f t="shared" si="28"/>
        <v>2024</v>
      </c>
      <c r="J203" s="2" t="s">
        <v>239</v>
      </c>
      <c r="K203" s="1">
        <f t="shared" si="29"/>
        <v>45306</v>
      </c>
      <c r="L203" s="5" t="s">
        <v>245</v>
      </c>
      <c r="M203" s="2" t="e">
        <f t="shared" ca="1" si="30"/>
        <v>#NAME?</v>
      </c>
      <c r="N203" s="12" t="e">
        <f t="shared" ca="1" si="31"/>
        <v>#NAME?</v>
      </c>
      <c r="O203" s="11">
        <v>0.15770799999999999</v>
      </c>
      <c r="P203" s="11">
        <v>5.4027877695182969E-2</v>
      </c>
      <c r="Q203" s="11">
        <v>4.0167928401339287E-2</v>
      </c>
      <c r="R203" s="11">
        <v>0.13921610104118362</v>
      </c>
      <c r="T203" s="11">
        <v>9.2271686996566821E-2</v>
      </c>
    </row>
    <row r="204" spans="1:20" ht="15.75" customHeight="1" x14ac:dyDescent="0.2">
      <c r="A204" s="1">
        <v>45322</v>
      </c>
      <c r="B204" s="2" t="s">
        <v>261</v>
      </c>
      <c r="C204" s="2" t="e">
        <f t="shared" ca="1" si="24"/>
        <v>#NAME?</v>
      </c>
      <c r="D204" s="11">
        <v>3.3320599999999998</v>
      </c>
      <c r="E204" s="11">
        <f t="shared" si="25"/>
        <v>0.14936113472256152</v>
      </c>
      <c r="G204" s="2" t="str">
        <f t="shared" si="26"/>
        <v>27</v>
      </c>
      <c r="H204" s="2" t="str">
        <f t="shared" si="27"/>
        <v>10</v>
      </c>
      <c r="I204" s="2" t="str">
        <f t="shared" si="28"/>
        <v>2022</v>
      </c>
      <c r="J204" s="2" t="s">
        <v>262</v>
      </c>
      <c r="K204" s="1">
        <f t="shared" si="29"/>
        <v>44861</v>
      </c>
      <c r="L204" s="5" t="s">
        <v>247</v>
      </c>
      <c r="M204" s="2" t="e">
        <f t="shared" ca="1" si="30"/>
        <v>#NAME?</v>
      </c>
      <c r="N204" s="12" t="e">
        <f t="shared" ca="1" si="31"/>
        <v>#NAME?</v>
      </c>
      <c r="O204" s="11">
        <v>0.101322</v>
      </c>
      <c r="P204" s="11">
        <v>4.6619532909370466E-2</v>
      </c>
      <c r="Q204" s="11">
        <v>4.1715649035057839E-2</v>
      </c>
      <c r="R204" s="11">
        <v>0.13885651215871181</v>
      </c>
      <c r="T204" s="11">
        <v>9.0860846844582954E-2</v>
      </c>
    </row>
    <row r="205" spans="1:20" ht="15.75" customHeight="1" x14ac:dyDescent="0.2">
      <c r="A205" s="1">
        <v>45322</v>
      </c>
      <c r="B205" s="2" t="s">
        <v>263</v>
      </c>
      <c r="C205" s="2" t="e">
        <f t="shared" ca="1" si="24"/>
        <v>#NAME?</v>
      </c>
      <c r="D205" s="11">
        <v>0.102742</v>
      </c>
      <c r="E205" s="11">
        <f t="shared" si="25"/>
        <v>4.6836310000502646E-2</v>
      </c>
      <c r="G205" s="2" t="str">
        <f t="shared" si="26"/>
        <v>25</v>
      </c>
      <c r="H205" s="2" t="str">
        <f t="shared" si="27"/>
        <v>08</v>
      </c>
      <c r="I205" s="2" t="str">
        <f t="shared" si="28"/>
        <v>2021</v>
      </c>
      <c r="J205" s="2" t="s">
        <v>264</v>
      </c>
      <c r="K205" s="1">
        <f t="shared" si="29"/>
        <v>44433</v>
      </c>
      <c r="L205" s="5" t="s">
        <v>249</v>
      </c>
      <c r="M205" s="2" t="e">
        <f t="shared" ca="1" si="30"/>
        <v>#NAME?</v>
      </c>
      <c r="N205" s="12" t="e">
        <f t="shared" ca="1" si="31"/>
        <v>#NAME?</v>
      </c>
      <c r="O205" s="11">
        <v>0.13982</v>
      </c>
      <c r="P205" s="11">
        <v>5.1902677928308057E-2</v>
      </c>
      <c r="Q205" s="11">
        <v>4.0845195819606855E-2</v>
      </c>
      <c r="R205" s="11">
        <v>0.1492057228339263</v>
      </c>
      <c r="T205" s="11">
        <v>9.749008669027516E-2</v>
      </c>
    </row>
    <row r="206" spans="1:20" ht="15.75" customHeight="1" x14ac:dyDescent="0.2">
      <c r="A206" s="1">
        <v>44797</v>
      </c>
      <c r="B206" s="2" t="s">
        <v>263</v>
      </c>
      <c r="C206" s="2" t="e">
        <f t="shared" ca="1" si="24"/>
        <v>#NAME?</v>
      </c>
      <c r="D206" s="11">
        <v>1.8245999999999998E-2</v>
      </c>
      <c r="E206" s="11">
        <f t="shared" si="25"/>
        <v>2.6326263479787195E-2</v>
      </c>
      <c r="G206" s="2" t="str">
        <f t="shared" si="26"/>
        <v>07</v>
      </c>
      <c r="H206" s="2" t="str">
        <f t="shared" si="27"/>
        <v>07</v>
      </c>
      <c r="I206" s="2" t="str">
        <f t="shared" si="28"/>
        <v>2023</v>
      </c>
      <c r="J206" s="2" t="s">
        <v>265</v>
      </c>
      <c r="K206" s="1">
        <f t="shared" si="29"/>
        <v>45114</v>
      </c>
      <c r="L206" s="5" t="s">
        <v>249</v>
      </c>
      <c r="M206" s="2" t="e">
        <f t="shared" ca="1" si="30"/>
        <v>#NAME?</v>
      </c>
      <c r="N206" s="12" t="e">
        <f t="shared" ca="1" si="31"/>
        <v>#NAME?</v>
      </c>
      <c r="O206" s="11">
        <v>0.85798600000000003</v>
      </c>
      <c r="P206" s="11">
        <v>9.5022561585091661E-2</v>
      </c>
      <c r="Q206" s="11">
        <v>3.9421463391112639E-2</v>
      </c>
      <c r="R206" s="11">
        <v>0.1518996083294348</v>
      </c>
      <c r="T206" s="11">
        <v>9.824993499757402E-2</v>
      </c>
    </row>
    <row r="207" spans="1:20" ht="15.75" customHeight="1" x14ac:dyDescent="0.2">
      <c r="A207" s="1">
        <v>41058</v>
      </c>
      <c r="B207" s="2" t="s">
        <v>266</v>
      </c>
      <c r="C207" s="2" t="e">
        <f t="shared" ca="1" si="24"/>
        <v>#NAME?</v>
      </c>
      <c r="D207" s="11">
        <v>2.9339119999999999</v>
      </c>
      <c r="E207" s="11">
        <f t="shared" si="25"/>
        <v>0.14315802375466427</v>
      </c>
      <c r="G207" s="2" t="str">
        <f t="shared" si="26"/>
        <v>06</v>
      </c>
      <c r="H207" s="2" t="str">
        <f t="shared" si="27"/>
        <v>03</v>
      </c>
      <c r="I207" s="2" t="str">
        <f t="shared" si="28"/>
        <v>2024</v>
      </c>
      <c r="J207" s="2" t="s">
        <v>205</v>
      </c>
      <c r="K207" s="1">
        <f t="shared" si="29"/>
        <v>45357</v>
      </c>
      <c r="L207" s="5" t="s">
        <v>252</v>
      </c>
      <c r="M207" s="2" t="e">
        <f t="shared" ca="1" si="30"/>
        <v>#NAME?</v>
      </c>
      <c r="N207" s="12" t="e">
        <f t="shared" ca="1" si="31"/>
        <v>#NAME?</v>
      </c>
      <c r="O207" s="11">
        <v>1.6678999999999999E-2</v>
      </c>
      <c r="P207" s="11">
        <v>2.5549946959345475E-2</v>
      </c>
      <c r="Q207" s="11">
        <v>4.0212826250733913E-2</v>
      </c>
      <c r="R207" s="11">
        <v>0.13462086591911707</v>
      </c>
      <c r="T207" s="11">
        <v>9.3137837249103295E-2</v>
      </c>
    </row>
    <row r="208" spans="1:20" ht="15.75" customHeight="1" x14ac:dyDescent="0.2">
      <c r="A208" s="1">
        <v>45241</v>
      </c>
      <c r="B208" s="2" t="s">
        <v>267</v>
      </c>
      <c r="C208" s="2" t="e">
        <f t="shared" ca="1" si="24"/>
        <v>#NAME?</v>
      </c>
      <c r="D208" s="11">
        <v>32.997598000000004</v>
      </c>
      <c r="E208" s="11">
        <f t="shared" si="25"/>
        <v>0.32074565049008819</v>
      </c>
      <c r="G208" s="2" t="str">
        <f t="shared" si="26"/>
        <v>07</v>
      </c>
      <c r="H208" s="2" t="str">
        <f t="shared" si="27"/>
        <v>04</v>
      </c>
      <c r="I208" s="2" t="str">
        <f t="shared" si="28"/>
        <v>2022</v>
      </c>
      <c r="J208" s="2" t="s">
        <v>75</v>
      </c>
      <c r="K208" s="1">
        <f t="shared" si="29"/>
        <v>44658</v>
      </c>
      <c r="L208" s="5" t="s">
        <v>253</v>
      </c>
      <c r="M208" s="2" t="e">
        <f t="shared" ca="1" si="30"/>
        <v>#NAME?</v>
      </c>
      <c r="N208" s="12" t="e">
        <f t="shared" ca="1" si="31"/>
        <v>#NAME?</v>
      </c>
      <c r="O208" s="11">
        <v>3.17496</v>
      </c>
      <c r="P208" s="11">
        <v>0.14697588572004233</v>
      </c>
      <c r="Q208" s="11">
        <v>4.0947944318240073E-2</v>
      </c>
      <c r="R208" s="11">
        <v>0.15018937680442745</v>
      </c>
      <c r="T208" s="11">
        <v>9.2835203384817849E-2</v>
      </c>
    </row>
    <row r="209" spans="1:20" ht="15.75" customHeight="1" x14ac:dyDescent="0.2">
      <c r="A209" s="1">
        <v>44295</v>
      </c>
      <c r="B209" s="2" t="s">
        <v>268</v>
      </c>
      <c r="C209" s="2" t="e">
        <f t="shared" ca="1" si="24"/>
        <v>#NAME?</v>
      </c>
      <c r="D209" s="11">
        <v>6.2210910000000004</v>
      </c>
      <c r="E209" s="11">
        <f t="shared" si="25"/>
        <v>0.18391713147722757</v>
      </c>
      <c r="G209" s="2" t="str">
        <f t="shared" si="26"/>
        <v>17</v>
      </c>
      <c r="H209" s="2" t="str">
        <f t="shared" si="27"/>
        <v>11</v>
      </c>
      <c r="I209" s="2" t="str">
        <f t="shared" si="28"/>
        <v>2023</v>
      </c>
      <c r="J209" s="2" t="s">
        <v>269</v>
      </c>
      <c r="K209" s="1">
        <f t="shared" si="29"/>
        <v>45247</v>
      </c>
      <c r="L209" s="5" t="s">
        <v>254</v>
      </c>
      <c r="M209" s="2" t="e">
        <f t="shared" ca="1" si="30"/>
        <v>#NAME?</v>
      </c>
      <c r="N209" s="12" t="e">
        <f t="shared" ca="1" si="31"/>
        <v>#NAME?</v>
      </c>
      <c r="O209" s="11">
        <v>0.282165</v>
      </c>
      <c r="P209" s="11">
        <v>6.5589509154224526E-2</v>
      </c>
      <c r="Q209" s="11">
        <v>3.6299136046749003E-2</v>
      </c>
      <c r="R209" s="11">
        <v>0.13163621917147145</v>
      </c>
      <c r="T209" s="11">
        <v>8.9490459235483072E-2</v>
      </c>
    </row>
    <row r="210" spans="1:20" ht="15.75" customHeight="1" x14ac:dyDescent="0.2">
      <c r="A210" s="1">
        <v>45322</v>
      </c>
      <c r="B210" s="2" t="s">
        <v>268</v>
      </c>
      <c r="C210" s="2" t="e">
        <f t="shared" ca="1" si="24"/>
        <v>#NAME?</v>
      </c>
      <c r="D210" s="11">
        <v>9.3990189999999991</v>
      </c>
      <c r="E210" s="11">
        <f t="shared" si="25"/>
        <v>0.21103808750685538</v>
      </c>
      <c r="G210" s="2" t="str">
        <f t="shared" si="26"/>
        <v>14</v>
      </c>
      <c r="H210" s="2" t="str">
        <f t="shared" si="27"/>
        <v>12</v>
      </c>
      <c r="I210" s="2" t="str">
        <f t="shared" si="28"/>
        <v>2022</v>
      </c>
      <c r="J210" s="2" t="s">
        <v>270</v>
      </c>
      <c r="K210" s="1">
        <f t="shared" si="29"/>
        <v>44909</v>
      </c>
      <c r="L210" s="5" t="s">
        <v>255</v>
      </c>
      <c r="M210" s="2" t="e">
        <f t="shared" ca="1" si="30"/>
        <v>#NAME?</v>
      </c>
      <c r="N210" s="12" t="e">
        <f t="shared" ca="1" si="31"/>
        <v>#NAME?</v>
      </c>
      <c r="O210" s="11">
        <v>1.3883030000000001</v>
      </c>
      <c r="P210" s="11">
        <v>0.11155646760740182</v>
      </c>
      <c r="Q210" s="11">
        <v>4.0464547711486838E-2</v>
      </c>
      <c r="R210" s="11">
        <v>0.13640568466210548</v>
      </c>
      <c r="T210" s="11">
        <v>9.0045000437091113E-2</v>
      </c>
    </row>
    <row r="211" spans="1:20" ht="15.75" customHeight="1" x14ac:dyDescent="0.2">
      <c r="A211" s="1">
        <v>45344</v>
      </c>
      <c r="B211" s="2" t="s">
        <v>271</v>
      </c>
      <c r="C211" s="2" t="e">
        <f t="shared" ca="1" si="24"/>
        <v>#NAME?</v>
      </c>
      <c r="D211" s="11">
        <v>4.8621999999999999E-2</v>
      </c>
      <c r="E211" s="11">
        <f t="shared" si="25"/>
        <v>3.6498717663086669E-2</v>
      </c>
      <c r="G211" s="2" t="str">
        <f t="shared" si="26"/>
        <v>03</v>
      </c>
      <c r="H211" s="2" t="str">
        <f t="shared" si="27"/>
        <v>09</v>
      </c>
      <c r="I211" s="2" t="str">
        <f t="shared" si="28"/>
        <v>2023</v>
      </c>
      <c r="J211" s="2" t="s">
        <v>272</v>
      </c>
      <c r="K211" s="1">
        <f t="shared" si="29"/>
        <v>45172</v>
      </c>
      <c r="L211" s="5" t="s">
        <v>255</v>
      </c>
      <c r="M211" s="2" t="e">
        <f t="shared" ca="1" si="30"/>
        <v>#NAME?</v>
      </c>
      <c r="N211" s="12" t="e">
        <f t="shared" ca="1" si="31"/>
        <v>#NAME?</v>
      </c>
      <c r="O211" s="11">
        <v>1.3512310000000001</v>
      </c>
      <c r="P211" s="11">
        <v>0.11055452766323859</v>
      </c>
      <c r="Q211" s="11">
        <v>4.008031965891351E-2</v>
      </c>
      <c r="R211" s="11">
        <v>0.1345377640607559</v>
      </c>
      <c r="T211" s="11">
        <v>8.8430191170799005E-2</v>
      </c>
    </row>
    <row r="212" spans="1:20" ht="15.75" customHeight="1" x14ac:dyDescent="0.2">
      <c r="A212" s="1">
        <v>45322</v>
      </c>
      <c r="B212" s="2" t="s">
        <v>273</v>
      </c>
      <c r="C212" s="2" t="e">
        <f t="shared" ca="1" si="24"/>
        <v>#NAME?</v>
      </c>
      <c r="D212" s="11">
        <v>3.4291839999999998</v>
      </c>
      <c r="E212" s="11">
        <f t="shared" si="25"/>
        <v>0.15079846804279723</v>
      </c>
      <c r="G212" s="2" t="str">
        <f t="shared" si="26"/>
        <v>31</v>
      </c>
      <c r="H212" s="2" t="str">
        <f t="shared" si="27"/>
        <v>01</v>
      </c>
      <c r="I212" s="2" t="str">
        <f t="shared" si="28"/>
        <v>2024</v>
      </c>
      <c r="J212" s="2" t="s">
        <v>274</v>
      </c>
      <c r="K212" s="1">
        <f t="shared" si="29"/>
        <v>45322</v>
      </c>
      <c r="L212" s="5" t="s">
        <v>257</v>
      </c>
      <c r="M212" s="2" t="e">
        <f t="shared" ca="1" si="30"/>
        <v>#NAME?</v>
      </c>
      <c r="N212" s="12" t="e">
        <f t="shared" ca="1" si="31"/>
        <v>#NAME?</v>
      </c>
      <c r="O212" s="11">
        <v>7.6631720000000003</v>
      </c>
      <c r="P212" s="11">
        <v>0.19715275842690619</v>
      </c>
      <c r="Q212" s="11">
        <v>4.2019063371518256E-2</v>
      </c>
      <c r="R212" s="11">
        <v>0.14207219415913674</v>
      </c>
      <c r="T212" s="11">
        <v>9.8928190067576582E-2</v>
      </c>
    </row>
    <row r="213" spans="1:20" ht="15.75" customHeight="1" x14ac:dyDescent="0.2">
      <c r="A213" s="1">
        <v>45193</v>
      </c>
      <c r="B213" s="2" t="s">
        <v>275</v>
      </c>
      <c r="C213" s="2" t="e">
        <f t="shared" ca="1" si="24"/>
        <v>#NAME?</v>
      </c>
      <c r="D213" s="11">
        <v>7.9999999999999996E-6</v>
      </c>
      <c r="E213" s="11">
        <f t="shared" si="25"/>
        <v>2.0000000000000005E-3</v>
      </c>
      <c r="G213" s="2" t="str">
        <f t="shared" si="26"/>
        <v>15</v>
      </c>
      <c r="H213" s="2" t="str">
        <f t="shared" si="27"/>
        <v>01</v>
      </c>
      <c r="I213" s="2" t="str">
        <f t="shared" si="28"/>
        <v>2024</v>
      </c>
      <c r="J213" s="2" t="s">
        <v>239</v>
      </c>
      <c r="K213" s="1">
        <f t="shared" si="29"/>
        <v>45306</v>
      </c>
      <c r="L213" s="5" t="s">
        <v>258</v>
      </c>
      <c r="M213" s="2" t="e">
        <f t="shared" ca="1" si="30"/>
        <v>#NAME?</v>
      </c>
      <c r="N213" s="12" t="e">
        <f t="shared" ca="1" si="31"/>
        <v>#NAME?</v>
      </c>
      <c r="O213" s="11">
        <v>0.46404899999999999</v>
      </c>
      <c r="P213" s="11">
        <v>7.7420257902772571E-2</v>
      </c>
      <c r="Q213" s="11">
        <v>4.2452001372213062E-2</v>
      </c>
      <c r="R213" s="11">
        <v>0.15105440695315761</v>
      </c>
      <c r="T213" s="11">
        <v>9.6310579130155297E-2</v>
      </c>
    </row>
    <row r="214" spans="1:20" ht="15.75" customHeight="1" x14ac:dyDescent="0.2">
      <c r="A214" s="1">
        <v>45344</v>
      </c>
      <c r="B214" s="2" t="s">
        <v>276</v>
      </c>
      <c r="C214" s="2" t="e">
        <f t="shared" ca="1" si="24"/>
        <v>#NAME?</v>
      </c>
      <c r="D214" s="11">
        <v>1.095248</v>
      </c>
      <c r="E214" s="11">
        <f t="shared" si="25"/>
        <v>0.10307914864019338</v>
      </c>
      <c r="G214" s="2" t="str">
        <f t="shared" si="26"/>
        <v>24</v>
      </c>
      <c r="H214" s="2" t="str">
        <f t="shared" si="27"/>
        <v>11</v>
      </c>
      <c r="I214" s="2" t="str">
        <f t="shared" si="28"/>
        <v>2023</v>
      </c>
      <c r="J214" s="2" t="s">
        <v>277</v>
      </c>
      <c r="K214" s="1">
        <f t="shared" si="29"/>
        <v>45254</v>
      </c>
      <c r="L214" s="5" t="s">
        <v>260</v>
      </c>
      <c r="M214" s="2" t="e">
        <f t="shared" ca="1" si="30"/>
        <v>#NAME?</v>
      </c>
      <c r="N214" s="12" t="e">
        <f t="shared" ca="1" si="31"/>
        <v>#NAME?</v>
      </c>
      <c r="O214" s="11">
        <v>1.060932</v>
      </c>
      <c r="P214" s="11">
        <v>0.1019911564804913</v>
      </c>
      <c r="Q214" s="11">
        <v>4.3721353610708835E-2</v>
      </c>
      <c r="R214" s="11">
        <v>0.15106390215118715</v>
      </c>
      <c r="T214" s="11">
        <v>9.887358301840965E-2</v>
      </c>
    </row>
    <row r="215" spans="1:20" ht="15.75" customHeight="1" x14ac:dyDescent="0.2">
      <c r="A215" s="1">
        <v>45344</v>
      </c>
      <c r="B215" s="2" t="s">
        <v>278</v>
      </c>
      <c r="C215" s="2" t="e">
        <f t="shared" ca="1" si="24"/>
        <v>#NAME?</v>
      </c>
      <c r="D215" s="11">
        <v>1.662005</v>
      </c>
      <c r="E215" s="11">
        <f t="shared" si="25"/>
        <v>0.11845246658908549</v>
      </c>
      <c r="G215" s="2" t="str">
        <f t="shared" si="26"/>
        <v>31</v>
      </c>
      <c r="H215" s="2" t="str">
        <f t="shared" si="27"/>
        <v>01</v>
      </c>
      <c r="I215" s="2" t="str">
        <f t="shared" si="28"/>
        <v>2024</v>
      </c>
      <c r="J215" s="2" t="s">
        <v>274</v>
      </c>
      <c r="K215" s="1">
        <f t="shared" si="29"/>
        <v>45322</v>
      </c>
      <c r="L215" s="5" t="s">
        <v>261</v>
      </c>
      <c r="M215" s="2" t="e">
        <f t="shared" ca="1" si="30"/>
        <v>#NAME?</v>
      </c>
      <c r="N215" s="12" t="e">
        <f t="shared" ca="1" si="31"/>
        <v>#NAME?</v>
      </c>
      <c r="O215" s="11">
        <v>3.3320599999999998</v>
      </c>
      <c r="P215" s="11">
        <v>0.14936113472256152</v>
      </c>
      <c r="Q215" s="11">
        <v>3.9696918879516818E-2</v>
      </c>
      <c r="R215" s="11">
        <v>0.13128701697386236</v>
      </c>
      <c r="T215" s="11">
        <v>8.6781225866916584E-2</v>
      </c>
    </row>
    <row r="216" spans="1:20" ht="15.75" customHeight="1" x14ac:dyDescent="0.2">
      <c r="A216" s="1">
        <v>45370</v>
      </c>
      <c r="B216" s="2" t="s">
        <v>279</v>
      </c>
      <c r="C216" s="2" t="e">
        <f t="shared" ca="1" si="24"/>
        <v>#NAME?</v>
      </c>
      <c r="D216" s="11">
        <v>1.288422</v>
      </c>
      <c r="E216" s="11">
        <f t="shared" si="25"/>
        <v>0.10881431787854268</v>
      </c>
      <c r="G216" s="2" t="str">
        <f t="shared" si="26"/>
        <v>24</v>
      </c>
      <c r="H216" s="2" t="str">
        <f t="shared" si="27"/>
        <v>08</v>
      </c>
      <c r="I216" s="2" t="str">
        <f t="shared" si="28"/>
        <v>2022</v>
      </c>
      <c r="J216" s="2" t="s">
        <v>280</v>
      </c>
      <c r="K216" s="1">
        <f t="shared" si="29"/>
        <v>44797</v>
      </c>
      <c r="L216" s="5" t="s">
        <v>263</v>
      </c>
      <c r="M216" s="2" t="e">
        <f t="shared" ca="1" si="30"/>
        <v>#NAME?</v>
      </c>
      <c r="N216" s="12" t="e">
        <f t="shared" ca="1" si="31"/>
        <v>#NAME?</v>
      </c>
      <c r="O216" s="11">
        <v>1.8245999999999998E-2</v>
      </c>
      <c r="P216" s="11">
        <v>2.6326263479787195E-2</v>
      </c>
      <c r="Q216" s="11">
        <v>4.4673700648810113E-2</v>
      </c>
      <c r="R216" s="11">
        <v>0.16086274162489372</v>
      </c>
      <c r="T216" s="11">
        <v>0.10253538769046401</v>
      </c>
    </row>
    <row r="217" spans="1:20" ht="15.75" customHeight="1" x14ac:dyDescent="0.2">
      <c r="A217" s="1">
        <v>45170</v>
      </c>
      <c r="B217" s="2" t="s">
        <v>281</v>
      </c>
      <c r="C217" s="2" t="e">
        <f t="shared" ca="1" si="24"/>
        <v>#NAME?</v>
      </c>
      <c r="D217" s="11">
        <v>0.152952</v>
      </c>
      <c r="E217" s="11">
        <f t="shared" si="25"/>
        <v>5.3479218644386275E-2</v>
      </c>
      <c r="G217" s="2" t="str">
        <f t="shared" si="26"/>
        <v>31</v>
      </c>
      <c r="H217" s="2" t="str">
        <f t="shared" si="27"/>
        <v>01</v>
      </c>
      <c r="I217" s="2" t="str">
        <f t="shared" si="28"/>
        <v>2024</v>
      </c>
      <c r="J217" s="2" t="s">
        <v>274</v>
      </c>
      <c r="K217" s="1">
        <f t="shared" si="29"/>
        <v>45322</v>
      </c>
      <c r="L217" s="5" t="s">
        <v>263</v>
      </c>
      <c r="M217" s="2" t="e">
        <f t="shared" ca="1" si="30"/>
        <v>#NAME?</v>
      </c>
      <c r="N217" s="12" t="e">
        <f t="shared" ca="1" si="31"/>
        <v>#NAME?</v>
      </c>
      <c r="O217" s="11">
        <v>0.102742</v>
      </c>
      <c r="P217" s="11">
        <v>4.6836310000502646E-2</v>
      </c>
      <c r="Q217" s="11">
        <v>4.5905129498946977E-2</v>
      </c>
      <c r="R217" s="11">
        <v>0.16031685832602893</v>
      </c>
      <c r="T217" s="11">
        <v>0.10486540762369906</v>
      </c>
    </row>
    <row r="218" spans="1:20" ht="15.75" customHeight="1" x14ac:dyDescent="0.2">
      <c r="A218" s="1">
        <v>45370</v>
      </c>
      <c r="B218" s="2" t="s">
        <v>281</v>
      </c>
      <c r="C218" s="2" t="e">
        <f t="shared" ca="1" si="24"/>
        <v>#NAME?</v>
      </c>
      <c r="D218" s="11">
        <v>3.6290999999999997E-2</v>
      </c>
      <c r="E218" s="11">
        <f t="shared" si="25"/>
        <v>3.3108002434083801E-2</v>
      </c>
      <c r="G218" s="2" t="str">
        <f t="shared" si="26"/>
        <v>29</v>
      </c>
      <c r="H218" s="2" t="str">
        <f t="shared" si="27"/>
        <v>05</v>
      </c>
      <c r="I218" s="2" t="str">
        <f t="shared" si="28"/>
        <v>2012</v>
      </c>
      <c r="J218" s="2" t="s">
        <v>282</v>
      </c>
      <c r="K218" s="1">
        <f t="shared" si="29"/>
        <v>41058</v>
      </c>
      <c r="L218" s="5" t="s">
        <v>266</v>
      </c>
      <c r="M218" s="2" t="e">
        <f t="shared" ca="1" si="30"/>
        <v>#NAME?</v>
      </c>
      <c r="N218" s="12" t="e">
        <f t="shared" ca="1" si="31"/>
        <v>#NAME?</v>
      </c>
      <c r="O218" s="11">
        <v>2.9339119999999999</v>
      </c>
      <c r="P218" s="11">
        <v>0.14315802375466427</v>
      </c>
      <c r="Q218" s="11">
        <v>4.137403078691039E-2</v>
      </c>
      <c r="R218" s="11">
        <v>0.14392575878491737</v>
      </c>
      <c r="T218" s="11">
        <v>9.4463317924208645E-2</v>
      </c>
    </row>
    <row r="219" spans="1:20" ht="15.75" customHeight="1" x14ac:dyDescent="0.2">
      <c r="A219" s="1">
        <v>45256</v>
      </c>
      <c r="B219" s="2" t="s">
        <v>283</v>
      </c>
      <c r="C219" s="2" t="e">
        <f t="shared" ca="1" si="24"/>
        <v>#NAME?</v>
      </c>
      <c r="D219" s="11">
        <v>1.623016</v>
      </c>
      <c r="E219" s="11">
        <f t="shared" si="25"/>
        <v>0.11751886825409749</v>
      </c>
      <c r="G219" s="2" t="str">
        <f t="shared" si="26"/>
        <v>17</v>
      </c>
      <c r="H219" s="2" t="str">
        <f t="shared" si="27"/>
        <v>03</v>
      </c>
      <c r="I219" s="2" t="str">
        <f t="shared" si="28"/>
        <v>2013</v>
      </c>
      <c r="J219" s="2" t="s">
        <v>284</v>
      </c>
      <c r="K219" s="1">
        <f t="shared" si="29"/>
        <v>41350</v>
      </c>
      <c r="L219" s="5" t="s">
        <v>266</v>
      </c>
      <c r="M219" s="2" t="e">
        <f t="shared" ca="1" si="30"/>
        <v>#NAME?</v>
      </c>
      <c r="N219" s="5" t="e">
        <f t="shared" ca="1" si="31"/>
        <v>#NAME?</v>
      </c>
      <c r="O219" s="3" t="s">
        <v>11</v>
      </c>
      <c r="P219" s="3" t="s">
        <v>11</v>
      </c>
      <c r="Q219" s="11">
        <v>4.0763614882152396E-2</v>
      </c>
      <c r="R219" s="11">
        <v>0.13991881219599045</v>
      </c>
      <c r="T219" s="11">
        <v>9.4423232835180559E-2</v>
      </c>
    </row>
    <row r="220" spans="1:20" ht="15.75" customHeight="1" x14ac:dyDescent="0.2">
      <c r="A220" s="1">
        <v>44990</v>
      </c>
      <c r="B220" s="2" t="s">
        <v>285</v>
      </c>
      <c r="C220" s="2" t="e">
        <f t="shared" ca="1" si="24"/>
        <v>#NAME?</v>
      </c>
      <c r="D220" s="11">
        <v>0.34460800000000003</v>
      </c>
      <c r="E220" s="11">
        <f t="shared" si="25"/>
        <v>7.0109217260619611E-2</v>
      </c>
      <c r="G220" s="2" t="str">
        <f t="shared" si="26"/>
        <v>17</v>
      </c>
      <c r="H220" s="2" t="str">
        <f t="shared" si="27"/>
        <v>04</v>
      </c>
      <c r="I220" s="2" t="str">
        <f t="shared" si="28"/>
        <v>2014</v>
      </c>
      <c r="J220" s="2" t="s">
        <v>286</v>
      </c>
      <c r="K220" s="1">
        <f t="shared" si="29"/>
        <v>41746</v>
      </c>
      <c r="L220" s="5" t="s">
        <v>266</v>
      </c>
      <c r="M220" s="2" t="e">
        <f t="shared" ca="1" si="30"/>
        <v>#NAME?</v>
      </c>
      <c r="N220" s="5" t="e">
        <f t="shared" ca="1" si="31"/>
        <v>#NAME?</v>
      </c>
      <c r="O220" s="3" t="s">
        <v>11</v>
      </c>
      <c r="P220" s="3" t="s">
        <v>11</v>
      </c>
      <c r="Q220" s="11">
        <v>3.9979566016087258E-2</v>
      </c>
      <c r="R220" s="11">
        <v>0.13645978717641954</v>
      </c>
      <c r="T220" s="11">
        <v>9.2758157884067216E-2</v>
      </c>
    </row>
    <row r="221" spans="1:20" ht="15.75" customHeight="1" x14ac:dyDescent="0.2">
      <c r="A221" s="1">
        <v>45370</v>
      </c>
      <c r="B221" s="2" t="s">
        <v>287</v>
      </c>
      <c r="C221" s="2" t="e">
        <f t="shared" ca="1" si="24"/>
        <v>#NAME?</v>
      </c>
      <c r="D221" s="11">
        <v>4.3686999999999997E-2</v>
      </c>
      <c r="E221" s="11">
        <f t="shared" si="25"/>
        <v>3.5219572018378331E-2</v>
      </c>
      <c r="G221" s="2" t="str">
        <f t="shared" si="26"/>
        <v>11</v>
      </c>
      <c r="H221" s="2" t="str">
        <f t="shared" si="27"/>
        <v>11</v>
      </c>
      <c r="I221" s="2" t="str">
        <f t="shared" si="28"/>
        <v>2023</v>
      </c>
      <c r="J221" s="2" t="s">
        <v>288</v>
      </c>
      <c r="K221" s="1">
        <f t="shared" si="29"/>
        <v>45241</v>
      </c>
      <c r="L221" s="5" t="s">
        <v>267</v>
      </c>
      <c r="M221" s="2" t="e">
        <f t="shared" ca="1" si="30"/>
        <v>#NAME?</v>
      </c>
      <c r="N221" s="12" t="e">
        <f t="shared" ca="1" si="31"/>
        <v>#NAME?</v>
      </c>
      <c r="O221" s="11">
        <v>32.997598000000004</v>
      </c>
      <c r="P221" s="11">
        <v>0.32074565049008819</v>
      </c>
      <c r="Q221" s="11">
        <v>4.0298545843008238E-2</v>
      </c>
      <c r="R221" s="11">
        <v>0.14143634498520952</v>
      </c>
      <c r="T221" s="11">
        <v>8.9815244724602894E-2</v>
      </c>
    </row>
    <row r="222" spans="1:20" ht="15.75" customHeight="1" x14ac:dyDescent="0.2">
      <c r="A222" s="1">
        <v>44865</v>
      </c>
      <c r="B222" s="2" t="s">
        <v>289</v>
      </c>
      <c r="C222" s="2" t="e">
        <f t="shared" ca="1" si="24"/>
        <v>#NAME?</v>
      </c>
      <c r="D222" s="11">
        <v>1.580095</v>
      </c>
      <c r="E222" s="11">
        <f t="shared" si="25"/>
        <v>0.1164736627453628</v>
      </c>
      <c r="G222" s="2" t="str">
        <f t="shared" si="26"/>
        <v>09</v>
      </c>
      <c r="H222" s="2" t="str">
        <f t="shared" si="27"/>
        <v>04</v>
      </c>
      <c r="I222" s="2" t="str">
        <f t="shared" si="28"/>
        <v>2021</v>
      </c>
      <c r="J222" s="2" t="s">
        <v>290</v>
      </c>
      <c r="K222" s="1">
        <f t="shared" si="29"/>
        <v>44295</v>
      </c>
      <c r="L222" s="5" t="s">
        <v>268</v>
      </c>
      <c r="M222" s="2" t="e">
        <f t="shared" ca="1" si="30"/>
        <v>#NAME?</v>
      </c>
      <c r="N222" s="12" t="e">
        <f t="shared" ca="1" si="31"/>
        <v>#NAME?</v>
      </c>
      <c r="O222" s="11">
        <v>6.2210910000000004</v>
      </c>
      <c r="P222" s="11">
        <v>0.18391713147722757</v>
      </c>
      <c r="Q222" s="11">
        <v>4.3023494043497111E-2</v>
      </c>
      <c r="R222" s="11">
        <v>0.14285169061373593</v>
      </c>
      <c r="T222" s="11">
        <v>8.7973208185801205E-2</v>
      </c>
    </row>
    <row r="223" spans="1:20" ht="15.75" customHeight="1" x14ac:dyDescent="0.2">
      <c r="A223" s="1">
        <v>45370</v>
      </c>
      <c r="B223" s="2" t="s">
        <v>291</v>
      </c>
      <c r="C223" s="2" t="e">
        <f t="shared" ca="1" si="24"/>
        <v>#NAME?</v>
      </c>
      <c r="D223" s="11">
        <v>3.6559029999999999</v>
      </c>
      <c r="E223" s="11">
        <f t="shared" si="25"/>
        <v>0.15405112992738845</v>
      </c>
      <c r="G223" s="2" t="str">
        <f t="shared" si="26"/>
        <v>31</v>
      </c>
      <c r="H223" s="2" t="str">
        <f t="shared" si="27"/>
        <v>01</v>
      </c>
      <c r="I223" s="2" t="str">
        <f t="shared" si="28"/>
        <v>2024</v>
      </c>
      <c r="J223" s="2" t="s">
        <v>274</v>
      </c>
      <c r="K223" s="1">
        <f t="shared" si="29"/>
        <v>45322</v>
      </c>
      <c r="L223" s="5" t="s">
        <v>268</v>
      </c>
      <c r="M223" s="2" t="e">
        <f t="shared" ca="1" si="30"/>
        <v>#NAME?</v>
      </c>
      <c r="N223" s="12" t="e">
        <f t="shared" ca="1" si="31"/>
        <v>#NAME?</v>
      </c>
      <c r="O223" s="11">
        <v>9.3990189999999991</v>
      </c>
      <c r="P223" s="11">
        <v>0.21103808750685538</v>
      </c>
      <c r="Q223" s="11">
        <v>4.1331410634702068E-2</v>
      </c>
      <c r="R223" s="11">
        <v>0.13821073353385238</v>
      </c>
      <c r="T223" s="11">
        <v>8.7196069784018948E-2</v>
      </c>
    </row>
    <row r="224" spans="1:20" ht="15.75" customHeight="1" x14ac:dyDescent="0.2">
      <c r="A224" s="1">
        <v>45370</v>
      </c>
      <c r="B224" s="2" t="s">
        <v>292</v>
      </c>
      <c r="C224" s="2" t="e">
        <f t="shared" ca="1" si="24"/>
        <v>#NAME?</v>
      </c>
      <c r="D224" s="11">
        <v>26.747751000000001</v>
      </c>
      <c r="E224" s="11">
        <f t="shared" si="25"/>
        <v>0.29906281980401445</v>
      </c>
      <c r="G224" s="2" t="str">
        <f t="shared" si="26"/>
        <v>22</v>
      </c>
      <c r="H224" s="2" t="str">
        <f t="shared" si="27"/>
        <v>02</v>
      </c>
      <c r="I224" s="2" t="str">
        <f t="shared" si="28"/>
        <v>2024</v>
      </c>
      <c r="J224" s="2" t="s">
        <v>293</v>
      </c>
      <c r="K224" s="1">
        <f t="shared" si="29"/>
        <v>45344</v>
      </c>
      <c r="L224" s="5" t="s">
        <v>271</v>
      </c>
      <c r="M224" s="2" t="e">
        <f t="shared" ca="1" si="30"/>
        <v>#NAME?</v>
      </c>
      <c r="N224" s="12" t="e">
        <f t="shared" ca="1" si="31"/>
        <v>#NAME?</v>
      </c>
      <c r="O224" s="11">
        <v>4.8621999999999999E-2</v>
      </c>
      <c r="P224" s="11">
        <v>3.6498717663086669E-2</v>
      </c>
      <c r="Q224" s="11">
        <v>3.9867643025543957E-2</v>
      </c>
      <c r="R224" s="11">
        <v>0.13809656819505434</v>
      </c>
      <c r="T224" s="11">
        <v>9.4188907478310782E-2</v>
      </c>
    </row>
    <row r="225" spans="1:20" ht="15.75" customHeight="1" x14ac:dyDescent="0.2">
      <c r="A225" s="1">
        <v>45435</v>
      </c>
      <c r="B225" s="2" t="s">
        <v>294</v>
      </c>
      <c r="C225" s="2" t="e">
        <f t="shared" ca="1" si="24"/>
        <v>#NAME?</v>
      </c>
      <c r="D225" s="11">
        <v>8.0710979999999992</v>
      </c>
      <c r="E225" s="11">
        <f t="shared" si="25"/>
        <v>0.2005907367657897</v>
      </c>
      <c r="G225" s="2" t="str">
        <f t="shared" si="26"/>
        <v>31</v>
      </c>
      <c r="H225" s="2" t="str">
        <f t="shared" si="27"/>
        <v>01</v>
      </c>
      <c r="I225" s="2" t="str">
        <f t="shared" si="28"/>
        <v>2024</v>
      </c>
      <c r="J225" s="2" t="s">
        <v>274</v>
      </c>
      <c r="K225" s="1">
        <f t="shared" si="29"/>
        <v>45322</v>
      </c>
      <c r="L225" s="5" t="s">
        <v>273</v>
      </c>
      <c r="M225" s="2" t="e">
        <f t="shared" ca="1" si="30"/>
        <v>#NAME?</v>
      </c>
      <c r="N225" s="12" t="e">
        <f t="shared" ca="1" si="31"/>
        <v>#NAME?</v>
      </c>
      <c r="O225" s="11">
        <v>3.4291839999999998</v>
      </c>
      <c r="P225" s="11">
        <v>0.15079846804279723</v>
      </c>
      <c r="Q225" s="11">
        <v>4.3455945908908437E-2</v>
      </c>
      <c r="R225" s="11">
        <v>0.14706130644919951</v>
      </c>
      <c r="T225" s="11">
        <v>9.4961653961122633E-2</v>
      </c>
    </row>
    <row r="226" spans="1:20" ht="15.75" customHeight="1" x14ac:dyDescent="0.2">
      <c r="A226" s="1">
        <v>45435</v>
      </c>
      <c r="B226" s="2" t="s">
        <v>295</v>
      </c>
      <c r="C226" s="2" t="e">
        <f t="shared" ca="1" si="24"/>
        <v>#NAME?</v>
      </c>
      <c r="D226" s="11">
        <v>0.56806999999999996</v>
      </c>
      <c r="E226" s="11">
        <f t="shared" si="25"/>
        <v>8.2819756929020383E-2</v>
      </c>
      <c r="G226" s="2" t="str">
        <f t="shared" si="26"/>
        <v>24</v>
      </c>
      <c r="H226" s="2" t="str">
        <f t="shared" si="27"/>
        <v>09</v>
      </c>
      <c r="I226" s="2" t="str">
        <f t="shared" si="28"/>
        <v>2023</v>
      </c>
      <c r="J226" s="2" t="s">
        <v>296</v>
      </c>
      <c r="K226" s="1">
        <f t="shared" si="29"/>
        <v>45193</v>
      </c>
      <c r="L226" s="5" t="s">
        <v>275</v>
      </c>
      <c r="M226" s="2" t="e">
        <f t="shared" ca="1" si="30"/>
        <v>#NAME?</v>
      </c>
      <c r="N226" s="12" t="e">
        <f t="shared" ca="1" si="31"/>
        <v>#NAME?</v>
      </c>
      <c r="O226" s="11">
        <v>7.9999999999999996E-6</v>
      </c>
      <c r="P226" s="11">
        <v>2.0000000000000005E-3</v>
      </c>
      <c r="Q226" s="11">
        <v>4.3797516251801644E-2</v>
      </c>
      <c r="R226" s="11">
        <v>0.14479565628891497</v>
      </c>
      <c r="T226" s="11">
        <v>9.7322480871294526E-2</v>
      </c>
    </row>
    <row r="227" spans="1:20" ht="15.75" customHeight="1" x14ac:dyDescent="0.2">
      <c r="A227" s="1">
        <v>45407</v>
      </c>
      <c r="B227" s="2" t="s">
        <v>297</v>
      </c>
      <c r="C227" s="2" t="e">
        <f t="shared" ca="1" si="24"/>
        <v>#NAME?</v>
      </c>
      <c r="D227" s="11">
        <v>0.27845399999999998</v>
      </c>
      <c r="E227" s="11">
        <f t="shared" si="25"/>
        <v>6.530069752316725E-2</v>
      </c>
      <c r="G227" s="2" t="str">
        <f t="shared" si="26"/>
        <v>22</v>
      </c>
      <c r="H227" s="2" t="str">
        <f t="shared" si="27"/>
        <v>02</v>
      </c>
      <c r="I227" s="2" t="str">
        <f t="shared" si="28"/>
        <v>2024</v>
      </c>
      <c r="J227" s="2" t="s">
        <v>293</v>
      </c>
      <c r="K227" s="1">
        <f t="shared" si="29"/>
        <v>45344</v>
      </c>
      <c r="L227" s="5" t="s">
        <v>276</v>
      </c>
      <c r="M227" s="2" t="e">
        <f t="shared" ca="1" si="30"/>
        <v>#NAME?</v>
      </c>
      <c r="N227" s="12" t="e">
        <f t="shared" ca="1" si="31"/>
        <v>#NAME?</v>
      </c>
      <c r="O227" s="11">
        <v>1.095248</v>
      </c>
      <c r="P227" s="11">
        <v>0.10307914864019338</v>
      </c>
      <c r="Q227" s="11">
        <v>4.0774669051121148E-2</v>
      </c>
      <c r="R227" s="11">
        <v>0.14510528812746248</v>
      </c>
      <c r="T227" s="11">
        <v>9.249010063385571E-2</v>
      </c>
    </row>
    <row r="228" spans="1:20" ht="15.75" customHeight="1" x14ac:dyDescent="0.2">
      <c r="A228" s="1">
        <v>44763</v>
      </c>
      <c r="B228" s="2" t="s">
        <v>297</v>
      </c>
      <c r="C228" s="2" t="e">
        <f t="shared" ca="1" si="24"/>
        <v>#NAME?</v>
      </c>
      <c r="D228" s="11">
        <v>0.74797899999999995</v>
      </c>
      <c r="E228" s="11">
        <f t="shared" si="25"/>
        <v>9.0774347323893431E-2</v>
      </c>
      <c r="G228" s="2" t="str">
        <f t="shared" si="26"/>
        <v>22</v>
      </c>
      <c r="H228" s="2" t="str">
        <f t="shared" si="27"/>
        <v>02</v>
      </c>
      <c r="I228" s="2" t="str">
        <f t="shared" si="28"/>
        <v>2024</v>
      </c>
      <c r="J228" s="2" t="s">
        <v>293</v>
      </c>
      <c r="K228" s="1">
        <f t="shared" si="29"/>
        <v>45344</v>
      </c>
      <c r="L228" s="5" t="s">
        <v>278</v>
      </c>
      <c r="M228" s="2" t="e">
        <f t="shared" ca="1" si="30"/>
        <v>#NAME?</v>
      </c>
      <c r="N228" s="12" t="e">
        <f t="shared" ca="1" si="31"/>
        <v>#NAME?</v>
      </c>
      <c r="O228" s="11">
        <v>1.662005</v>
      </c>
      <c r="P228" s="11">
        <v>0.11845246658908549</v>
      </c>
      <c r="Q228" s="11">
        <v>3.8736967039925393E-2</v>
      </c>
      <c r="R228" s="11">
        <v>0.13319521629939302</v>
      </c>
      <c r="T228" s="11">
        <v>8.6624224424681318E-2</v>
      </c>
    </row>
    <row r="229" spans="1:20" ht="15.75" customHeight="1" x14ac:dyDescent="0.2">
      <c r="A229" s="1">
        <v>45407</v>
      </c>
      <c r="B229" s="2" t="s">
        <v>298</v>
      </c>
      <c r="C229" s="2" t="e">
        <f t="shared" ca="1" si="24"/>
        <v>#NAME?</v>
      </c>
      <c r="D229" s="11">
        <v>3.2295069999999999</v>
      </c>
      <c r="E229" s="11">
        <f t="shared" si="25"/>
        <v>0.14781281119056283</v>
      </c>
      <c r="G229" s="2" t="str">
        <f t="shared" si="26"/>
        <v>19</v>
      </c>
      <c r="H229" s="2" t="str">
        <f t="shared" si="27"/>
        <v>03</v>
      </c>
      <c r="I229" s="2" t="str">
        <f t="shared" si="28"/>
        <v>2024</v>
      </c>
      <c r="J229" s="2" t="s">
        <v>299</v>
      </c>
      <c r="K229" s="1">
        <f t="shared" si="29"/>
        <v>45370</v>
      </c>
      <c r="L229" s="5" t="s">
        <v>279</v>
      </c>
      <c r="M229" s="2" t="e">
        <f t="shared" ca="1" si="30"/>
        <v>#NAME?</v>
      </c>
      <c r="N229" s="12" t="e">
        <f t="shared" ca="1" si="31"/>
        <v>#NAME?</v>
      </c>
      <c r="O229" s="11">
        <v>1.288422</v>
      </c>
      <c r="P229" s="11">
        <v>0.10881431787854268</v>
      </c>
      <c r="Q229" s="11">
        <v>4.3610348116262923E-2</v>
      </c>
      <c r="R229" s="11">
        <v>0.14628312433510243</v>
      </c>
      <c r="T229" s="11">
        <v>9.75453585481489E-2</v>
      </c>
    </row>
    <row r="230" spans="1:20" ht="15.75" customHeight="1" x14ac:dyDescent="0.2">
      <c r="A230" s="1">
        <v>45407</v>
      </c>
      <c r="B230" s="2" t="s">
        <v>300</v>
      </c>
      <c r="C230" s="2" t="e">
        <f t="shared" ca="1" si="24"/>
        <v>#NAME?</v>
      </c>
      <c r="D230" s="11">
        <v>5.645E-2</v>
      </c>
      <c r="E230" s="11">
        <f t="shared" si="25"/>
        <v>3.8360828834704479E-2</v>
      </c>
      <c r="G230" s="2" t="str">
        <f t="shared" si="26"/>
        <v>01</v>
      </c>
      <c r="H230" s="2" t="str">
        <f t="shared" si="27"/>
        <v>09</v>
      </c>
      <c r="I230" s="2" t="str">
        <f t="shared" si="28"/>
        <v>2023</v>
      </c>
      <c r="J230" s="2" t="s">
        <v>301</v>
      </c>
      <c r="K230" s="1">
        <f t="shared" si="29"/>
        <v>45170</v>
      </c>
      <c r="L230" s="5" t="s">
        <v>281</v>
      </c>
      <c r="M230" s="2" t="e">
        <f t="shared" ca="1" si="30"/>
        <v>#NAME?</v>
      </c>
      <c r="N230" s="12" t="e">
        <f t="shared" ca="1" si="31"/>
        <v>#NAME?</v>
      </c>
      <c r="O230" s="11">
        <v>0.152952</v>
      </c>
      <c r="P230" s="11">
        <v>5.3479218644386275E-2</v>
      </c>
      <c r="Q230" s="11">
        <v>4.2323847619492982E-2</v>
      </c>
      <c r="R230" s="11">
        <v>0.145172592766113</v>
      </c>
      <c r="T230" s="11">
        <v>9.1391302979799582E-2</v>
      </c>
    </row>
    <row r="231" spans="1:20" ht="15.75" customHeight="1" x14ac:dyDescent="0.2">
      <c r="A231" s="1">
        <v>45407</v>
      </c>
      <c r="B231" s="2" t="s">
        <v>302</v>
      </c>
      <c r="C231" s="2" t="e">
        <f t="shared" ca="1" si="24"/>
        <v>#NAME?</v>
      </c>
      <c r="D231" s="11">
        <v>4.72987</v>
      </c>
      <c r="E231" s="11">
        <f t="shared" si="25"/>
        <v>0.16786097247077733</v>
      </c>
      <c r="G231" s="2" t="str">
        <f t="shared" si="26"/>
        <v>19</v>
      </c>
      <c r="H231" s="2" t="str">
        <f t="shared" si="27"/>
        <v>03</v>
      </c>
      <c r="I231" s="2" t="str">
        <f t="shared" si="28"/>
        <v>2024</v>
      </c>
      <c r="J231" s="2" t="s">
        <v>299</v>
      </c>
      <c r="K231" s="1">
        <f t="shared" si="29"/>
        <v>45370</v>
      </c>
      <c r="L231" s="5" t="s">
        <v>281</v>
      </c>
      <c r="M231" s="2" t="e">
        <f t="shared" ca="1" si="30"/>
        <v>#NAME?</v>
      </c>
      <c r="N231" s="12" t="e">
        <f t="shared" ca="1" si="31"/>
        <v>#NAME?</v>
      </c>
      <c r="O231" s="11">
        <v>3.6290999999999997E-2</v>
      </c>
      <c r="P231" s="11">
        <v>3.3108002434083801E-2</v>
      </c>
      <c r="Q231" s="11">
        <v>4.2620058419200482E-2</v>
      </c>
      <c r="R231" s="11">
        <v>0.14397787328908213</v>
      </c>
      <c r="T231" s="11">
        <v>9.1601433666905263E-2</v>
      </c>
    </row>
    <row r="232" spans="1:20" ht="15.75" customHeight="1" x14ac:dyDescent="0.2">
      <c r="A232" s="1">
        <v>45294</v>
      </c>
      <c r="B232" s="2" t="s">
        <v>303</v>
      </c>
      <c r="C232" s="2" t="e">
        <f t="shared" ca="1" si="24"/>
        <v>#NAME?</v>
      </c>
      <c r="D232" s="11">
        <v>0.180286</v>
      </c>
      <c r="E232" s="11">
        <f t="shared" si="25"/>
        <v>5.6492049942571759E-2</v>
      </c>
      <c r="G232" s="2" t="str">
        <f t="shared" si="26"/>
        <v>26</v>
      </c>
      <c r="H232" s="2" t="str">
        <f t="shared" si="27"/>
        <v>11</v>
      </c>
      <c r="I232" s="2" t="str">
        <f t="shared" si="28"/>
        <v>2023</v>
      </c>
      <c r="J232" s="2" t="s">
        <v>304</v>
      </c>
      <c r="K232" s="1">
        <f t="shared" si="29"/>
        <v>45256</v>
      </c>
      <c r="L232" s="5" t="s">
        <v>283</v>
      </c>
      <c r="M232" s="2" t="e">
        <f t="shared" ca="1" si="30"/>
        <v>#NAME?</v>
      </c>
      <c r="N232" s="12" t="e">
        <f t="shared" ca="1" si="31"/>
        <v>#NAME?</v>
      </c>
      <c r="O232" s="11">
        <v>1.623016</v>
      </c>
      <c r="P232" s="11">
        <v>0.11751886825409749</v>
      </c>
      <c r="Q232" s="11">
        <v>4.3314945918003639E-2</v>
      </c>
      <c r="R232" s="11">
        <v>0.14526815166950857</v>
      </c>
      <c r="T232" s="11">
        <v>9.7330880953415036E-2</v>
      </c>
    </row>
    <row r="233" spans="1:20" ht="15.75" customHeight="1" x14ac:dyDescent="0.2">
      <c r="A233" s="1">
        <v>45407</v>
      </c>
      <c r="B233" s="2" t="s">
        <v>303</v>
      </c>
      <c r="C233" s="2" t="e">
        <f t="shared" ca="1" si="24"/>
        <v>#NAME?</v>
      </c>
      <c r="D233" s="11">
        <v>6.3020000000000007E-2</v>
      </c>
      <c r="E233" s="11">
        <f t="shared" si="25"/>
        <v>3.9794782276019874E-2</v>
      </c>
      <c r="G233" s="2" t="str">
        <f t="shared" si="26"/>
        <v>22</v>
      </c>
      <c r="H233" s="2" t="str">
        <f t="shared" si="27"/>
        <v>02</v>
      </c>
      <c r="I233" s="2" t="str">
        <f t="shared" si="28"/>
        <v>2024</v>
      </c>
      <c r="J233" s="2" t="s">
        <v>293</v>
      </c>
      <c r="K233" s="1">
        <f t="shared" si="29"/>
        <v>45344</v>
      </c>
      <c r="L233" s="5" t="s">
        <v>283</v>
      </c>
      <c r="M233" s="2" t="e">
        <f t="shared" ca="1" si="30"/>
        <v>#NAME?</v>
      </c>
      <c r="N233" s="5" t="e">
        <f t="shared" ca="1" si="31"/>
        <v>#NAME?</v>
      </c>
      <c r="O233" s="3" t="s">
        <v>11</v>
      </c>
      <c r="P233" s="3" t="s">
        <v>11</v>
      </c>
      <c r="Q233" s="11">
        <v>4.2860991943569557E-2</v>
      </c>
      <c r="R233" s="11">
        <v>0.14502970955989486</v>
      </c>
      <c r="T233" s="11">
        <v>9.6782054806792306E-2</v>
      </c>
    </row>
    <row r="234" spans="1:20" ht="15.75" customHeight="1" x14ac:dyDescent="0.2">
      <c r="A234" s="1">
        <v>45435</v>
      </c>
      <c r="B234" s="2" t="s">
        <v>305</v>
      </c>
      <c r="C234" s="2" t="e">
        <f t="shared" ca="1" si="24"/>
        <v>#NAME?</v>
      </c>
      <c r="D234" s="11">
        <v>3.3371029999999999</v>
      </c>
      <c r="E234" s="11">
        <f t="shared" si="25"/>
        <v>0.14943644834471045</v>
      </c>
      <c r="G234" s="2" t="str">
        <f t="shared" si="26"/>
        <v>05</v>
      </c>
      <c r="H234" s="2" t="str">
        <f t="shared" si="27"/>
        <v>03</v>
      </c>
      <c r="I234" s="2" t="str">
        <f t="shared" si="28"/>
        <v>2023</v>
      </c>
      <c r="J234" s="2" t="s">
        <v>306</v>
      </c>
      <c r="K234" s="1">
        <f t="shared" si="29"/>
        <v>44990</v>
      </c>
      <c r="L234" s="5" t="s">
        <v>285</v>
      </c>
      <c r="M234" s="2" t="e">
        <f t="shared" ca="1" si="30"/>
        <v>#NAME?</v>
      </c>
      <c r="N234" s="12" t="e">
        <f t="shared" ca="1" si="31"/>
        <v>#NAME?</v>
      </c>
      <c r="O234" s="11">
        <v>0.34460800000000003</v>
      </c>
      <c r="P234" s="11">
        <v>7.0109217260619611E-2</v>
      </c>
      <c r="Q234" s="11">
        <v>4.1028875233242806E-2</v>
      </c>
      <c r="R234" s="11">
        <v>0.14603098700506867</v>
      </c>
      <c r="T234" s="11">
        <v>0.10194822860468199</v>
      </c>
    </row>
    <row r="235" spans="1:20" ht="15.75" customHeight="1" x14ac:dyDescent="0.2">
      <c r="A235" s="1">
        <v>45564</v>
      </c>
      <c r="B235" s="2" t="s">
        <v>307</v>
      </c>
      <c r="C235" s="2" t="e">
        <f t="shared" ca="1" si="24"/>
        <v>#NAME?</v>
      </c>
      <c r="D235" s="11">
        <v>15.312372</v>
      </c>
      <c r="E235" s="11">
        <f t="shared" si="25"/>
        <v>0.24832140516954926</v>
      </c>
      <c r="G235" s="2" t="str">
        <f t="shared" si="26"/>
        <v>19</v>
      </c>
      <c r="H235" s="2" t="str">
        <f t="shared" si="27"/>
        <v>03</v>
      </c>
      <c r="I235" s="2" t="str">
        <f t="shared" si="28"/>
        <v>2024</v>
      </c>
      <c r="J235" s="2" t="s">
        <v>299</v>
      </c>
      <c r="K235" s="1">
        <f t="shared" si="29"/>
        <v>45370</v>
      </c>
      <c r="L235" s="5" t="s">
        <v>287</v>
      </c>
      <c r="M235" s="2" t="e">
        <f t="shared" ca="1" si="30"/>
        <v>#NAME?</v>
      </c>
      <c r="N235" s="12" t="e">
        <f t="shared" ca="1" si="31"/>
        <v>#NAME?</v>
      </c>
      <c r="O235" s="11">
        <v>4.3686999999999997E-2</v>
      </c>
      <c r="P235" s="11">
        <v>3.5219572018378331E-2</v>
      </c>
      <c r="Q235" s="11">
        <v>4.3133972601739679E-2</v>
      </c>
      <c r="R235" s="11">
        <v>0.14384877866963874</v>
      </c>
      <c r="T235" s="11">
        <v>9.7777914862361801E-2</v>
      </c>
    </row>
    <row r="236" spans="1:20" ht="15.75" customHeight="1" x14ac:dyDescent="0.2">
      <c r="A236" s="1">
        <v>45435</v>
      </c>
      <c r="B236" s="2" t="s">
        <v>308</v>
      </c>
      <c r="C236" s="2" t="e">
        <f t="shared" ca="1" si="24"/>
        <v>#NAME?</v>
      </c>
      <c r="D236" s="11">
        <v>1.593E-3</v>
      </c>
      <c r="E236" s="11">
        <f t="shared" si="25"/>
        <v>1.1678989247619781E-2</v>
      </c>
      <c r="G236" s="2" t="str">
        <f t="shared" si="26"/>
        <v>31</v>
      </c>
      <c r="H236" s="2" t="str">
        <f t="shared" si="27"/>
        <v>10</v>
      </c>
      <c r="I236" s="2" t="str">
        <f t="shared" si="28"/>
        <v>2022</v>
      </c>
      <c r="J236" s="2" t="s">
        <v>309</v>
      </c>
      <c r="K236" s="1">
        <f t="shared" si="29"/>
        <v>44865</v>
      </c>
      <c r="L236" s="5" t="s">
        <v>289</v>
      </c>
      <c r="M236" s="2" t="e">
        <f t="shared" ca="1" si="30"/>
        <v>#NAME?</v>
      </c>
      <c r="N236" s="12" t="e">
        <f t="shared" ca="1" si="31"/>
        <v>#NAME?</v>
      </c>
      <c r="O236" s="11">
        <v>1.580095</v>
      </c>
      <c r="P236" s="11">
        <v>0.1164736627453628</v>
      </c>
      <c r="Q236" s="11">
        <v>4.3746595824235512E-2</v>
      </c>
      <c r="R236" s="11">
        <v>0.13817889272575934</v>
      </c>
      <c r="T236" s="11">
        <v>9.0443870961589901E-2</v>
      </c>
    </row>
    <row r="237" spans="1:20" ht="15.75" customHeight="1" x14ac:dyDescent="0.2">
      <c r="A237" s="1"/>
      <c r="G237" s="2" t="str">
        <f t="shared" si="26"/>
        <v>19</v>
      </c>
      <c r="H237" s="2" t="str">
        <f t="shared" si="27"/>
        <v>03</v>
      </c>
      <c r="I237" s="2" t="str">
        <f t="shared" si="28"/>
        <v>2024</v>
      </c>
      <c r="J237" s="2" t="s">
        <v>299</v>
      </c>
      <c r="K237" s="1">
        <f t="shared" si="29"/>
        <v>45370</v>
      </c>
      <c r="L237" s="5" t="s">
        <v>291</v>
      </c>
      <c r="M237" s="2" t="e">
        <f t="shared" ca="1" si="30"/>
        <v>#NAME?</v>
      </c>
      <c r="N237" s="12" t="e">
        <f t="shared" ca="1" si="31"/>
        <v>#NAME?</v>
      </c>
      <c r="O237" s="11">
        <v>3.6559029999999999</v>
      </c>
      <c r="P237" s="11">
        <v>0.15405112992738845</v>
      </c>
      <c r="Q237" s="11">
        <v>4.1883378271219684E-2</v>
      </c>
      <c r="R237" s="11">
        <v>0.13984093163604494</v>
      </c>
      <c r="T237" s="11">
        <v>9.4354949331514712E-2</v>
      </c>
    </row>
    <row r="238" spans="1:20" ht="15.75" customHeight="1" x14ac:dyDescent="0.2">
      <c r="A238" s="1"/>
      <c r="G238" s="2" t="str">
        <f t="shared" si="26"/>
        <v>19</v>
      </c>
      <c r="H238" s="2" t="str">
        <f t="shared" si="27"/>
        <v>03</v>
      </c>
      <c r="I238" s="2" t="str">
        <f t="shared" si="28"/>
        <v>2024</v>
      </c>
      <c r="J238" s="2" t="s">
        <v>299</v>
      </c>
      <c r="K238" s="1">
        <f t="shared" si="29"/>
        <v>45370</v>
      </c>
      <c r="L238" s="5" t="s">
        <v>292</v>
      </c>
      <c r="M238" s="2" t="e">
        <f t="shared" ca="1" si="30"/>
        <v>#NAME?</v>
      </c>
      <c r="N238" s="12" t="e">
        <f t="shared" ca="1" si="31"/>
        <v>#NAME?</v>
      </c>
      <c r="O238" s="11">
        <v>26.747751000000001</v>
      </c>
      <c r="P238" s="11">
        <v>0.29906281980401445</v>
      </c>
      <c r="Q238" s="11">
        <v>3.7006855662604143E-2</v>
      </c>
      <c r="R238" s="11">
        <v>0.13491126428376904</v>
      </c>
      <c r="T238" s="11">
        <v>8.9192238077955038E-2</v>
      </c>
    </row>
    <row r="239" spans="1:20" ht="15.75" customHeight="1" x14ac:dyDescent="0.2">
      <c r="A239" s="1"/>
      <c r="G239" s="2" t="str">
        <f t="shared" si="26"/>
        <v>23</v>
      </c>
      <c r="H239" s="2" t="str">
        <f t="shared" si="27"/>
        <v>05</v>
      </c>
      <c r="I239" s="2" t="str">
        <f t="shared" si="28"/>
        <v>2024</v>
      </c>
      <c r="J239" s="2" t="s">
        <v>310</v>
      </c>
      <c r="K239" s="1">
        <f t="shared" si="29"/>
        <v>45435</v>
      </c>
      <c r="L239" s="5" t="s">
        <v>294</v>
      </c>
      <c r="M239" s="2" t="e">
        <f t="shared" ca="1" si="30"/>
        <v>#NAME?</v>
      </c>
      <c r="N239" s="12" t="e">
        <f t="shared" ca="1" si="31"/>
        <v>#NAME?</v>
      </c>
      <c r="O239" s="11">
        <v>8.0710979999999992</v>
      </c>
      <c r="P239" s="11">
        <v>0.2005907367657897</v>
      </c>
      <c r="Q239" s="11">
        <v>4.2351361394177368E-2</v>
      </c>
      <c r="R239" s="11">
        <v>0.14419384053252321</v>
      </c>
      <c r="T239" s="11">
        <v>9.0022777111577912E-2</v>
      </c>
    </row>
    <row r="240" spans="1:20" ht="15.75" customHeight="1" x14ac:dyDescent="0.2">
      <c r="A240" s="1"/>
      <c r="G240" s="2" t="str">
        <f t="shared" si="26"/>
        <v>23</v>
      </c>
      <c r="H240" s="2" t="str">
        <f t="shared" si="27"/>
        <v>05</v>
      </c>
      <c r="I240" s="2" t="str">
        <f t="shared" si="28"/>
        <v>2024</v>
      </c>
      <c r="J240" s="2" t="s">
        <v>310</v>
      </c>
      <c r="K240" s="1">
        <f t="shared" si="29"/>
        <v>45435</v>
      </c>
      <c r="L240" s="5" t="s">
        <v>295</v>
      </c>
      <c r="M240" s="2" t="e">
        <f t="shared" ca="1" si="30"/>
        <v>#NAME?</v>
      </c>
      <c r="N240" s="12" t="e">
        <f t="shared" ca="1" si="31"/>
        <v>#NAME?</v>
      </c>
      <c r="O240" s="11">
        <v>0.56806999999999996</v>
      </c>
      <c r="P240" s="11">
        <v>8.2819756929020383E-2</v>
      </c>
      <c r="Q240" s="11">
        <v>4.5740522423293309E-2</v>
      </c>
      <c r="R240" s="11">
        <v>0.15316623972456339</v>
      </c>
      <c r="T240" s="11">
        <v>0.10033003569555976</v>
      </c>
    </row>
    <row r="241" spans="1:20" ht="15.75" customHeight="1" x14ac:dyDescent="0.2">
      <c r="A241" s="1"/>
      <c r="G241" s="2" t="str">
        <f t="shared" si="26"/>
        <v>21</v>
      </c>
      <c r="H241" s="2" t="str">
        <f t="shared" si="27"/>
        <v>07</v>
      </c>
      <c r="I241" s="2" t="str">
        <f t="shared" si="28"/>
        <v>2022</v>
      </c>
      <c r="J241" s="2" t="s">
        <v>311</v>
      </c>
      <c r="K241" s="1">
        <f t="shared" si="29"/>
        <v>44763</v>
      </c>
      <c r="L241" s="5" t="s">
        <v>297</v>
      </c>
      <c r="M241" s="2" t="e">
        <f t="shared" ca="1" si="30"/>
        <v>#NAME?</v>
      </c>
      <c r="N241" s="12" t="e">
        <f t="shared" ca="1" si="31"/>
        <v>#NAME?</v>
      </c>
      <c r="O241" s="11">
        <v>0.74797899999999995</v>
      </c>
      <c r="P241" s="11">
        <v>9.0774347323893431E-2</v>
      </c>
      <c r="Q241" s="11">
        <v>4.37247686901866E-2</v>
      </c>
      <c r="R241" s="11">
        <v>0.14699965586331992</v>
      </c>
      <c r="T241" s="11">
        <v>9.2305779615543759E-2</v>
      </c>
    </row>
    <row r="242" spans="1:20" ht="15.75" customHeight="1" x14ac:dyDescent="0.2">
      <c r="A242" s="1"/>
      <c r="G242" s="2" t="str">
        <f t="shared" si="26"/>
        <v>25</v>
      </c>
      <c r="H242" s="2" t="str">
        <f t="shared" si="27"/>
        <v>04</v>
      </c>
      <c r="I242" s="2" t="str">
        <f t="shared" si="28"/>
        <v>2024</v>
      </c>
      <c r="J242" s="2" t="s">
        <v>312</v>
      </c>
      <c r="K242" s="1">
        <f t="shared" si="29"/>
        <v>45407</v>
      </c>
      <c r="L242" s="5" t="s">
        <v>297</v>
      </c>
      <c r="M242" s="2" t="e">
        <f t="shared" ca="1" si="30"/>
        <v>#NAME?</v>
      </c>
      <c r="N242" s="12" t="e">
        <f t="shared" ca="1" si="31"/>
        <v>#NAME?</v>
      </c>
      <c r="O242" s="11">
        <v>0.27845399999999998</v>
      </c>
      <c r="P242" s="11">
        <v>6.530069752316725E-2</v>
      </c>
      <c r="Q242" s="11">
        <v>4.3646668792848925E-2</v>
      </c>
      <c r="R242" s="11">
        <v>0.14619008999973887</v>
      </c>
      <c r="T242" s="11">
        <v>9.2012221056649607E-2</v>
      </c>
    </row>
    <row r="243" spans="1:20" ht="15.75" customHeight="1" x14ac:dyDescent="0.2">
      <c r="A243" s="1"/>
      <c r="G243" s="2" t="str">
        <f t="shared" si="26"/>
        <v>25</v>
      </c>
      <c r="H243" s="2" t="str">
        <f t="shared" si="27"/>
        <v>04</v>
      </c>
      <c r="I243" s="2" t="str">
        <f t="shared" si="28"/>
        <v>2024</v>
      </c>
      <c r="J243" s="2" t="s">
        <v>312</v>
      </c>
      <c r="K243" s="1">
        <f t="shared" si="29"/>
        <v>45407</v>
      </c>
      <c r="L243" s="5" t="s">
        <v>298</v>
      </c>
      <c r="M243" s="2" t="e">
        <f t="shared" ca="1" si="30"/>
        <v>#NAME?</v>
      </c>
      <c r="N243" s="12" t="e">
        <f t="shared" ca="1" si="31"/>
        <v>#NAME?</v>
      </c>
      <c r="O243" s="11">
        <v>3.2295069999999999</v>
      </c>
      <c r="P243" s="11">
        <v>0.14781281119056283</v>
      </c>
      <c r="Q243" s="11">
        <v>4.2081721804415009E-2</v>
      </c>
      <c r="R243" s="11">
        <v>0.14082608543773231</v>
      </c>
      <c r="T243" s="11">
        <v>8.9015939021415941E-2</v>
      </c>
    </row>
    <row r="244" spans="1:20" ht="15.75" customHeight="1" x14ac:dyDescent="0.2">
      <c r="A244" s="1"/>
      <c r="G244" s="2" t="str">
        <f t="shared" si="26"/>
        <v>25</v>
      </c>
      <c r="H244" s="2" t="str">
        <f t="shared" si="27"/>
        <v>04</v>
      </c>
      <c r="I244" s="2" t="str">
        <f t="shared" si="28"/>
        <v>2024</v>
      </c>
      <c r="J244" s="2" t="s">
        <v>312</v>
      </c>
      <c r="K244" s="1">
        <f t="shared" si="29"/>
        <v>45407</v>
      </c>
      <c r="L244" s="5" t="s">
        <v>300</v>
      </c>
      <c r="M244" s="2" t="e">
        <f t="shared" ca="1" si="30"/>
        <v>#NAME?</v>
      </c>
      <c r="N244" s="12" t="e">
        <f t="shared" ca="1" si="31"/>
        <v>#NAME?</v>
      </c>
      <c r="O244" s="11">
        <v>5.645E-2</v>
      </c>
      <c r="P244" s="11">
        <v>3.8360828834704479E-2</v>
      </c>
      <c r="Q244" s="11">
        <v>4.5915268479177249E-2</v>
      </c>
      <c r="R244" s="11">
        <v>0.16471175043937714</v>
      </c>
      <c r="T244" s="11">
        <v>0.10712826179891756</v>
      </c>
    </row>
    <row r="245" spans="1:20" ht="15.75" customHeight="1" x14ac:dyDescent="0.2">
      <c r="A245" s="1"/>
      <c r="G245" s="2" t="str">
        <f t="shared" si="26"/>
        <v>25</v>
      </c>
      <c r="H245" s="2" t="str">
        <f t="shared" si="27"/>
        <v>04</v>
      </c>
      <c r="I245" s="2" t="str">
        <f t="shared" si="28"/>
        <v>2024</v>
      </c>
      <c r="J245" s="2" t="s">
        <v>312</v>
      </c>
      <c r="K245" s="1">
        <f t="shared" si="29"/>
        <v>45407</v>
      </c>
      <c r="L245" s="5" t="s">
        <v>302</v>
      </c>
      <c r="M245" s="2" t="e">
        <f t="shared" ca="1" si="30"/>
        <v>#NAME?</v>
      </c>
      <c r="N245" s="12" t="e">
        <f t="shared" ca="1" si="31"/>
        <v>#NAME?</v>
      </c>
      <c r="O245" s="11">
        <v>4.72987</v>
      </c>
      <c r="P245" s="11">
        <v>0.16786097247077733</v>
      </c>
      <c r="Q245" s="11">
        <v>3.8973259655318448E-2</v>
      </c>
      <c r="R245" s="11">
        <v>0.13001544101726964</v>
      </c>
      <c r="T245" s="11">
        <v>8.5295982567187387E-2</v>
      </c>
    </row>
    <row r="246" spans="1:20" ht="15.75" customHeight="1" x14ac:dyDescent="0.2">
      <c r="A246" s="1"/>
      <c r="G246" s="2" t="str">
        <f t="shared" si="26"/>
        <v>03</v>
      </c>
      <c r="H246" s="2" t="str">
        <f t="shared" si="27"/>
        <v>01</v>
      </c>
      <c r="I246" s="2" t="str">
        <f t="shared" si="28"/>
        <v>2024</v>
      </c>
      <c r="J246" s="2" t="s">
        <v>313</v>
      </c>
      <c r="K246" s="1">
        <f t="shared" si="29"/>
        <v>45294</v>
      </c>
      <c r="L246" s="5" t="s">
        <v>303</v>
      </c>
      <c r="M246" s="2" t="e">
        <f t="shared" ca="1" si="30"/>
        <v>#NAME?</v>
      </c>
      <c r="N246" s="12" t="e">
        <f t="shared" ca="1" si="31"/>
        <v>#NAME?</v>
      </c>
      <c r="O246" s="11">
        <v>0.180286</v>
      </c>
      <c r="P246" s="11">
        <v>5.6492049942571759E-2</v>
      </c>
      <c r="Q246" s="11">
        <v>4.1136299317181213E-2</v>
      </c>
      <c r="R246" s="11">
        <v>0.13824998103416858</v>
      </c>
      <c r="T246" s="11">
        <v>8.6361852430268032E-2</v>
      </c>
    </row>
    <row r="247" spans="1:20" ht="15.75" customHeight="1" x14ac:dyDescent="0.2">
      <c r="A247" s="1"/>
      <c r="G247" s="2" t="str">
        <f t="shared" si="26"/>
        <v>25</v>
      </c>
      <c r="H247" s="2" t="str">
        <f t="shared" si="27"/>
        <v>04</v>
      </c>
      <c r="I247" s="2" t="str">
        <f t="shared" si="28"/>
        <v>2024</v>
      </c>
      <c r="J247" s="2" t="s">
        <v>312</v>
      </c>
      <c r="K247" s="1">
        <f t="shared" si="29"/>
        <v>45407</v>
      </c>
      <c r="L247" s="5" t="s">
        <v>303</v>
      </c>
      <c r="M247" s="2" t="e">
        <f t="shared" ca="1" si="30"/>
        <v>#NAME?</v>
      </c>
      <c r="N247" s="12" t="e">
        <f t="shared" ca="1" si="31"/>
        <v>#NAME?</v>
      </c>
      <c r="O247" s="11">
        <v>6.3020000000000007E-2</v>
      </c>
      <c r="P247" s="11">
        <v>3.9794782276019874E-2</v>
      </c>
      <c r="Q247" s="11">
        <v>4.1402112159840909E-2</v>
      </c>
      <c r="R247" s="11">
        <v>0.13716603518249321</v>
      </c>
      <c r="T247" s="11">
        <v>8.6173570358797608E-2</v>
      </c>
    </row>
    <row r="248" spans="1:20" ht="15.75" customHeight="1" x14ac:dyDescent="0.2">
      <c r="A248" s="1"/>
      <c r="G248" s="2" t="str">
        <f t="shared" si="26"/>
        <v>23</v>
      </c>
      <c r="H248" s="2" t="str">
        <f t="shared" si="27"/>
        <v>05</v>
      </c>
      <c r="I248" s="2" t="str">
        <f t="shared" si="28"/>
        <v>2024</v>
      </c>
      <c r="J248" s="2" t="s">
        <v>310</v>
      </c>
      <c r="K248" s="1">
        <f t="shared" si="29"/>
        <v>45435</v>
      </c>
      <c r="L248" s="5" t="s">
        <v>305</v>
      </c>
      <c r="M248" s="2" t="e">
        <f t="shared" ca="1" si="30"/>
        <v>#NAME?</v>
      </c>
      <c r="N248" s="12" t="e">
        <f t="shared" ca="1" si="31"/>
        <v>#NAME?</v>
      </c>
      <c r="O248" s="11">
        <v>3.3371029999999999</v>
      </c>
      <c r="P248" s="11">
        <v>0.14943644834471045</v>
      </c>
      <c r="Q248" s="11">
        <v>4.0432725195702152E-2</v>
      </c>
      <c r="R248" s="11">
        <v>0.13972656677655609</v>
      </c>
      <c r="T248" s="11">
        <v>9.4065442939482061E-2</v>
      </c>
    </row>
    <row r="249" spans="1:20" ht="15.75" customHeight="1" x14ac:dyDescent="0.2">
      <c r="A249" s="1"/>
      <c r="G249" s="2" t="str">
        <f t="shared" si="26"/>
        <v>29</v>
      </c>
      <c r="H249" s="2" t="str">
        <f t="shared" si="27"/>
        <v>09</v>
      </c>
      <c r="I249" s="2" t="str">
        <f t="shared" si="28"/>
        <v>2024</v>
      </c>
      <c r="J249" s="2" t="s">
        <v>314</v>
      </c>
      <c r="K249" s="1">
        <f t="shared" si="29"/>
        <v>45564</v>
      </c>
      <c r="L249" s="5" t="s">
        <v>307</v>
      </c>
      <c r="M249" s="2" t="e">
        <f t="shared" ca="1" si="30"/>
        <v>#NAME?</v>
      </c>
      <c r="N249" s="12" t="e">
        <f t="shared" ca="1" si="31"/>
        <v>#NAME?</v>
      </c>
      <c r="O249" s="11">
        <v>15.312372</v>
      </c>
      <c r="P249" s="11">
        <v>0.24832140516954926</v>
      </c>
      <c r="Q249" s="11">
        <v>4.2473473016901575E-2</v>
      </c>
      <c r="R249" s="11">
        <v>0.14989287401919463</v>
      </c>
      <c r="T249" s="11">
        <v>9.8570579154097462E-2</v>
      </c>
    </row>
    <row r="250" spans="1:20" ht="15.75" customHeight="1" x14ac:dyDescent="0.2">
      <c r="A250" s="1"/>
      <c r="G250" s="2" t="str">
        <f t="shared" si="26"/>
        <v>23</v>
      </c>
      <c r="H250" s="2" t="str">
        <f t="shared" si="27"/>
        <v>05</v>
      </c>
      <c r="I250" s="2" t="str">
        <f t="shared" si="28"/>
        <v>2024</v>
      </c>
      <c r="J250" s="2" t="s">
        <v>310</v>
      </c>
      <c r="K250" s="1">
        <f t="shared" si="29"/>
        <v>45435</v>
      </c>
      <c r="L250" s="5" t="s">
        <v>308</v>
      </c>
      <c r="M250" s="2" t="e">
        <f t="shared" ca="1" si="30"/>
        <v>#NAME?</v>
      </c>
      <c r="N250" s="12" t="e">
        <f t="shared" ca="1" si="31"/>
        <v>#NAME?</v>
      </c>
      <c r="O250" s="11">
        <v>1.593E-3</v>
      </c>
      <c r="P250" s="11">
        <v>1.1678989247619781E-2</v>
      </c>
      <c r="Q250" s="11">
        <v>4.3151932049247138E-2</v>
      </c>
      <c r="R250" s="11">
        <v>0.14398611676890738</v>
      </c>
      <c r="T250" s="11">
        <v>9.1217976062802977E-2</v>
      </c>
    </row>
    <row r="251" spans="1:20" ht="15.75" customHeight="1" x14ac:dyDescent="0.2">
      <c r="A251" s="1"/>
      <c r="G251" s="2" t="str">
        <f t="shared" si="26"/>
        <v>18</v>
      </c>
      <c r="H251" s="2" t="str">
        <f t="shared" si="27"/>
        <v>04</v>
      </c>
      <c r="I251" s="2" t="str">
        <f t="shared" si="28"/>
        <v>2024</v>
      </c>
      <c r="J251" s="2" t="s">
        <v>315</v>
      </c>
      <c r="K251" s="1">
        <f t="shared" si="29"/>
        <v>45400</v>
      </c>
      <c r="L251" s="5" t="s">
        <v>316</v>
      </c>
      <c r="M251" s="2" t="e">
        <f t="shared" ca="1" si="30"/>
        <v>#NAME?</v>
      </c>
      <c r="N251" s="5" t="e">
        <f t="shared" ca="1" si="31"/>
        <v>#NAME?</v>
      </c>
      <c r="O251" s="3" t="s">
        <v>11</v>
      </c>
      <c r="P251" s="3" t="s">
        <v>11</v>
      </c>
      <c r="Q251" s="11">
        <v>4.1559862254448972E-2</v>
      </c>
      <c r="R251" s="11">
        <v>0.1318767232186962</v>
      </c>
      <c r="T251" s="11">
        <v>8.6526341132618312E-2</v>
      </c>
    </row>
    <row r="252" spans="1:20" ht="15.75" customHeight="1" x14ac:dyDescent="0.2">
      <c r="A252" s="1"/>
    </row>
    <row r="253" spans="1:20" ht="15.75" customHeight="1" x14ac:dyDescent="0.2">
      <c r="A253" s="1"/>
    </row>
    <row r="254" spans="1:20" ht="15.75" customHeight="1" x14ac:dyDescent="0.2">
      <c r="A254" s="1"/>
    </row>
    <row r="255" spans="1:20" ht="15.75" customHeight="1" x14ac:dyDescent="0.2">
      <c r="A255" s="1"/>
    </row>
    <row r="256" spans="1:20" ht="15.75" customHeight="1" x14ac:dyDescent="0.2">
      <c r="A256" s="1"/>
    </row>
    <row r="257" spans="1:4" ht="15.75" customHeight="1" x14ac:dyDescent="0.2">
      <c r="A257" s="1"/>
    </row>
    <row r="258" spans="1:4" ht="15.75" customHeight="1" x14ac:dyDescent="0.2">
      <c r="A258" s="1"/>
    </row>
    <row r="259" spans="1:4" ht="15.75" customHeight="1" x14ac:dyDescent="0.2">
      <c r="A259" s="1"/>
    </row>
    <row r="260" spans="1:4" ht="15.75" customHeight="1" x14ac:dyDescent="0.2">
      <c r="A260" s="1"/>
    </row>
    <row r="261" spans="1:4" ht="15.75" customHeight="1" x14ac:dyDescent="0.2">
      <c r="A261" s="1"/>
    </row>
    <row r="262" spans="1:4" ht="15.75" customHeight="1" x14ac:dyDescent="0.2">
      <c r="A262" s="1"/>
    </row>
    <row r="263" spans="1:4" ht="15.75" customHeight="1" x14ac:dyDescent="0.2">
      <c r="A263" s="1"/>
    </row>
    <row r="264" spans="1:4" ht="15.75" customHeight="1" x14ac:dyDescent="0.2">
      <c r="A264" s="1"/>
    </row>
    <row r="265" spans="1:4" ht="15.75" customHeight="1" x14ac:dyDescent="0.2">
      <c r="A265" s="1"/>
    </row>
    <row r="266" spans="1:4" ht="15.75" customHeight="1" x14ac:dyDescent="0.2">
      <c r="A266" s="1"/>
    </row>
    <row r="267" spans="1:4" ht="15.75" customHeight="1" x14ac:dyDescent="0.2">
      <c r="A267" s="1"/>
    </row>
    <row r="268" spans="1:4" ht="15.75" customHeight="1" x14ac:dyDescent="0.2">
      <c r="A268" s="1"/>
    </row>
    <row r="269" spans="1:4" ht="15.75" customHeight="1" x14ac:dyDescent="0.2">
      <c r="A269" s="1"/>
      <c r="B269" s="13"/>
      <c r="C269" s="13"/>
      <c r="D269" s="10"/>
    </row>
    <row r="270" spans="1:4" ht="15.75" customHeight="1" x14ac:dyDescent="0.2">
      <c r="A270" s="1"/>
    </row>
    <row r="271" spans="1:4" ht="15.75" customHeight="1" x14ac:dyDescent="0.2">
      <c r="A271" s="1"/>
    </row>
    <row r="272" spans="1:4" ht="15.75" customHeight="1" x14ac:dyDescent="0.2">
      <c r="A272" s="1"/>
    </row>
    <row r="273" spans="1:1" ht="15.75" customHeight="1" x14ac:dyDescent="0.2">
      <c r="A273" s="1"/>
    </row>
    <row r="274" spans="1:1" ht="15.75" customHeight="1" x14ac:dyDescent="0.2">
      <c r="A274" s="1"/>
    </row>
    <row r="275" spans="1:1" ht="15.75" customHeight="1" x14ac:dyDescent="0.2">
      <c r="A275" s="1"/>
    </row>
    <row r="276" spans="1:1" ht="15.75" customHeight="1" x14ac:dyDescent="0.2">
      <c r="A276" s="1"/>
    </row>
    <row r="277" spans="1:1" ht="15.75" customHeight="1" x14ac:dyDescent="0.2">
      <c r="A277" s="1"/>
    </row>
    <row r="278" spans="1:1" ht="15.75" customHeight="1" x14ac:dyDescent="0.2">
      <c r="A278" s="1"/>
    </row>
    <row r="279" spans="1:1" ht="15.75" customHeight="1" x14ac:dyDescent="0.2">
      <c r="A279" s="1"/>
    </row>
    <row r="280" spans="1:1" ht="15.75" customHeight="1" x14ac:dyDescent="0.2">
      <c r="A280" s="1"/>
    </row>
    <row r="281" spans="1:1" ht="15.75" customHeight="1" x14ac:dyDescent="0.2">
      <c r="A281" s="1"/>
    </row>
    <row r="282" spans="1:1" ht="15.75" customHeight="1" x14ac:dyDescent="0.2">
      <c r="A282" s="1"/>
    </row>
    <row r="283" spans="1:1" ht="15.75" customHeight="1" x14ac:dyDescent="0.2">
      <c r="A283" s="1"/>
    </row>
    <row r="284" spans="1:1" ht="15.75" customHeight="1" x14ac:dyDescent="0.2">
      <c r="A284" s="1"/>
    </row>
    <row r="285" spans="1:1" ht="15.75" customHeight="1" x14ac:dyDescent="0.2">
      <c r="A285" s="1"/>
    </row>
    <row r="286" spans="1:1" ht="15.75" customHeight="1" x14ac:dyDescent="0.2">
      <c r="A286" s="1"/>
    </row>
    <row r="287" spans="1:1" ht="15.75" customHeight="1" x14ac:dyDescent="0.2">
      <c r="A287" s="1"/>
    </row>
    <row r="288" spans="1:1" ht="15.75" customHeight="1" x14ac:dyDescent="0.2">
      <c r="A288" s="1"/>
    </row>
    <row r="289" spans="1:1" ht="15.75" customHeight="1" x14ac:dyDescent="0.2">
      <c r="A289" s="1"/>
    </row>
    <row r="290" spans="1:1" ht="15.75" customHeight="1" x14ac:dyDescent="0.2">
      <c r="A290" s="1"/>
    </row>
    <row r="291" spans="1:1" ht="15.75" customHeight="1" x14ac:dyDescent="0.2">
      <c r="A291" s="1"/>
    </row>
    <row r="292" spans="1:1" ht="15.75" customHeight="1" x14ac:dyDescent="0.2">
      <c r="A292" s="1"/>
    </row>
    <row r="293" spans="1:1" ht="15.75" customHeight="1" x14ac:dyDescent="0.2">
      <c r="A293" s="1"/>
    </row>
    <row r="294" spans="1:1" ht="15.75" customHeight="1" x14ac:dyDescent="0.2">
      <c r="A294" s="1"/>
    </row>
    <row r="295" spans="1:1" ht="15.75" customHeight="1" x14ac:dyDescent="0.2">
      <c r="A295" s="1"/>
    </row>
    <row r="296" spans="1:1" ht="15.75" customHeight="1" x14ac:dyDescent="0.2">
      <c r="A296" s="1"/>
    </row>
    <row r="297" spans="1:1" ht="15.75" customHeight="1" x14ac:dyDescent="0.2">
      <c r="A297" s="1"/>
    </row>
    <row r="298" spans="1:1" ht="15.75" customHeight="1" x14ac:dyDescent="0.2">
      <c r="A298" s="1"/>
    </row>
    <row r="299" spans="1:1" ht="15.75" customHeight="1" x14ac:dyDescent="0.2">
      <c r="A299" s="1"/>
    </row>
    <row r="300" spans="1:1" ht="15.75" customHeight="1" x14ac:dyDescent="0.2">
      <c r="A300" s="1"/>
    </row>
    <row r="301" spans="1:1" ht="15.75" customHeight="1" x14ac:dyDescent="0.2">
      <c r="A301" s="1"/>
    </row>
    <row r="302" spans="1:1" ht="15.75" customHeight="1" x14ac:dyDescent="0.2">
      <c r="A302" s="1"/>
    </row>
    <row r="303" spans="1:1" ht="15.75" customHeight="1" x14ac:dyDescent="0.2">
      <c r="A303" s="1"/>
    </row>
    <row r="304" spans="1:1" ht="15.75" customHeight="1" x14ac:dyDescent="0.2">
      <c r="A304" s="1"/>
    </row>
    <row r="305" spans="1:1" ht="15.75" customHeight="1" x14ac:dyDescent="0.2">
      <c r="A305" s="1"/>
    </row>
    <row r="306" spans="1:1" ht="15.75" customHeight="1" x14ac:dyDescent="0.2">
      <c r="A306" s="1"/>
    </row>
    <row r="307" spans="1:1" ht="15.75" customHeight="1" x14ac:dyDescent="0.2">
      <c r="A307" s="1"/>
    </row>
    <row r="308" spans="1:1" ht="15.75" customHeight="1" x14ac:dyDescent="0.2">
      <c r="A308" s="1"/>
    </row>
    <row r="309" spans="1:1" ht="15.75" customHeight="1" x14ac:dyDescent="0.2">
      <c r="A309" s="1"/>
    </row>
    <row r="310" spans="1:1" ht="15.75" customHeight="1" x14ac:dyDescent="0.2">
      <c r="A310" s="1"/>
    </row>
    <row r="311" spans="1:1" ht="15.75" customHeight="1" x14ac:dyDescent="0.2">
      <c r="A311" s="1"/>
    </row>
    <row r="312" spans="1:1" ht="15.75" customHeight="1" x14ac:dyDescent="0.2">
      <c r="A312" s="1"/>
    </row>
    <row r="313" spans="1:1" ht="15.75" customHeight="1" x14ac:dyDescent="0.2">
      <c r="A313" s="1"/>
    </row>
    <row r="314" spans="1:1" ht="15.75" customHeight="1" x14ac:dyDescent="0.2">
      <c r="A314" s="1"/>
    </row>
    <row r="315" spans="1:1" ht="15.75" customHeight="1" x14ac:dyDescent="0.2">
      <c r="A315" s="1"/>
    </row>
    <row r="316" spans="1:1" ht="15.75" customHeight="1" x14ac:dyDescent="0.2">
      <c r="A316" s="1"/>
    </row>
    <row r="317" spans="1:1" ht="15.75" customHeight="1" x14ac:dyDescent="0.2">
      <c r="A317" s="1"/>
    </row>
    <row r="318" spans="1:1" ht="15.75" customHeight="1" x14ac:dyDescent="0.2">
      <c r="A318" s="1"/>
    </row>
    <row r="319" spans="1:1" ht="15.75" customHeight="1" x14ac:dyDescent="0.2">
      <c r="A319" s="1"/>
    </row>
    <row r="320" spans="1:1" ht="15.75" customHeight="1" x14ac:dyDescent="0.2">
      <c r="A320" s="1"/>
    </row>
    <row r="321" spans="1:1" ht="15.75" customHeight="1" x14ac:dyDescent="0.2">
      <c r="A321" s="1"/>
    </row>
    <row r="322" spans="1:1" ht="15.75" customHeight="1" x14ac:dyDescent="0.2">
      <c r="A322" s="1"/>
    </row>
    <row r="323" spans="1:1" ht="15.75" customHeight="1" x14ac:dyDescent="0.2">
      <c r="A323" s="1"/>
    </row>
    <row r="324" spans="1:1" ht="15.75" customHeight="1" x14ac:dyDescent="0.2">
      <c r="A324" s="1"/>
    </row>
    <row r="325" spans="1:1" ht="15.75" customHeight="1" x14ac:dyDescent="0.2">
      <c r="A325" s="1"/>
    </row>
    <row r="326" spans="1:1" ht="15.75" customHeight="1" x14ac:dyDescent="0.2">
      <c r="A326" s="1"/>
    </row>
    <row r="327" spans="1:1" ht="15.75" customHeight="1" x14ac:dyDescent="0.2">
      <c r="A327" s="1"/>
    </row>
    <row r="328" spans="1:1" ht="15.75" customHeight="1" x14ac:dyDescent="0.2">
      <c r="A328" s="1"/>
    </row>
    <row r="329" spans="1:1" ht="15.75" customHeight="1" x14ac:dyDescent="0.2">
      <c r="A329" s="1"/>
    </row>
    <row r="330" spans="1:1" ht="15.75" customHeight="1" x14ac:dyDescent="0.2">
      <c r="A330" s="1"/>
    </row>
    <row r="331" spans="1:1" ht="15.75" customHeight="1" x14ac:dyDescent="0.2">
      <c r="A331" s="1"/>
    </row>
    <row r="332" spans="1:1" ht="15.75" customHeight="1" x14ac:dyDescent="0.2">
      <c r="A332" s="1"/>
    </row>
    <row r="333" spans="1:1" ht="15.75" customHeight="1" x14ac:dyDescent="0.2">
      <c r="A333" s="1"/>
    </row>
    <row r="334" spans="1:1" ht="15.75" customHeight="1" x14ac:dyDescent="0.2">
      <c r="A334" s="1"/>
    </row>
    <row r="335" spans="1:1" ht="15.75" customHeight="1" x14ac:dyDescent="0.2">
      <c r="A335" s="1"/>
    </row>
    <row r="336" spans="1:1" ht="15.75" customHeight="1" x14ac:dyDescent="0.2">
      <c r="A336" s="1"/>
    </row>
    <row r="337" spans="1:1" ht="15.75" customHeight="1" x14ac:dyDescent="0.2">
      <c r="A337" s="1"/>
    </row>
    <row r="338" spans="1:1" ht="15.75" customHeight="1" x14ac:dyDescent="0.2">
      <c r="A338" s="1"/>
    </row>
    <row r="339" spans="1:1" ht="15.75" customHeight="1" x14ac:dyDescent="0.2">
      <c r="A339" s="1"/>
    </row>
    <row r="340" spans="1:1" ht="15.75" customHeight="1" x14ac:dyDescent="0.2">
      <c r="A340" s="1"/>
    </row>
    <row r="341" spans="1:1" ht="15.75" customHeight="1" x14ac:dyDescent="0.2">
      <c r="A341" s="1"/>
    </row>
    <row r="342" spans="1:1" ht="15.75" customHeight="1" x14ac:dyDescent="0.2">
      <c r="A342" s="1"/>
    </row>
    <row r="343" spans="1:1" ht="15.75" customHeight="1" x14ac:dyDescent="0.2">
      <c r="A343" s="1"/>
    </row>
    <row r="344" spans="1:1" ht="15.75" customHeight="1" x14ac:dyDescent="0.2">
      <c r="A344" s="1"/>
    </row>
    <row r="345" spans="1:1" ht="15.75" customHeight="1" x14ac:dyDescent="0.2">
      <c r="A345" s="1"/>
    </row>
    <row r="346" spans="1:1" ht="15.75" customHeight="1" x14ac:dyDescent="0.2">
      <c r="A346" s="1"/>
    </row>
    <row r="347" spans="1:1" ht="15.75" customHeight="1" x14ac:dyDescent="0.2">
      <c r="A347" s="1"/>
    </row>
    <row r="348" spans="1:1" ht="15.75" customHeight="1" x14ac:dyDescent="0.2">
      <c r="A348" s="1"/>
    </row>
    <row r="349" spans="1:1" ht="15.75" customHeight="1" x14ac:dyDescent="0.2">
      <c r="A349" s="1"/>
    </row>
    <row r="350" spans="1:1" ht="15.75" customHeight="1" x14ac:dyDescent="0.2">
      <c r="A350" s="1"/>
    </row>
    <row r="351" spans="1:1" ht="15.75" customHeight="1" x14ac:dyDescent="0.2">
      <c r="A351" s="1"/>
    </row>
    <row r="352" spans="1:1" ht="15.75" customHeight="1" x14ac:dyDescent="0.2">
      <c r="A352" s="1"/>
    </row>
    <row r="353" spans="1:1" ht="15.75" customHeight="1" x14ac:dyDescent="0.2">
      <c r="A353" s="1"/>
    </row>
    <row r="354" spans="1:1" ht="15.75" customHeight="1" x14ac:dyDescent="0.2">
      <c r="A354" s="1"/>
    </row>
    <row r="355" spans="1:1" ht="15.75" customHeight="1" x14ac:dyDescent="0.2">
      <c r="A355" s="1"/>
    </row>
    <row r="356" spans="1:1" ht="15.75" customHeight="1" x14ac:dyDescent="0.2">
      <c r="A356" s="1"/>
    </row>
    <row r="357" spans="1:1" ht="15.75" customHeight="1" x14ac:dyDescent="0.2">
      <c r="A357" s="1"/>
    </row>
    <row r="358" spans="1:1" ht="15.75" customHeight="1" x14ac:dyDescent="0.2">
      <c r="A358" s="1"/>
    </row>
    <row r="359" spans="1:1" ht="15.75" customHeight="1" x14ac:dyDescent="0.2">
      <c r="A359" s="1"/>
    </row>
    <row r="360" spans="1:1" ht="15.75" customHeight="1" x14ac:dyDescent="0.2">
      <c r="A360" s="1"/>
    </row>
    <row r="361" spans="1:1" ht="15.75" customHeight="1" x14ac:dyDescent="0.2">
      <c r="A361" s="1"/>
    </row>
    <row r="362" spans="1:1" ht="15.75" customHeight="1" x14ac:dyDescent="0.2">
      <c r="A362" s="1"/>
    </row>
    <row r="363" spans="1:1" ht="15.75" customHeight="1" x14ac:dyDescent="0.2">
      <c r="A363" s="1"/>
    </row>
    <row r="364" spans="1:1" ht="15.75" customHeight="1" x14ac:dyDescent="0.2">
      <c r="A364" s="1"/>
    </row>
    <row r="365" spans="1:1" ht="15.75" customHeight="1" x14ac:dyDescent="0.2">
      <c r="A365" s="1"/>
    </row>
    <row r="366" spans="1:1" ht="15.75" customHeight="1" x14ac:dyDescent="0.2">
      <c r="A366" s="1"/>
    </row>
    <row r="367" spans="1:1" ht="15.75" customHeight="1" x14ac:dyDescent="0.2">
      <c r="A367" s="1"/>
    </row>
    <row r="368" spans="1:1" ht="15.75" customHeight="1" x14ac:dyDescent="0.2">
      <c r="A368" s="1"/>
    </row>
    <row r="369" spans="1:4" ht="15.75" customHeight="1" x14ac:dyDescent="0.2">
      <c r="A369" s="1"/>
      <c r="B369" s="13"/>
      <c r="C369" s="13"/>
      <c r="D369" s="10"/>
    </row>
    <row r="370" spans="1:4" ht="15.75" customHeight="1" x14ac:dyDescent="0.2">
      <c r="A370" s="1"/>
    </row>
    <row r="371" spans="1:4" ht="15.75" customHeight="1" x14ac:dyDescent="0.2">
      <c r="A371" s="1"/>
    </row>
    <row r="372" spans="1:4" ht="15.75" customHeight="1" x14ac:dyDescent="0.2">
      <c r="A372" s="1"/>
    </row>
    <row r="373" spans="1:4" ht="15.75" customHeight="1" x14ac:dyDescent="0.2">
      <c r="A373" s="1"/>
    </row>
    <row r="374" spans="1:4" ht="15.75" customHeight="1" x14ac:dyDescent="0.2">
      <c r="A374" s="1"/>
    </row>
    <row r="375" spans="1:4" ht="15.75" customHeight="1" x14ac:dyDescent="0.2">
      <c r="A375" s="1"/>
    </row>
    <row r="376" spans="1:4" ht="15.75" customHeight="1" x14ac:dyDescent="0.2">
      <c r="A376" s="1"/>
    </row>
    <row r="377" spans="1:4" ht="15.75" customHeight="1" x14ac:dyDescent="0.2">
      <c r="A377" s="1"/>
    </row>
    <row r="378" spans="1:4" ht="15.75" customHeight="1" x14ac:dyDescent="0.2">
      <c r="A378" s="1"/>
    </row>
    <row r="379" spans="1:4" ht="15.75" customHeight="1" x14ac:dyDescent="0.2">
      <c r="A379" s="1"/>
    </row>
    <row r="380" spans="1:4" ht="15.75" customHeight="1" x14ac:dyDescent="0.2">
      <c r="A380" s="1"/>
    </row>
    <row r="381" spans="1:4" ht="15.75" customHeight="1" x14ac:dyDescent="0.2">
      <c r="A381" s="1"/>
    </row>
    <row r="382" spans="1:4" ht="15.75" customHeight="1" x14ac:dyDescent="0.2">
      <c r="A382" s="1"/>
    </row>
    <row r="383" spans="1:4" ht="15.75" customHeight="1" x14ac:dyDescent="0.2">
      <c r="A383" s="1"/>
    </row>
    <row r="384" spans="1:4" ht="15.75" customHeight="1" x14ac:dyDescent="0.2">
      <c r="A384" s="1"/>
    </row>
    <row r="385" spans="1:1" ht="15.75" customHeight="1" x14ac:dyDescent="0.2">
      <c r="A385" s="1"/>
    </row>
    <row r="386" spans="1:1" ht="15.75" customHeight="1" x14ac:dyDescent="0.2">
      <c r="A386" s="1"/>
    </row>
    <row r="387" spans="1:1" ht="15.75" customHeight="1" x14ac:dyDescent="0.2">
      <c r="A387" s="1"/>
    </row>
    <row r="388" spans="1:1" ht="15.75" customHeight="1" x14ac:dyDescent="0.2">
      <c r="A388" s="1"/>
    </row>
    <row r="389" spans="1:1" ht="15.75" customHeight="1" x14ac:dyDescent="0.2">
      <c r="A389" s="1"/>
    </row>
    <row r="390" spans="1:1" ht="15.75" customHeight="1" x14ac:dyDescent="0.2">
      <c r="A390" s="1"/>
    </row>
    <row r="391" spans="1:1" ht="15.75" customHeight="1" x14ac:dyDescent="0.2">
      <c r="A391" s="1"/>
    </row>
    <row r="392" spans="1:1" ht="15.75" customHeight="1" x14ac:dyDescent="0.2">
      <c r="A392" s="1"/>
    </row>
    <row r="393" spans="1:1" ht="15.75" customHeight="1" x14ac:dyDescent="0.2">
      <c r="A393" s="1"/>
    </row>
    <row r="394" spans="1:1" ht="15.75" customHeight="1" x14ac:dyDescent="0.2">
      <c r="A394" s="1"/>
    </row>
    <row r="395" spans="1:1" ht="15.75" customHeight="1" x14ac:dyDescent="0.2">
      <c r="A395" s="1"/>
    </row>
    <row r="396" spans="1:1" ht="15.75" customHeight="1" x14ac:dyDescent="0.2">
      <c r="A396" s="1"/>
    </row>
    <row r="397" spans="1:1" ht="15.75" customHeight="1" x14ac:dyDescent="0.2">
      <c r="A397" s="1"/>
    </row>
    <row r="398" spans="1:1" ht="15.75" customHeight="1" x14ac:dyDescent="0.2">
      <c r="A398" s="1"/>
    </row>
    <row r="399" spans="1:1" ht="15.75" customHeight="1" x14ac:dyDescent="0.2">
      <c r="A399" s="1"/>
    </row>
    <row r="400" spans="1:1" ht="15.75" customHeight="1" x14ac:dyDescent="0.2">
      <c r="A400" s="1"/>
    </row>
    <row r="401" spans="1:1" ht="15.75" customHeight="1" x14ac:dyDescent="0.2">
      <c r="A401" s="1"/>
    </row>
    <row r="402" spans="1:1" ht="15.75" customHeight="1" x14ac:dyDescent="0.2">
      <c r="A402" s="1"/>
    </row>
    <row r="403" spans="1:1" ht="15.75" customHeight="1" x14ac:dyDescent="0.2">
      <c r="A403" s="1"/>
    </row>
    <row r="404" spans="1:1" ht="15.75" customHeight="1" x14ac:dyDescent="0.2">
      <c r="A404" s="1"/>
    </row>
    <row r="405" spans="1:1" ht="15.75" customHeight="1" x14ac:dyDescent="0.2">
      <c r="A405" s="1"/>
    </row>
    <row r="406" spans="1:1" ht="15.75" customHeight="1" x14ac:dyDescent="0.2">
      <c r="A406" s="1"/>
    </row>
    <row r="407" spans="1:1" ht="15.75" customHeight="1" x14ac:dyDescent="0.2">
      <c r="A407" s="1"/>
    </row>
    <row r="408" spans="1:1" ht="15.75" customHeight="1" x14ac:dyDescent="0.2">
      <c r="A408" s="1"/>
    </row>
    <row r="409" spans="1:1" ht="15.75" customHeight="1" x14ac:dyDescent="0.2">
      <c r="A409" s="1"/>
    </row>
    <row r="410" spans="1:1" ht="15.75" customHeight="1" x14ac:dyDescent="0.2">
      <c r="A410" s="1"/>
    </row>
    <row r="411" spans="1:1" ht="15.75" customHeight="1" x14ac:dyDescent="0.2">
      <c r="A411" s="1"/>
    </row>
    <row r="412" spans="1:1" ht="15.75" customHeight="1" x14ac:dyDescent="0.2">
      <c r="A412" s="1"/>
    </row>
    <row r="413" spans="1:1" ht="15.75" customHeight="1" x14ac:dyDescent="0.2">
      <c r="A413" s="1"/>
    </row>
    <row r="414" spans="1:1" ht="15.75" customHeight="1" x14ac:dyDescent="0.2">
      <c r="A414" s="1"/>
    </row>
    <row r="415" spans="1:1" ht="15.75" customHeight="1" x14ac:dyDescent="0.2">
      <c r="A415" s="1"/>
    </row>
    <row r="416" spans="1:1" ht="15.75" customHeight="1" x14ac:dyDescent="0.2">
      <c r="A416" s="1"/>
    </row>
    <row r="417" spans="1:1" ht="15.75" customHeight="1" x14ac:dyDescent="0.2">
      <c r="A417" s="1"/>
    </row>
    <row r="418" spans="1:1" ht="15.75" customHeight="1" x14ac:dyDescent="0.2">
      <c r="A418" s="1"/>
    </row>
    <row r="419" spans="1:1" ht="15.75" customHeight="1" x14ac:dyDescent="0.2">
      <c r="A419" s="1"/>
    </row>
    <row r="420" spans="1:1" ht="15.75" customHeight="1" x14ac:dyDescent="0.2">
      <c r="A420" s="1"/>
    </row>
    <row r="421" spans="1:1" ht="15.75" customHeight="1" x14ac:dyDescent="0.2">
      <c r="A421" s="1"/>
    </row>
    <row r="422" spans="1:1" ht="15.75" customHeight="1" x14ac:dyDescent="0.2">
      <c r="A422" s="1"/>
    </row>
    <row r="423" spans="1:1" ht="15.75" customHeight="1" x14ac:dyDescent="0.2">
      <c r="A423" s="1"/>
    </row>
    <row r="424" spans="1:1" ht="15.75" customHeight="1" x14ac:dyDescent="0.2">
      <c r="A424" s="1"/>
    </row>
    <row r="425" spans="1:1" ht="15.75" customHeight="1" x14ac:dyDescent="0.2">
      <c r="A425" s="1"/>
    </row>
    <row r="426" spans="1:1" ht="15.75" customHeight="1" x14ac:dyDescent="0.2">
      <c r="A426" s="1"/>
    </row>
    <row r="427" spans="1:1" ht="15.75" customHeight="1" x14ac:dyDescent="0.2">
      <c r="A427" s="1"/>
    </row>
    <row r="428" spans="1:1" ht="15.75" customHeight="1" x14ac:dyDescent="0.2">
      <c r="A428" s="1"/>
    </row>
    <row r="429" spans="1:1" ht="15.75" customHeight="1" x14ac:dyDescent="0.2">
      <c r="A429" s="1"/>
    </row>
    <row r="430" spans="1:1" ht="15.75" customHeight="1" x14ac:dyDescent="0.2">
      <c r="A430" s="1"/>
    </row>
    <row r="431" spans="1:1" ht="15.75" customHeight="1" x14ac:dyDescent="0.2">
      <c r="A431" s="1"/>
    </row>
    <row r="432" spans="1:1" ht="15.75" customHeight="1" x14ac:dyDescent="0.2">
      <c r="A432" s="1"/>
    </row>
    <row r="433" spans="1:1" ht="15.75" customHeight="1" x14ac:dyDescent="0.2">
      <c r="A433" s="1"/>
    </row>
    <row r="434" spans="1:1" ht="15.75" customHeight="1" x14ac:dyDescent="0.2">
      <c r="A434" s="1"/>
    </row>
    <row r="435" spans="1:1" ht="15.75" customHeight="1" x14ac:dyDescent="0.2">
      <c r="A435" s="1"/>
    </row>
    <row r="436" spans="1:1" ht="15.75" customHeight="1" x14ac:dyDescent="0.2">
      <c r="A436" s="1"/>
    </row>
    <row r="437" spans="1:1" ht="15.75" customHeight="1" x14ac:dyDescent="0.2">
      <c r="A437" s="1"/>
    </row>
    <row r="438" spans="1:1" ht="15.75" customHeight="1" x14ac:dyDescent="0.2">
      <c r="A438" s="1"/>
    </row>
    <row r="439" spans="1:1" ht="15.75" customHeight="1" x14ac:dyDescent="0.2">
      <c r="A439" s="1"/>
    </row>
    <row r="440" spans="1:1" ht="15.75" customHeight="1" x14ac:dyDescent="0.2">
      <c r="A440" s="1"/>
    </row>
    <row r="441" spans="1:1" ht="15.75" customHeight="1" x14ac:dyDescent="0.2">
      <c r="A441" s="1"/>
    </row>
    <row r="442" spans="1:1" ht="15.75" customHeight="1" x14ac:dyDescent="0.2">
      <c r="A442" s="1"/>
    </row>
    <row r="443" spans="1:1" ht="15.75" customHeight="1" x14ac:dyDescent="0.2">
      <c r="A443" s="1"/>
    </row>
    <row r="444" spans="1:1" ht="15.75" customHeight="1" x14ac:dyDescent="0.2">
      <c r="A444" s="1"/>
    </row>
    <row r="445" spans="1:1" ht="15.75" customHeight="1" x14ac:dyDescent="0.2">
      <c r="A445" s="1"/>
    </row>
    <row r="446" spans="1:1" ht="15.75" customHeight="1" x14ac:dyDescent="0.2">
      <c r="A446" s="1"/>
    </row>
    <row r="447" spans="1:1" ht="15.75" customHeight="1" x14ac:dyDescent="0.2">
      <c r="A447" s="1"/>
    </row>
    <row r="448" spans="1:1" ht="15.75" customHeight="1" x14ac:dyDescent="0.2">
      <c r="A448" s="1"/>
    </row>
    <row r="449" spans="1:1" ht="15.75" customHeight="1" x14ac:dyDescent="0.2">
      <c r="A449" s="1"/>
    </row>
    <row r="450" spans="1:1" ht="15.75" customHeight="1" x14ac:dyDescent="0.2">
      <c r="A450" s="1"/>
    </row>
    <row r="451" spans="1:1" ht="15.75" customHeight="1" x14ac:dyDescent="0.2">
      <c r="A451" s="1"/>
    </row>
    <row r="452" spans="1:1" ht="15.75" customHeight="1" x14ac:dyDescent="0.2">
      <c r="A452" s="1"/>
    </row>
    <row r="453" spans="1:1" ht="15.75" customHeight="1" x14ac:dyDescent="0.2">
      <c r="A453" s="1"/>
    </row>
    <row r="454" spans="1:1" ht="15.75" customHeight="1" x14ac:dyDescent="0.2">
      <c r="A454" s="1"/>
    </row>
    <row r="455" spans="1:1" ht="15.75" customHeight="1" x14ac:dyDescent="0.2">
      <c r="A455" s="1"/>
    </row>
    <row r="456" spans="1:1" ht="15.75" customHeight="1" x14ac:dyDescent="0.2">
      <c r="A456" s="1"/>
    </row>
    <row r="457" spans="1:1" ht="15.75" customHeight="1" x14ac:dyDescent="0.2">
      <c r="A457" s="1"/>
    </row>
    <row r="458" spans="1:1" ht="15.75" customHeight="1" x14ac:dyDescent="0.2">
      <c r="A458" s="1"/>
    </row>
    <row r="459" spans="1:1" ht="15.75" customHeight="1" x14ac:dyDescent="0.2">
      <c r="A459" s="1"/>
    </row>
    <row r="460" spans="1:1" ht="15.75" customHeight="1" x14ac:dyDescent="0.2">
      <c r="A460" s="1"/>
    </row>
    <row r="461" spans="1:1" ht="15.75" customHeight="1" x14ac:dyDescent="0.2">
      <c r="A461" s="1"/>
    </row>
    <row r="462" spans="1:1" ht="15.75" customHeight="1" x14ac:dyDescent="0.2">
      <c r="A462" s="1"/>
    </row>
    <row r="463" spans="1:1" ht="15.75" customHeight="1" x14ac:dyDescent="0.2">
      <c r="A463" s="1"/>
    </row>
    <row r="464" spans="1:1" ht="15.75" customHeight="1" x14ac:dyDescent="0.2">
      <c r="A464" s="1"/>
    </row>
    <row r="465" spans="1:1" ht="15.75" customHeight="1" x14ac:dyDescent="0.2">
      <c r="A465" s="1"/>
    </row>
    <row r="466" spans="1:1" ht="15.75" customHeight="1" x14ac:dyDescent="0.2">
      <c r="A466" s="1"/>
    </row>
    <row r="467" spans="1:1" ht="15.75" customHeight="1" x14ac:dyDescent="0.2">
      <c r="A467" s="1"/>
    </row>
    <row r="468" spans="1:1" ht="15.75" customHeight="1" x14ac:dyDescent="0.2">
      <c r="A468" s="1"/>
    </row>
    <row r="469" spans="1:1" ht="15.75" customHeight="1" x14ac:dyDescent="0.2">
      <c r="A469" s="1"/>
    </row>
    <row r="470" spans="1:1" ht="15.75" customHeight="1" x14ac:dyDescent="0.2">
      <c r="A470" s="1"/>
    </row>
    <row r="471" spans="1:1" ht="15.75" customHeight="1" x14ac:dyDescent="0.2">
      <c r="A471" s="1"/>
    </row>
    <row r="472" spans="1:1" ht="15.75" customHeight="1" x14ac:dyDescent="0.2">
      <c r="A472" s="1"/>
    </row>
    <row r="473" spans="1:1" ht="15.75" customHeight="1" x14ac:dyDescent="0.2">
      <c r="A473" s="1"/>
    </row>
    <row r="474" spans="1:1" ht="15.75" customHeight="1" x14ac:dyDescent="0.2">
      <c r="A474" s="1"/>
    </row>
    <row r="475" spans="1:1" ht="15.75" customHeight="1" x14ac:dyDescent="0.2">
      <c r="A475" s="1"/>
    </row>
    <row r="476" spans="1:1" ht="15.75" customHeight="1" x14ac:dyDescent="0.2">
      <c r="A476" s="1"/>
    </row>
    <row r="477" spans="1:1" ht="15.75" customHeight="1" x14ac:dyDescent="0.2">
      <c r="A477" s="1"/>
    </row>
    <row r="478" spans="1:1" ht="15.75" customHeight="1" x14ac:dyDescent="0.2">
      <c r="A478" s="1"/>
    </row>
    <row r="479" spans="1:1" ht="15.75" customHeight="1" x14ac:dyDescent="0.2">
      <c r="A479" s="1"/>
    </row>
    <row r="480" spans="1:1" ht="15.75" customHeight="1" x14ac:dyDescent="0.2">
      <c r="A480" s="1"/>
    </row>
    <row r="481" spans="1:1" ht="15.75" customHeight="1" x14ac:dyDescent="0.2">
      <c r="A481" s="1"/>
    </row>
    <row r="482" spans="1:1" ht="15.75" customHeight="1" x14ac:dyDescent="0.2">
      <c r="A482" s="1"/>
    </row>
    <row r="483" spans="1:1" ht="15.75" customHeight="1" x14ac:dyDescent="0.2">
      <c r="A483" s="1"/>
    </row>
    <row r="484" spans="1:1" ht="15.75" customHeight="1" x14ac:dyDescent="0.2">
      <c r="A484" s="1"/>
    </row>
    <row r="485" spans="1:1" ht="15.75" customHeight="1" x14ac:dyDescent="0.2">
      <c r="A485" s="1"/>
    </row>
    <row r="486" spans="1:1" ht="15.75" customHeight="1" x14ac:dyDescent="0.2">
      <c r="A486" s="1"/>
    </row>
    <row r="487" spans="1:1" ht="15.75" customHeight="1" x14ac:dyDescent="0.2">
      <c r="A487" s="1"/>
    </row>
    <row r="488" spans="1:1" ht="15.75" customHeight="1" x14ac:dyDescent="0.2">
      <c r="A488" s="1"/>
    </row>
    <row r="489" spans="1:1" ht="15.75" customHeight="1" x14ac:dyDescent="0.2">
      <c r="A489" s="1"/>
    </row>
    <row r="490" spans="1:1" ht="15.75" customHeight="1" x14ac:dyDescent="0.2">
      <c r="A490" s="1"/>
    </row>
    <row r="491" spans="1:1" ht="15.75" customHeight="1" x14ac:dyDescent="0.2">
      <c r="A491" s="1"/>
    </row>
    <row r="492" spans="1:1" ht="15.75" customHeight="1" x14ac:dyDescent="0.2">
      <c r="A492" s="1"/>
    </row>
    <row r="493" spans="1:1" ht="15.75" customHeight="1" x14ac:dyDescent="0.2">
      <c r="A493" s="1"/>
    </row>
    <row r="494" spans="1:1" ht="15.75" customHeight="1" x14ac:dyDescent="0.2">
      <c r="A494" s="1"/>
    </row>
    <row r="495" spans="1:1" ht="15.75" customHeight="1" x14ac:dyDescent="0.2">
      <c r="A495" s="1"/>
    </row>
    <row r="496" spans="1:1" ht="15.75" customHeight="1" x14ac:dyDescent="0.2">
      <c r="A496" s="1"/>
    </row>
    <row r="497" spans="1:1" ht="15.75" customHeight="1" x14ac:dyDescent="0.2">
      <c r="A497" s="1"/>
    </row>
    <row r="498" spans="1:1" ht="15.75" customHeight="1" x14ac:dyDescent="0.2">
      <c r="A498" s="1"/>
    </row>
    <row r="499" spans="1:1" ht="15.75" customHeight="1" x14ac:dyDescent="0.2">
      <c r="A499" s="1"/>
    </row>
    <row r="500" spans="1:1" ht="15.75" customHeight="1" x14ac:dyDescent="0.2">
      <c r="A500" s="1"/>
    </row>
    <row r="501" spans="1:1" ht="15.75" customHeight="1" x14ac:dyDescent="0.2">
      <c r="A501" s="1"/>
    </row>
    <row r="502" spans="1:1" ht="15.75" customHeight="1" x14ac:dyDescent="0.2">
      <c r="A502" s="1"/>
    </row>
    <row r="503" spans="1:1" ht="15.75" customHeight="1" x14ac:dyDescent="0.2">
      <c r="A503" s="1"/>
    </row>
    <row r="504" spans="1:1" ht="15.75" customHeight="1" x14ac:dyDescent="0.2">
      <c r="A504" s="1"/>
    </row>
    <row r="505" spans="1:1" ht="15.75" customHeight="1" x14ac:dyDescent="0.2">
      <c r="A505" s="1"/>
    </row>
    <row r="506" spans="1:1" ht="15.75" customHeight="1" x14ac:dyDescent="0.2">
      <c r="A506" s="1"/>
    </row>
    <row r="507" spans="1:1" ht="15.75" customHeight="1" x14ac:dyDescent="0.2">
      <c r="A507" s="1"/>
    </row>
    <row r="508" spans="1:1" ht="15.75" customHeight="1" x14ac:dyDescent="0.2">
      <c r="A508" s="1"/>
    </row>
    <row r="509" spans="1:1" ht="15.75" customHeight="1" x14ac:dyDescent="0.2">
      <c r="A509" s="1"/>
    </row>
    <row r="510" spans="1:1" ht="15.75" customHeight="1" x14ac:dyDescent="0.2">
      <c r="A510" s="1"/>
    </row>
    <row r="511" spans="1:1" ht="15.75" customHeight="1" x14ac:dyDescent="0.2">
      <c r="A511" s="1"/>
    </row>
    <row r="512" spans="1:1" ht="15.75" customHeight="1" x14ac:dyDescent="0.2">
      <c r="A512" s="1"/>
    </row>
    <row r="513" spans="1:1" ht="15.75" customHeight="1" x14ac:dyDescent="0.2">
      <c r="A513" s="1"/>
    </row>
    <row r="514" spans="1:1" ht="15.75" customHeight="1" x14ac:dyDescent="0.2">
      <c r="A514" s="1"/>
    </row>
    <row r="515" spans="1:1" ht="15.75" customHeight="1" x14ac:dyDescent="0.2">
      <c r="A515" s="1"/>
    </row>
    <row r="516" spans="1:1" ht="15.75" customHeight="1" x14ac:dyDescent="0.2">
      <c r="A516" s="1"/>
    </row>
    <row r="517" spans="1:1" ht="15.75" customHeight="1" x14ac:dyDescent="0.2">
      <c r="A517" s="1"/>
    </row>
    <row r="518" spans="1:1" ht="15.75" customHeight="1" x14ac:dyDescent="0.2">
      <c r="A518" s="1"/>
    </row>
    <row r="519" spans="1:1" ht="15.75" customHeight="1" x14ac:dyDescent="0.2">
      <c r="A519" s="1"/>
    </row>
    <row r="520" spans="1:1" ht="15.75" customHeight="1" x14ac:dyDescent="0.2">
      <c r="A520" s="1"/>
    </row>
    <row r="521" spans="1:1" ht="15.75" customHeight="1" x14ac:dyDescent="0.2">
      <c r="A521" s="1"/>
    </row>
    <row r="522" spans="1:1" ht="15.75" customHeight="1" x14ac:dyDescent="0.2">
      <c r="A522" s="1"/>
    </row>
    <row r="523" spans="1:1" ht="15.75" customHeight="1" x14ac:dyDescent="0.2">
      <c r="A523" s="1"/>
    </row>
    <row r="524" spans="1:1" ht="15.75" customHeight="1" x14ac:dyDescent="0.2">
      <c r="A524" s="1"/>
    </row>
    <row r="525" spans="1:1" ht="15.75" customHeight="1" x14ac:dyDescent="0.2">
      <c r="A525" s="1"/>
    </row>
    <row r="526" spans="1:1" ht="15.75" customHeight="1" x14ac:dyDescent="0.2">
      <c r="A526" s="1"/>
    </row>
    <row r="527" spans="1:1" ht="15.75" customHeight="1" x14ac:dyDescent="0.2">
      <c r="A527" s="1"/>
    </row>
    <row r="528" spans="1:1" ht="15.75" customHeight="1" x14ac:dyDescent="0.2">
      <c r="A528" s="1"/>
    </row>
    <row r="529" spans="1:1" ht="15.75" customHeight="1" x14ac:dyDescent="0.2">
      <c r="A529" s="1"/>
    </row>
    <row r="530" spans="1:1" ht="15.75" customHeight="1" x14ac:dyDescent="0.2">
      <c r="A530" s="1"/>
    </row>
    <row r="531" spans="1:1" ht="15.75" customHeight="1" x14ac:dyDescent="0.2">
      <c r="A531" s="1"/>
    </row>
    <row r="532" spans="1:1" ht="15.75" customHeight="1" x14ac:dyDescent="0.2">
      <c r="A532" s="1"/>
    </row>
    <row r="533" spans="1:1" ht="15.75" customHeight="1" x14ac:dyDescent="0.2">
      <c r="A533" s="1"/>
    </row>
    <row r="534" spans="1:1" ht="15.75" customHeight="1" x14ac:dyDescent="0.2">
      <c r="A534" s="1"/>
    </row>
    <row r="535" spans="1:1" ht="15.75" customHeight="1" x14ac:dyDescent="0.2">
      <c r="A535" s="1"/>
    </row>
    <row r="536" spans="1:1" ht="15.75" customHeight="1" x14ac:dyDescent="0.2">
      <c r="A536" s="1"/>
    </row>
    <row r="537" spans="1:1" ht="15.75" customHeight="1" x14ac:dyDescent="0.2">
      <c r="A537" s="1"/>
    </row>
    <row r="538" spans="1:1" ht="15.75" customHeight="1" x14ac:dyDescent="0.2">
      <c r="A538" s="1"/>
    </row>
    <row r="539" spans="1:1" ht="15.75" customHeight="1" x14ac:dyDescent="0.2">
      <c r="A539" s="1"/>
    </row>
    <row r="540" spans="1:1" ht="15.75" customHeight="1" x14ac:dyDescent="0.2">
      <c r="A540" s="1"/>
    </row>
    <row r="541" spans="1:1" ht="15.75" customHeight="1" x14ac:dyDescent="0.2">
      <c r="A541" s="1"/>
    </row>
    <row r="542" spans="1:1" ht="15.75" customHeight="1" x14ac:dyDescent="0.2">
      <c r="A542" s="1"/>
    </row>
    <row r="543" spans="1:1" ht="15.75" customHeight="1" x14ac:dyDescent="0.2">
      <c r="A543" s="1"/>
    </row>
    <row r="544" spans="1:1" ht="15.75" customHeight="1" x14ac:dyDescent="0.2">
      <c r="A544" s="1"/>
    </row>
    <row r="545" spans="1:1" ht="15.75" customHeight="1" x14ac:dyDescent="0.2">
      <c r="A545" s="1"/>
    </row>
    <row r="546" spans="1:1" ht="15.75" customHeight="1" x14ac:dyDescent="0.2">
      <c r="A546" s="1"/>
    </row>
    <row r="547" spans="1:1" ht="15.75" customHeight="1" x14ac:dyDescent="0.2">
      <c r="A547" s="1"/>
    </row>
    <row r="548" spans="1:1" ht="15.75" customHeight="1" x14ac:dyDescent="0.2">
      <c r="A548" s="1"/>
    </row>
    <row r="549" spans="1:1" ht="15.75" customHeight="1" x14ac:dyDescent="0.2">
      <c r="A549" s="1"/>
    </row>
    <row r="550" spans="1:1" ht="15.75" customHeight="1" x14ac:dyDescent="0.2">
      <c r="A550" s="1"/>
    </row>
    <row r="551" spans="1:1" ht="15.75" customHeight="1" x14ac:dyDescent="0.2">
      <c r="A551" s="1"/>
    </row>
    <row r="552" spans="1:1" ht="15.75" customHeight="1" x14ac:dyDescent="0.2">
      <c r="A552" s="1"/>
    </row>
    <row r="553" spans="1:1" ht="15.75" customHeight="1" x14ac:dyDescent="0.2">
      <c r="A553" s="1"/>
    </row>
    <row r="554" spans="1:1" ht="15.75" customHeight="1" x14ac:dyDescent="0.2">
      <c r="A554" s="1"/>
    </row>
    <row r="555" spans="1:1" ht="15.75" customHeight="1" x14ac:dyDescent="0.2">
      <c r="A555" s="1"/>
    </row>
    <row r="556" spans="1:1" ht="15.75" customHeight="1" x14ac:dyDescent="0.2">
      <c r="A556" s="1"/>
    </row>
    <row r="557" spans="1:1" ht="15.75" customHeight="1" x14ac:dyDescent="0.2">
      <c r="A557" s="1"/>
    </row>
    <row r="558" spans="1:1" ht="15.75" customHeight="1" x14ac:dyDescent="0.2">
      <c r="A558" s="1"/>
    </row>
    <row r="559" spans="1:1" ht="15.75" customHeight="1" x14ac:dyDescent="0.2">
      <c r="A559" s="1"/>
    </row>
    <row r="560" spans="1:1" ht="15.75" customHeight="1" x14ac:dyDescent="0.2">
      <c r="A560" s="1"/>
    </row>
    <row r="561" spans="1:1" ht="15.75" customHeight="1" x14ac:dyDescent="0.2">
      <c r="A561" s="1"/>
    </row>
    <row r="562" spans="1:1" ht="15.75" customHeight="1" x14ac:dyDescent="0.2">
      <c r="A562" s="1"/>
    </row>
    <row r="563" spans="1:1" ht="15.75" customHeight="1" x14ac:dyDescent="0.2">
      <c r="A563" s="1"/>
    </row>
    <row r="564" spans="1:1" ht="15.75" customHeight="1" x14ac:dyDescent="0.2">
      <c r="A564" s="1"/>
    </row>
    <row r="565" spans="1:1" ht="15.75" customHeight="1" x14ac:dyDescent="0.2">
      <c r="A565" s="1"/>
    </row>
    <row r="566" spans="1:1" ht="15.75" customHeight="1" x14ac:dyDescent="0.2">
      <c r="A566" s="1"/>
    </row>
    <row r="567" spans="1:1" ht="15.75" customHeight="1" x14ac:dyDescent="0.2">
      <c r="A567" s="1"/>
    </row>
    <row r="568" spans="1:1" ht="15.75" customHeight="1" x14ac:dyDescent="0.2">
      <c r="A568" s="1"/>
    </row>
    <row r="569" spans="1:1" ht="15.75" customHeight="1" x14ac:dyDescent="0.2">
      <c r="A569" s="1"/>
    </row>
    <row r="570" spans="1:1" ht="15.75" customHeight="1" x14ac:dyDescent="0.2">
      <c r="A570" s="1"/>
    </row>
    <row r="571" spans="1:1" ht="15.75" customHeight="1" x14ac:dyDescent="0.2">
      <c r="A571" s="1"/>
    </row>
    <row r="572" spans="1:1" ht="15.75" customHeight="1" x14ac:dyDescent="0.2">
      <c r="A572" s="1"/>
    </row>
    <row r="573" spans="1:1" ht="15.75" customHeight="1" x14ac:dyDescent="0.2">
      <c r="A573" s="1"/>
    </row>
    <row r="574" spans="1:1" ht="15.75" customHeight="1" x14ac:dyDescent="0.2">
      <c r="A574" s="1"/>
    </row>
    <row r="575" spans="1:1" ht="15.75" customHeight="1" x14ac:dyDescent="0.2">
      <c r="A575" s="1"/>
    </row>
    <row r="576" spans="1:1" ht="15.75" customHeight="1" x14ac:dyDescent="0.2">
      <c r="A576" s="1"/>
    </row>
    <row r="577" spans="1:1" ht="15.75" customHeight="1" x14ac:dyDescent="0.2">
      <c r="A577" s="1"/>
    </row>
    <row r="578" spans="1:1" ht="15.75" customHeight="1" x14ac:dyDescent="0.2">
      <c r="A578" s="1"/>
    </row>
    <row r="579" spans="1:1" ht="15.75" customHeight="1" x14ac:dyDescent="0.2">
      <c r="A579" s="1"/>
    </row>
    <row r="580" spans="1:1" ht="15.75" customHeight="1" x14ac:dyDescent="0.2">
      <c r="A580" s="1"/>
    </row>
    <row r="581" spans="1:1" ht="15.75" customHeight="1" x14ac:dyDescent="0.2">
      <c r="A581" s="1"/>
    </row>
    <row r="582" spans="1:1" ht="15.75" customHeight="1" x14ac:dyDescent="0.2">
      <c r="A582" s="1"/>
    </row>
    <row r="583" spans="1:1" ht="15.75" customHeight="1" x14ac:dyDescent="0.2">
      <c r="A583" s="1"/>
    </row>
    <row r="584" spans="1:1" ht="15.75" customHeight="1" x14ac:dyDescent="0.2">
      <c r="A584" s="1"/>
    </row>
    <row r="585" spans="1:1" ht="15.75" customHeight="1" x14ac:dyDescent="0.2">
      <c r="A585" s="1"/>
    </row>
    <row r="586" spans="1:1" ht="15.75" customHeight="1" x14ac:dyDescent="0.2">
      <c r="A586" s="1"/>
    </row>
    <row r="587" spans="1:1" ht="15.75" customHeight="1" x14ac:dyDescent="0.2">
      <c r="A587" s="1"/>
    </row>
    <row r="588" spans="1:1" ht="15.75" customHeight="1" x14ac:dyDescent="0.2">
      <c r="A588" s="1"/>
    </row>
    <row r="589" spans="1:1" ht="15.75" customHeight="1" x14ac:dyDescent="0.2">
      <c r="A589" s="1"/>
    </row>
    <row r="590" spans="1:1" ht="15.75" customHeight="1" x14ac:dyDescent="0.2">
      <c r="A590" s="1"/>
    </row>
    <row r="591" spans="1:1" ht="15.75" customHeight="1" x14ac:dyDescent="0.2">
      <c r="A591" s="1"/>
    </row>
    <row r="592" spans="1:1" ht="15.75" customHeight="1" x14ac:dyDescent="0.2">
      <c r="A592" s="1"/>
    </row>
    <row r="593" spans="1:1" ht="15.75" customHeight="1" x14ac:dyDescent="0.2">
      <c r="A593" s="1"/>
    </row>
    <row r="594" spans="1:1" ht="15.75" customHeight="1" x14ac:dyDescent="0.2">
      <c r="A594" s="1"/>
    </row>
    <row r="595" spans="1:1" ht="15.75" customHeight="1" x14ac:dyDescent="0.2">
      <c r="A595" s="1"/>
    </row>
    <row r="596" spans="1:1" ht="15.75" customHeight="1" x14ac:dyDescent="0.2">
      <c r="A596" s="1"/>
    </row>
    <row r="597" spans="1:1" ht="15.75" customHeight="1" x14ac:dyDescent="0.2">
      <c r="A597" s="1"/>
    </row>
    <row r="598" spans="1:1" ht="15.75" customHeight="1" x14ac:dyDescent="0.2">
      <c r="A598" s="1"/>
    </row>
    <row r="599" spans="1:1" ht="15.75" customHeight="1" x14ac:dyDescent="0.2">
      <c r="A599" s="1"/>
    </row>
    <row r="600" spans="1:1" ht="15.75" customHeight="1" x14ac:dyDescent="0.2">
      <c r="A600" s="1"/>
    </row>
    <row r="601" spans="1:1" ht="15.75" customHeight="1" x14ac:dyDescent="0.2">
      <c r="A601" s="1"/>
    </row>
    <row r="602" spans="1:1" ht="15.75" customHeight="1" x14ac:dyDescent="0.2">
      <c r="A602" s="1"/>
    </row>
    <row r="603" spans="1:1" ht="15.75" customHeight="1" x14ac:dyDescent="0.2">
      <c r="A603" s="1"/>
    </row>
    <row r="604" spans="1:1" ht="15.75" customHeight="1" x14ac:dyDescent="0.2">
      <c r="A604" s="1"/>
    </row>
    <row r="605" spans="1:1" ht="15.75" customHeight="1" x14ac:dyDescent="0.2">
      <c r="A605" s="1"/>
    </row>
    <row r="606" spans="1:1" ht="15.75" customHeight="1" x14ac:dyDescent="0.2">
      <c r="A606" s="1"/>
    </row>
    <row r="607" spans="1:1" ht="15.75" customHeight="1" x14ac:dyDescent="0.2">
      <c r="A607" s="1"/>
    </row>
    <row r="608" spans="1:1" ht="15.75" customHeight="1" x14ac:dyDescent="0.2">
      <c r="A608" s="1"/>
    </row>
    <row r="609" spans="1:1" ht="15.75" customHeight="1" x14ac:dyDescent="0.2">
      <c r="A609" s="1"/>
    </row>
    <row r="610" spans="1:1" ht="15.75" customHeight="1" x14ac:dyDescent="0.2">
      <c r="A610" s="1"/>
    </row>
    <row r="611" spans="1:1" ht="15.75" customHeight="1" x14ac:dyDescent="0.2">
      <c r="A611" s="1"/>
    </row>
    <row r="612" spans="1:1" ht="15.75" customHeight="1" x14ac:dyDescent="0.2">
      <c r="A612" s="1"/>
    </row>
    <row r="613" spans="1:1" ht="15.75" customHeight="1" x14ac:dyDescent="0.2">
      <c r="A613" s="1"/>
    </row>
    <row r="614" spans="1:1" ht="15.75" customHeight="1" x14ac:dyDescent="0.2">
      <c r="A614" s="1"/>
    </row>
    <row r="615" spans="1:1" ht="15.75" customHeight="1" x14ac:dyDescent="0.2">
      <c r="A615" s="1"/>
    </row>
    <row r="616" spans="1:1" ht="15.75" customHeight="1" x14ac:dyDescent="0.2">
      <c r="A616" s="1"/>
    </row>
    <row r="617" spans="1:1" ht="15.75" customHeight="1" x14ac:dyDescent="0.2">
      <c r="A617" s="1"/>
    </row>
    <row r="618" spans="1:1" ht="15.75" customHeight="1" x14ac:dyDescent="0.2">
      <c r="A618" s="1"/>
    </row>
    <row r="619" spans="1:1" ht="15.75" customHeight="1" x14ac:dyDescent="0.2">
      <c r="A619" s="1"/>
    </row>
    <row r="620" spans="1:1" ht="15.75" customHeight="1" x14ac:dyDescent="0.2">
      <c r="A620" s="1"/>
    </row>
    <row r="621" spans="1:1" ht="15.75" customHeight="1" x14ac:dyDescent="0.2">
      <c r="A621" s="1"/>
    </row>
    <row r="622" spans="1:1" ht="15.75" customHeight="1" x14ac:dyDescent="0.2">
      <c r="A622" s="1"/>
    </row>
    <row r="623" spans="1:1" ht="15.75" customHeight="1" x14ac:dyDescent="0.2">
      <c r="A623" s="1"/>
    </row>
    <row r="624" spans="1:1" ht="15.75" customHeight="1" x14ac:dyDescent="0.2">
      <c r="A624" s="1"/>
    </row>
    <row r="625" spans="1:1" ht="15.75" customHeight="1" x14ac:dyDescent="0.2">
      <c r="A625" s="1"/>
    </row>
    <row r="626" spans="1:1" ht="15.75" customHeight="1" x14ac:dyDescent="0.2">
      <c r="A626" s="1"/>
    </row>
    <row r="627" spans="1:1" ht="15.75" customHeight="1" x14ac:dyDescent="0.2">
      <c r="A627" s="1"/>
    </row>
    <row r="628" spans="1:1" ht="15.75" customHeight="1" x14ac:dyDescent="0.2">
      <c r="A628" s="1"/>
    </row>
    <row r="629" spans="1:1" ht="15.75" customHeight="1" x14ac:dyDescent="0.2">
      <c r="A629" s="1"/>
    </row>
    <row r="630" spans="1:1" ht="15.75" customHeight="1" x14ac:dyDescent="0.2">
      <c r="A630" s="1"/>
    </row>
    <row r="631" spans="1:1" ht="15.75" customHeight="1" x14ac:dyDescent="0.2">
      <c r="A631" s="1"/>
    </row>
    <row r="632" spans="1:1" ht="15.75" customHeight="1" x14ac:dyDescent="0.2">
      <c r="A632" s="1"/>
    </row>
    <row r="633" spans="1:1" ht="15.75" customHeight="1" x14ac:dyDescent="0.2">
      <c r="A633" s="1"/>
    </row>
    <row r="634" spans="1:1" ht="15.75" customHeight="1" x14ac:dyDescent="0.2">
      <c r="A634" s="1"/>
    </row>
    <row r="635" spans="1:1" ht="15.75" customHeight="1" x14ac:dyDescent="0.2">
      <c r="A635" s="1"/>
    </row>
    <row r="636" spans="1:1" ht="15.75" customHeight="1" x14ac:dyDescent="0.2">
      <c r="A636" s="1"/>
    </row>
    <row r="637" spans="1:1" ht="15.75" customHeight="1" x14ac:dyDescent="0.2">
      <c r="A637" s="1"/>
    </row>
    <row r="638" spans="1:1" ht="15.75" customHeight="1" x14ac:dyDescent="0.2">
      <c r="A638" s="1"/>
    </row>
    <row r="639" spans="1:1" ht="15.75" customHeight="1" x14ac:dyDescent="0.2">
      <c r="A639" s="1"/>
    </row>
    <row r="640" spans="1:1" ht="15.75" customHeight="1" x14ac:dyDescent="0.2">
      <c r="A640" s="1"/>
    </row>
    <row r="641" spans="1:1" ht="15.75" customHeight="1" x14ac:dyDescent="0.2">
      <c r="A641" s="1"/>
    </row>
    <row r="642" spans="1:1" ht="15.75" customHeight="1" x14ac:dyDescent="0.2">
      <c r="A642" s="1"/>
    </row>
    <row r="643" spans="1:1" ht="15.75" customHeight="1" x14ac:dyDescent="0.2">
      <c r="A643" s="1"/>
    </row>
    <row r="644" spans="1:1" ht="15.75" customHeight="1" x14ac:dyDescent="0.2">
      <c r="A644" s="1"/>
    </row>
    <row r="645" spans="1:1" ht="15.75" customHeight="1" x14ac:dyDescent="0.2">
      <c r="A645" s="1"/>
    </row>
    <row r="646" spans="1:1" ht="15.75" customHeight="1" x14ac:dyDescent="0.2">
      <c r="A646" s="1"/>
    </row>
    <row r="647" spans="1:1" ht="15.75" customHeight="1" x14ac:dyDescent="0.2">
      <c r="A647" s="1"/>
    </row>
    <row r="648" spans="1:1" ht="15.75" customHeight="1" x14ac:dyDescent="0.2">
      <c r="A648" s="1"/>
    </row>
    <row r="649" spans="1:1" ht="15.75" customHeight="1" x14ac:dyDescent="0.2">
      <c r="A649" s="1"/>
    </row>
    <row r="650" spans="1:1" ht="15.75" customHeight="1" x14ac:dyDescent="0.2">
      <c r="A650" s="1"/>
    </row>
    <row r="651" spans="1:1" ht="15.75" customHeight="1" x14ac:dyDescent="0.2">
      <c r="A651" s="1"/>
    </row>
    <row r="652" spans="1:1" ht="15.75" customHeight="1" x14ac:dyDescent="0.2">
      <c r="A652" s="1"/>
    </row>
    <row r="653" spans="1:1" ht="15.75" customHeight="1" x14ac:dyDescent="0.2">
      <c r="A653" s="1"/>
    </row>
    <row r="654" spans="1:1" ht="15.75" customHeight="1" x14ac:dyDescent="0.2">
      <c r="A654" s="1"/>
    </row>
    <row r="655" spans="1:1" ht="15.75" customHeight="1" x14ac:dyDescent="0.2">
      <c r="A655" s="1"/>
    </row>
    <row r="656" spans="1:1" ht="15.75" customHeight="1" x14ac:dyDescent="0.2">
      <c r="A656" s="1"/>
    </row>
    <row r="657" spans="1:1" ht="15.75" customHeight="1" x14ac:dyDescent="0.2">
      <c r="A657" s="1"/>
    </row>
    <row r="658" spans="1:1" ht="15.75" customHeight="1" x14ac:dyDescent="0.2">
      <c r="A658" s="1"/>
    </row>
    <row r="659" spans="1:1" ht="15.75" customHeight="1" x14ac:dyDescent="0.2">
      <c r="A659" s="1"/>
    </row>
    <row r="660" spans="1:1" ht="15.75" customHeight="1" x14ac:dyDescent="0.2">
      <c r="A660" s="1"/>
    </row>
    <row r="661" spans="1:1" ht="15.75" customHeight="1" x14ac:dyDescent="0.2">
      <c r="A661" s="1"/>
    </row>
    <row r="662" spans="1:1" ht="15.75" customHeight="1" x14ac:dyDescent="0.2">
      <c r="A662" s="1"/>
    </row>
    <row r="663" spans="1:1" ht="15.75" customHeight="1" x14ac:dyDescent="0.2">
      <c r="A663" s="1"/>
    </row>
    <row r="664" spans="1:1" ht="15.75" customHeight="1" x14ac:dyDescent="0.2">
      <c r="A664" s="1"/>
    </row>
    <row r="665" spans="1:1" ht="15.75" customHeight="1" x14ac:dyDescent="0.2">
      <c r="A665" s="1"/>
    </row>
    <row r="666" spans="1:1" ht="15.75" customHeight="1" x14ac:dyDescent="0.2">
      <c r="A666" s="1"/>
    </row>
    <row r="667" spans="1:1" ht="15.75" customHeight="1" x14ac:dyDescent="0.2">
      <c r="A667" s="1"/>
    </row>
    <row r="668" spans="1:1" ht="15.75" customHeight="1" x14ac:dyDescent="0.2">
      <c r="A668" s="1"/>
    </row>
    <row r="669" spans="1:1" ht="15.75" customHeight="1" x14ac:dyDescent="0.2">
      <c r="A669" s="1"/>
    </row>
    <row r="670" spans="1:1" ht="15.75" customHeight="1" x14ac:dyDescent="0.2">
      <c r="A670" s="1"/>
    </row>
    <row r="671" spans="1:1" ht="15.75" customHeight="1" x14ac:dyDescent="0.2">
      <c r="A671" s="1"/>
    </row>
    <row r="672" spans="1:1" ht="15.75" customHeight="1" x14ac:dyDescent="0.2">
      <c r="A672" s="1"/>
    </row>
    <row r="673" spans="1:1" ht="15.75" customHeight="1" x14ac:dyDescent="0.2">
      <c r="A673" s="1"/>
    </row>
    <row r="674" spans="1:1" ht="15.75" customHeight="1" x14ac:dyDescent="0.2">
      <c r="A674" s="1"/>
    </row>
    <row r="675" spans="1:1" ht="15.75" customHeight="1" x14ac:dyDescent="0.2">
      <c r="A675" s="1"/>
    </row>
    <row r="676" spans="1:1" ht="15.75" customHeight="1" x14ac:dyDescent="0.2">
      <c r="A676" s="1"/>
    </row>
    <row r="677" spans="1:1" ht="15.75" customHeight="1" x14ac:dyDescent="0.2">
      <c r="A677" s="1"/>
    </row>
    <row r="678" spans="1:1" ht="15.75" customHeight="1" x14ac:dyDescent="0.2">
      <c r="A678" s="1"/>
    </row>
    <row r="679" spans="1:1" ht="15.75" customHeight="1" x14ac:dyDescent="0.2">
      <c r="A679" s="1"/>
    </row>
    <row r="680" spans="1:1" ht="15.75" customHeight="1" x14ac:dyDescent="0.2">
      <c r="A680" s="1"/>
    </row>
    <row r="681" spans="1:1" ht="15.75" customHeight="1" x14ac:dyDescent="0.2">
      <c r="A681" s="1"/>
    </row>
    <row r="682" spans="1:1" ht="15.75" customHeight="1" x14ac:dyDescent="0.2">
      <c r="A682" s="1"/>
    </row>
    <row r="683" spans="1:1" ht="15.75" customHeight="1" x14ac:dyDescent="0.2">
      <c r="A683" s="1"/>
    </row>
    <row r="684" spans="1:1" ht="15.75" customHeight="1" x14ac:dyDescent="0.2">
      <c r="A684" s="1"/>
    </row>
    <row r="685" spans="1:1" ht="15.75" customHeight="1" x14ac:dyDescent="0.2">
      <c r="A685" s="1"/>
    </row>
    <row r="686" spans="1:1" ht="15.75" customHeight="1" x14ac:dyDescent="0.2">
      <c r="A686" s="1"/>
    </row>
    <row r="687" spans="1:1" ht="15.75" customHeight="1" x14ac:dyDescent="0.2">
      <c r="A687" s="1"/>
    </row>
    <row r="688" spans="1:1" ht="15.75" customHeight="1" x14ac:dyDescent="0.2">
      <c r="A688" s="1"/>
    </row>
    <row r="689" spans="1:1" ht="15.75" customHeight="1" x14ac:dyDescent="0.2">
      <c r="A689" s="1"/>
    </row>
    <row r="690" spans="1:1" ht="15.75" customHeight="1" x14ac:dyDescent="0.2">
      <c r="A690" s="1"/>
    </row>
    <row r="691" spans="1:1" ht="15.75" customHeight="1" x14ac:dyDescent="0.2">
      <c r="A691" s="1"/>
    </row>
    <row r="692" spans="1:1" ht="15.75" customHeight="1" x14ac:dyDescent="0.2">
      <c r="A692" s="1"/>
    </row>
    <row r="693" spans="1:1" ht="15.75" customHeight="1" x14ac:dyDescent="0.2">
      <c r="A693" s="1"/>
    </row>
    <row r="694" spans="1:1" ht="15.75" customHeight="1" x14ac:dyDescent="0.2">
      <c r="A694" s="1"/>
    </row>
    <row r="695" spans="1:1" ht="15.75" customHeight="1" x14ac:dyDescent="0.2">
      <c r="A695" s="1"/>
    </row>
    <row r="696" spans="1:1" ht="15.75" customHeight="1" x14ac:dyDescent="0.2">
      <c r="A696" s="1"/>
    </row>
    <row r="697" spans="1:1" ht="15.75" customHeight="1" x14ac:dyDescent="0.2">
      <c r="A697" s="1"/>
    </row>
    <row r="698" spans="1:1" ht="15.75" customHeight="1" x14ac:dyDescent="0.2">
      <c r="A698" s="1"/>
    </row>
    <row r="699" spans="1:1" ht="15.75" customHeight="1" x14ac:dyDescent="0.2">
      <c r="A699" s="1"/>
    </row>
    <row r="700" spans="1:1" ht="15.75" customHeight="1" x14ac:dyDescent="0.2">
      <c r="A700" s="1"/>
    </row>
    <row r="701" spans="1:1" ht="15.75" customHeight="1" x14ac:dyDescent="0.2">
      <c r="A701" s="1"/>
    </row>
    <row r="702" spans="1:1" ht="15.75" customHeight="1" x14ac:dyDescent="0.2">
      <c r="A702" s="1"/>
    </row>
    <row r="703" spans="1:1" ht="15.75" customHeight="1" x14ac:dyDescent="0.2">
      <c r="A703" s="1"/>
    </row>
    <row r="704" spans="1:1" ht="15.75" customHeight="1" x14ac:dyDescent="0.2">
      <c r="A704" s="1"/>
    </row>
    <row r="705" spans="1:1" ht="15.75" customHeight="1" x14ac:dyDescent="0.2">
      <c r="A705" s="1"/>
    </row>
    <row r="706" spans="1:1" ht="15.75" customHeight="1" x14ac:dyDescent="0.2">
      <c r="A706" s="1"/>
    </row>
    <row r="707" spans="1:1" ht="15.75" customHeight="1" x14ac:dyDescent="0.2">
      <c r="A707" s="1"/>
    </row>
    <row r="708" spans="1:1" ht="15.75" customHeight="1" x14ac:dyDescent="0.2">
      <c r="A708" s="1"/>
    </row>
    <row r="709" spans="1:1" ht="15.75" customHeight="1" x14ac:dyDescent="0.2">
      <c r="A709" s="1"/>
    </row>
    <row r="710" spans="1:1" ht="15.75" customHeight="1" x14ac:dyDescent="0.2">
      <c r="A710" s="1"/>
    </row>
    <row r="711" spans="1:1" ht="15.75" customHeight="1" x14ac:dyDescent="0.2">
      <c r="A711" s="1"/>
    </row>
    <row r="712" spans="1:1" ht="15.75" customHeight="1" x14ac:dyDescent="0.2">
      <c r="A712" s="1"/>
    </row>
    <row r="713" spans="1:1" ht="15.75" customHeight="1" x14ac:dyDescent="0.2">
      <c r="A713" s="1"/>
    </row>
    <row r="714" spans="1:1" ht="15.75" customHeight="1" x14ac:dyDescent="0.2">
      <c r="A714" s="1"/>
    </row>
    <row r="715" spans="1:1" ht="15.75" customHeight="1" x14ac:dyDescent="0.2">
      <c r="A715" s="1"/>
    </row>
    <row r="716" spans="1:1" ht="15.75" customHeight="1" x14ac:dyDescent="0.2">
      <c r="A716" s="1"/>
    </row>
    <row r="717" spans="1:1" ht="15.75" customHeight="1" x14ac:dyDescent="0.2">
      <c r="A717" s="1"/>
    </row>
    <row r="718" spans="1:1" ht="15.75" customHeight="1" x14ac:dyDescent="0.2">
      <c r="A718" s="1"/>
    </row>
    <row r="719" spans="1:1" ht="15.75" customHeight="1" x14ac:dyDescent="0.2">
      <c r="A719" s="1"/>
    </row>
    <row r="720" spans="1:1" ht="15.75" customHeight="1" x14ac:dyDescent="0.2">
      <c r="A720" s="1"/>
    </row>
    <row r="721" spans="1:1" ht="15.75" customHeight="1" x14ac:dyDescent="0.2">
      <c r="A721" s="1"/>
    </row>
    <row r="722" spans="1:1" ht="15.75" customHeight="1" x14ac:dyDescent="0.2">
      <c r="A722" s="1"/>
    </row>
    <row r="723" spans="1:1" ht="15.75" customHeight="1" x14ac:dyDescent="0.2">
      <c r="A723" s="1"/>
    </row>
    <row r="724" spans="1:1" ht="15.75" customHeight="1" x14ac:dyDescent="0.2">
      <c r="A724" s="1"/>
    </row>
    <row r="725" spans="1:1" ht="15.75" customHeight="1" x14ac:dyDescent="0.2">
      <c r="A725" s="1"/>
    </row>
    <row r="726" spans="1:1" ht="15.75" customHeight="1" x14ac:dyDescent="0.2">
      <c r="A726" s="1"/>
    </row>
    <row r="727" spans="1:1" ht="15.75" customHeight="1" x14ac:dyDescent="0.2">
      <c r="A727" s="1"/>
    </row>
    <row r="728" spans="1:1" ht="15.75" customHeight="1" x14ac:dyDescent="0.2">
      <c r="A728" s="1"/>
    </row>
    <row r="729" spans="1:1" ht="15.75" customHeight="1" x14ac:dyDescent="0.2">
      <c r="A729" s="1"/>
    </row>
    <row r="730" spans="1:1" ht="15.75" customHeight="1" x14ac:dyDescent="0.2">
      <c r="A730" s="1"/>
    </row>
    <row r="731" spans="1:1" ht="15.75" customHeight="1" x14ac:dyDescent="0.2">
      <c r="A731" s="1"/>
    </row>
    <row r="732" spans="1:1" ht="15.75" customHeight="1" x14ac:dyDescent="0.2">
      <c r="A732" s="1"/>
    </row>
    <row r="733" spans="1:1" ht="15.75" customHeight="1" x14ac:dyDescent="0.2">
      <c r="A733" s="1"/>
    </row>
    <row r="734" spans="1:1" ht="15.75" customHeight="1" x14ac:dyDescent="0.2">
      <c r="A734" s="1"/>
    </row>
    <row r="735" spans="1:1" ht="15.75" customHeight="1" x14ac:dyDescent="0.2">
      <c r="A735" s="1"/>
    </row>
    <row r="736" spans="1:1" ht="15.75" customHeight="1" x14ac:dyDescent="0.2">
      <c r="A736" s="1"/>
    </row>
    <row r="737" spans="1:1" ht="15.75" customHeight="1" x14ac:dyDescent="0.2">
      <c r="A737" s="1"/>
    </row>
    <row r="738" spans="1:1" ht="15.75" customHeight="1" x14ac:dyDescent="0.2">
      <c r="A738" s="1"/>
    </row>
    <row r="739" spans="1:1" ht="15.75" customHeight="1" x14ac:dyDescent="0.2">
      <c r="A739" s="1"/>
    </row>
    <row r="740" spans="1:1" ht="15.75" customHeight="1" x14ac:dyDescent="0.2">
      <c r="A740" s="1"/>
    </row>
    <row r="741" spans="1:1" ht="15.75" customHeight="1" x14ac:dyDescent="0.2">
      <c r="A741" s="1"/>
    </row>
    <row r="742" spans="1:1" ht="15.75" customHeight="1" x14ac:dyDescent="0.2">
      <c r="A742" s="1"/>
    </row>
    <row r="743" spans="1:1" ht="15.75" customHeight="1" x14ac:dyDescent="0.2">
      <c r="A743" s="1"/>
    </row>
    <row r="744" spans="1:1" ht="15.75" customHeight="1" x14ac:dyDescent="0.2">
      <c r="A744" s="1"/>
    </row>
    <row r="745" spans="1:1" ht="15.75" customHeight="1" x14ac:dyDescent="0.2">
      <c r="A745" s="1"/>
    </row>
    <row r="746" spans="1:1" ht="15.75" customHeight="1" x14ac:dyDescent="0.2">
      <c r="A746" s="1"/>
    </row>
    <row r="747" spans="1:1" ht="15.75" customHeight="1" x14ac:dyDescent="0.2">
      <c r="A747" s="1"/>
    </row>
    <row r="748" spans="1:1" ht="15.75" customHeight="1" x14ac:dyDescent="0.2">
      <c r="A748" s="1"/>
    </row>
    <row r="749" spans="1:1" ht="15.75" customHeight="1" x14ac:dyDescent="0.2">
      <c r="A749" s="1"/>
    </row>
    <row r="750" spans="1:1" ht="15.75" customHeight="1" x14ac:dyDescent="0.2">
      <c r="A750" s="1"/>
    </row>
    <row r="751" spans="1:1" ht="15.75" customHeight="1" x14ac:dyDescent="0.2">
      <c r="A751" s="1"/>
    </row>
    <row r="752" spans="1:1" ht="15.75" customHeight="1" x14ac:dyDescent="0.2">
      <c r="A752" s="1"/>
    </row>
    <row r="753" spans="1:1" ht="15.75" customHeight="1" x14ac:dyDescent="0.2">
      <c r="A753" s="1"/>
    </row>
    <row r="754" spans="1:1" ht="15.75" customHeight="1" x14ac:dyDescent="0.2">
      <c r="A754" s="1"/>
    </row>
    <row r="755" spans="1:1" ht="15.75" customHeight="1" x14ac:dyDescent="0.2">
      <c r="A755" s="1"/>
    </row>
    <row r="756" spans="1:1" ht="15.75" customHeight="1" x14ac:dyDescent="0.2">
      <c r="A756" s="1"/>
    </row>
    <row r="757" spans="1:1" ht="15.75" customHeight="1" x14ac:dyDescent="0.2">
      <c r="A757" s="1"/>
    </row>
    <row r="758" spans="1:1" ht="15.75" customHeight="1" x14ac:dyDescent="0.2">
      <c r="A758" s="1"/>
    </row>
    <row r="759" spans="1:1" ht="15.75" customHeight="1" x14ac:dyDescent="0.2">
      <c r="A759" s="1"/>
    </row>
    <row r="760" spans="1:1" ht="15.75" customHeight="1" x14ac:dyDescent="0.2">
      <c r="A760" s="1"/>
    </row>
    <row r="761" spans="1:1" ht="15.75" customHeight="1" x14ac:dyDescent="0.2">
      <c r="A761" s="1"/>
    </row>
    <row r="762" spans="1:1" ht="15.75" customHeight="1" x14ac:dyDescent="0.2">
      <c r="A762" s="1"/>
    </row>
    <row r="763" spans="1:1" ht="15.75" customHeight="1" x14ac:dyDescent="0.2">
      <c r="A763" s="1"/>
    </row>
    <row r="764" spans="1:1" ht="15.75" customHeight="1" x14ac:dyDescent="0.2">
      <c r="A764" s="1"/>
    </row>
    <row r="765" spans="1:1" ht="15.75" customHeight="1" x14ac:dyDescent="0.2">
      <c r="A765" s="1"/>
    </row>
    <row r="766" spans="1:1" ht="15.75" customHeight="1" x14ac:dyDescent="0.2">
      <c r="A766" s="1"/>
    </row>
    <row r="767" spans="1:1" ht="15.75" customHeight="1" x14ac:dyDescent="0.2">
      <c r="A767" s="1"/>
    </row>
    <row r="768" spans="1:1" ht="15.75" customHeight="1" x14ac:dyDescent="0.2">
      <c r="A768" s="1"/>
    </row>
    <row r="769" spans="1:1" ht="15.75" customHeight="1" x14ac:dyDescent="0.2">
      <c r="A769" s="1"/>
    </row>
    <row r="770" spans="1:1" ht="15.75" customHeight="1" x14ac:dyDescent="0.2">
      <c r="A770" s="1"/>
    </row>
    <row r="771" spans="1:1" ht="15.75" customHeight="1" x14ac:dyDescent="0.2">
      <c r="A771" s="1"/>
    </row>
    <row r="772" spans="1:1" ht="15.75" customHeight="1" x14ac:dyDescent="0.2">
      <c r="A772" s="1"/>
    </row>
    <row r="773" spans="1:1" ht="15.75" customHeight="1" x14ac:dyDescent="0.2">
      <c r="A773" s="1"/>
    </row>
    <row r="774" spans="1:1" ht="15.75" customHeight="1" x14ac:dyDescent="0.2">
      <c r="A774" s="1"/>
    </row>
    <row r="775" spans="1:1" ht="15.75" customHeight="1" x14ac:dyDescent="0.2">
      <c r="A775" s="1"/>
    </row>
    <row r="776" spans="1:1" ht="15.75" customHeight="1" x14ac:dyDescent="0.2">
      <c r="A776" s="1"/>
    </row>
    <row r="777" spans="1:1" ht="15.75" customHeight="1" x14ac:dyDescent="0.2">
      <c r="A777" s="1"/>
    </row>
    <row r="778" spans="1:1" ht="15.75" customHeight="1" x14ac:dyDescent="0.2">
      <c r="A778" s="1"/>
    </row>
    <row r="779" spans="1:1" ht="15.75" customHeight="1" x14ac:dyDescent="0.2">
      <c r="A779" s="1"/>
    </row>
    <row r="780" spans="1:1" ht="15.75" customHeight="1" x14ac:dyDescent="0.2">
      <c r="A780" s="1"/>
    </row>
    <row r="781" spans="1:1" ht="15.75" customHeight="1" x14ac:dyDescent="0.2">
      <c r="A781" s="1"/>
    </row>
    <row r="782" spans="1:1" ht="15.75" customHeight="1" x14ac:dyDescent="0.2">
      <c r="A782" s="1"/>
    </row>
    <row r="783" spans="1:1" ht="15.75" customHeight="1" x14ac:dyDescent="0.2">
      <c r="A783" s="1"/>
    </row>
    <row r="784" spans="1:1" ht="15.75" customHeight="1" x14ac:dyDescent="0.2">
      <c r="A784" s="1"/>
    </row>
    <row r="785" spans="1:1" ht="15.75" customHeight="1" x14ac:dyDescent="0.2">
      <c r="A785" s="1"/>
    </row>
    <row r="786" spans="1:1" ht="15.75" customHeight="1" x14ac:dyDescent="0.2">
      <c r="A786" s="1"/>
    </row>
    <row r="787" spans="1:1" ht="15.75" customHeight="1" x14ac:dyDescent="0.2">
      <c r="A787" s="1"/>
    </row>
    <row r="788" spans="1:1" ht="15.75" customHeight="1" x14ac:dyDescent="0.2">
      <c r="A788" s="1"/>
    </row>
    <row r="789" spans="1:1" ht="15.75" customHeight="1" x14ac:dyDescent="0.2">
      <c r="A789" s="1"/>
    </row>
    <row r="790" spans="1:1" ht="15.75" customHeight="1" x14ac:dyDescent="0.2">
      <c r="A790" s="1"/>
    </row>
    <row r="791" spans="1:1" ht="15.75" customHeight="1" x14ac:dyDescent="0.2">
      <c r="A791" s="1"/>
    </row>
    <row r="792" spans="1:1" ht="15.75" customHeight="1" x14ac:dyDescent="0.2">
      <c r="A792" s="1"/>
    </row>
    <row r="793" spans="1:1" ht="15.75" customHeight="1" x14ac:dyDescent="0.2">
      <c r="A793" s="1"/>
    </row>
    <row r="794" spans="1:1" ht="15.75" customHeight="1" x14ac:dyDescent="0.2">
      <c r="A794" s="1"/>
    </row>
    <row r="795" spans="1:1" ht="15.75" customHeight="1" x14ac:dyDescent="0.2">
      <c r="A795" s="1"/>
    </row>
    <row r="796" spans="1:1" ht="15.75" customHeight="1" x14ac:dyDescent="0.2">
      <c r="A796" s="1"/>
    </row>
    <row r="797" spans="1:1" ht="15.75" customHeight="1" x14ac:dyDescent="0.2">
      <c r="A797" s="1"/>
    </row>
    <row r="798" spans="1:1" ht="15.75" customHeight="1" x14ac:dyDescent="0.2">
      <c r="A798" s="1"/>
    </row>
    <row r="799" spans="1:1" ht="15.75" customHeight="1" x14ac:dyDescent="0.2">
      <c r="A799" s="1"/>
    </row>
    <row r="800" spans="1:1" ht="15.75" customHeight="1" x14ac:dyDescent="0.2">
      <c r="A800" s="1"/>
    </row>
    <row r="801" spans="1:1" ht="15.75" customHeight="1" x14ac:dyDescent="0.2">
      <c r="A801" s="1"/>
    </row>
    <row r="802" spans="1:1" ht="15.75" customHeight="1" x14ac:dyDescent="0.2">
      <c r="A802" s="1"/>
    </row>
    <row r="803" spans="1:1" ht="15.75" customHeight="1" x14ac:dyDescent="0.2">
      <c r="A803" s="1"/>
    </row>
    <row r="804" spans="1:1" ht="15.75" customHeight="1" x14ac:dyDescent="0.2">
      <c r="A804" s="1"/>
    </row>
    <row r="805" spans="1:1" ht="15.75" customHeight="1" x14ac:dyDescent="0.2">
      <c r="A805" s="1"/>
    </row>
    <row r="806" spans="1:1" ht="15.75" customHeight="1" x14ac:dyDescent="0.2">
      <c r="A806" s="1"/>
    </row>
    <row r="807" spans="1:1" ht="15.75" customHeight="1" x14ac:dyDescent="0.2">
      <c r="A807" s="1"/>
    </row>
    <row r="808" spans="1:1" ht="15.75" customHeight="1" x14ac:dyDescent="0.2">
      <c r="A808" s="1"/>
    </row>
    <row r="809" spans="1:1" ht="15.75" customHeight="1" x14ac:dyDescent="0.2">
      <c r="A809" s="1"/>
    </row>
    <row r="810" spans="1:1" ht="15.75" customHeight="1" x14ac:dyDescent="0.2">
      <c r="A810" s="1"/>
    </row>
    <row r="811" spans="1:1" ht="15.75" customHeight="1" x14ac:dyDescent="0.2">
      <c r="A811" s="1"/>
    </row>
    <row r="812" spans="1:1" ht="15.75" customHeight="1" x14ac:dyDescent="0.2">
      <c r="A812" s="1"/>
    </row>
    <row r="813" spans="1:1" ht="15.75" customHeight="1" x14ac:dyDescent="0.2">
      <c r="A813" s="1"/>
    </row>
    <row r="814" spans="1:1" ht="15.75" customHeight="1" x14ac:dyDescent="0.2">
      <c r="A814" s="1"/>
    </row>
    <row r="815" spans="1:1" ht="15.75" customHeight="1" x14ac:dyDescent="0.2">
      <c r="A815" s="1"/>
    </row>
    <row r="816" spans="1:1" ht="15.75" customHeight="1" x14ac:dyDescent="0.2">
      <c r="A816" s="1"/>
    </row>
    <row r="817" spans="1:1" ht="15.75" customHeight="1" x14ac:dyDescent="0.2">
      <c r="A817" s="1"/>
    </row>
    <row r="818" spans="1:1" ht="15.75" customHeight="1" x14ac:dyDescent="0.2">
      <c r="A818" s="1"/>
    </row>
    <row r="819" spans="1:1" ht="15.75" customHeight="1" x14ac:dyDescent="0.2">
      <c r="A819" s="1"/>
    </row>
    <row r="820" spans="1:1" ht="15.75" customHeight="1" x14ac:dyDescent="0.2">
      <c r="A820" s="1"/>
    </row>
    <row r="821" spans="1:1" ht="15.75" customHeight="1" x14ac:dyDescent="0.2">
      <c r="A821" s="1"/>
    </row>
    <row r="822" spans="1:1" ht="15.75" customHeight="1" x14ac:dyDescent="0.2">
      <c r="A822" s="1"/>
    </row>
    <row r="823" spans="1:1" ht="15.75" customHeight="1" x14ac:dyDescent="0.2">
      <c r="A823" s="1"/>
    </row>
    <row r="824" spans="1:1" ht="15.75" customHeight="1" x14ac:dyDescent="0.2">
      <c r="A824" s="1"/>
    </row>
    <row r="825" spans="1:1" ht="15.75" customHeight="1" x14ac:dyDescent="0.2">
      <c r="A825" s="1"/>
    </row>
    <row r="826" spans="1:1" ht="15.75" customHeight="1" x14ac:dyDescent="0.2">
      <c r="A826" s="1"/>
    </row>
    <row r="827" spans="1:1" ht="15.75" customHeight="1" x14ac:dyDescent="0.2">
      <c r="A827" s="1"/>
    </row>
    <row r="828" spans="1:1" ht="15.75" customHeight="1" x14ac:dyDescent="0.2">
      <c r="A828" s="1"/>
    </row>
    <row r="829" spans="1:1" ht="15.75" customHeight="1" x14ac:dyDescent="0.2">
      <c r="A829" s="1"/>
    </row>
    <row r="830" spans="1:1" ht="15.75" customHeight="1" x14ac:dyDescent="0.2">
      <c r="A830" s="1"/>
    </row>
    <row r="831" spans="1:1" ht="15.75" customHeight="1" x14ac:dyDescent="0.2">
      <c r="A831" s="1"/>
    </row>
    <row r="832" spans="1:1" ht="15.75" customHeight="1" x14ac:dyDescent="0.2">
      <c r="A832" s="1"/>
    </row>
    <row r="833" spans="1:1" ht="15.75" customHeight="1" x14ac:dyDescent="0.2">
      <c r="A833" s="1"/>
    </row>
    <row r="834" spans="1:1" ht="15.75" customHeight="1" x14ac:dyDescent="0.2">
      <c r="A834" s="1"/>
    </row>
    <row r="835" spans="1:1" ht="15.75" customHeight="1" x14ac:dyDescent="0.2">
      <c r="A835" s="1"/>
    </row>
    <row r="836" spans="1:1" ht="15.75" customHeight="1" x14ac:dyDescent="0.2">
      <c r="A836" s="1"/>
    </row>
    <row r="837" spans="1:1" ht="15.75" customHeight="1" x14ac:dyDescent="0.2">
      <c r="A837" s="1"/>
    </row>
    <row r="838" spans="1:1" ht="15.75" customHeight="1" x14ac:dyDescent="0.2">
      <c r="A838" s="1"/>
    </row>
    <row r="839" spans="1:1" ht="15.75" customHeight="1" x14ac:dyDescent="0.2">
      <c r="A839" s="1"/>
    </row>
    <row r="840" spans="1:1" ht="15.75" customHeight="1" x14ac:dyDescent="0.2">
      <c r="A840" s="1"/>
    </row>
    <row r="841" spans="1:1" ht="15.75" customHeight="1" x14ac:dyDescent="0.2">
      <c r="A841" s="1"/>
    </row>
    <row r="842" spans="1:1" ht="15.75" customHeight="1" x14ac:dyDescent="0.2">
      <c r="A842" s="1"/>
    </row>
    <row r="843" spans="1:1" ht="15.75" customHeight="1" x14ac:dyDescent="0.2">
      <c r="A843" s="1"/>
    </row>
    <row r="844" spans="1:1" ht="15.75" customHeight="1" x14ac:dyDescent="0.2">
      <c r="A844" s="1"/>
    </row>
    <row r="845" spans="1:1" ht="15.75" customHeight="1" x14ac:dyDescent="0.2">
      <c r="A845" s="1"/>
    </row>
    <row r="846" spans="1:1" ht="15.75" customHeight="1" x14ac:dyDescent="0.2">
      <c r="A846" s="1"/>
    </row>
    <row r="847" spans="1:1" ht="15.75" customHeight="1" x14ac:dyDescent="0.2">
      <c r="A847" s="1"/>
    </row>
    <row r="848" spans="1:1" ht="15.75" customHeight="1" x14ac:dyDescent="0.2">
      <c r="A848" s="1"/>
    </row>
    <row r="849" spans="1:1" ht="15.75" customHeight="1" x14ac:dyDescent="0.2">
      <c r="A849" s="1"/>
    </row>
    <row r="850" spans="1:1" ht="15.75" customHeight="1" x14ac:dyDescent="0.2">
      <c r="A850" s="1"/>
    </row>
    <row r="851" spans="1:1" ht="15.75" customHeight="1" x14ac:dyDescent="0.2">
      <c r="A851" s="1"/>
    </row>
    <row r="852" spans="1:1" ht="15.75" customHeight="1" x14ac:dyDescent="0.2">
      <c r="A852" s="1"/>
    </row>
    <row r="853" spans="1:1" ht="15.75" customHeight="1" x14ac:dyDescent="0.2">
      <c r="A853" s="1"/>
    </row>
    <row r="854" spans="1:1" ht="15.75" customHeight="1" x14ac:dyDescent="0.2">
      <c r="A854" s="1"/>
    </row>
    <row r="855" spans="1:1" ht="15.75" customHeight="1" x14ac:dyDescent="0.2">
      <c r="A855" s="1"/>
    </row>
    <row r="856" spans="1:1" ht="15.75" customHeight="1" x14ac:dyDescent="0.2">
      <c r="A856" s="1"/>
    </row>
    <row r="857" spans="1:1" ht="15.75" customHeight="1" x14ac:dyDescent="0.2">
      <c r="A857" s="1"/>
    </row>
    <row r="858" spans="1:1" ht="15.75" customHeight="1" x14ac:dyDescent="0.2">
      <c r="A858" s="1"/>
    </row>
    <row r="859" spans="1:1" ht="15.75" customHeight="1" x14ac:dyDescent="0.2">
      <c r="A859" s="1"/>
    </row>
    <row r="860" spans="1:1" ht="15.75" customHeight="1" x14ac:dyDescent="0.2">
      <c r="A860" s="1"/>
    </row>
    <row r="861" spans="1:1" ht="15.75" customHeight="1" x14ac:dyDescent="0.2">
      <c r="A861" s="1"/>
    </row>
    <row r="862" spans="1:1" ht="15.75" customHeight="1" x14ac:dyDescent="0.2">
      <c r="A862" s="1"/>
    </row>
    <row r="863" spans="1:1" ht="15.75" customHeight="1" x14ac:dyDescent="0.2">
      <c r="A863" s="1"/>
    </row>
    <row r="864" spans="1:1" ht="15.75" customHeight="1" x14ac:dyDescent="0.2">
      <c r="A864" s="1"/>
    </row>
    <row r="865" spans="1:1" ht="15.75" customHeight="1" x14ac:dyDescent="0.2">
      <c r="A865" s="1"/>
    </row>
    <row r="866" spans="1:1" ht="15.75" customHeight="1" x14ac:dyDescent="0.2">
      <c r="A866" s="1"/>
    </row>
    <row r="867" spans="1:1" ht="15.75" customHeight="1" x14ac:dyDescent="0.2">
      <c r="A867" s="1"/>
    </row>
    <row r="868" spans="1:1" ht="15.75" customHeight="1" x14ac:dyDescent="0.2">
      <c r="A868" s="1"/>
    </row>
    <row r="869" spans="1:1" ht="15.75" customHeight="1" x14ac:dyDescent="0.2">
      <c r="A869" s="1"/>
    </row>
    <row r="870" spans="1:1" ht="15.75" customHeight="1" x14ac:dyDescent="0.2">
      <c r="A870" s="1"/>
    </row>
    <row r="871" spans="1:1" ht="15.75" customHeight="1" x14ac:dyDescent="0.2">
      <c r="A871" s="1"/>
    </row>
    <row r="872" spans="1:1" ht="15.75" customHeight="1" x14ac:dyDescent="0.2">
      <c r="A872" s="1"/>
    </row>
    <row r="873" spans="1:1" ht="15.75" customHeight="1" x14ac:dyDescent="0.2">
      <c r="A873" s="1"/>
    </row>
    <row r="874" spans="1:1" ht="15.75" customHeight="1" x14ac:dyDescent="0.2">
      <c r="A874" s="1"/>
    </row>
    <row r="875" spans="1:1" ht="15.75" customHeight="1" x14ac:dyDescent="0.2">
      <c r="A875" s="1"/>
    </row>
    <row r="876" spans="1:1" ht="15.75" customHeight="1" x14ac:dyDescent="0.2">
      <c r="A876" s="1"/>
    </row>
    <row r="877" spans="1:1" ht="15.75" customHeight="1" x14ac:dyDescent="0.2">
      <c r="A877" s="1"/>
    </row>
    <row r="878" spans="1:1" ht="15.75" customHeight="1" x14ac:dyDescent="0.2">
      <c r="A878" s="1"/>
    </row>
    <row r="879" spans="1:1" ht="15.75" customHeight="1" x14ac:dyDescent="0.2">
      <c r="A879" s="1"/>
    </row>
    <row r="880" spans="1:1" ht="15.75" customHeight="1" x14ac:dyDescent="0.2">
      <c r="A880" s="1"/>
    </row>
    <row r="881" spans="1:1" ht="15.75" customHeight="1" x14ac:dyDescent="0.2">
      <c r="A881" s="1"/>
    </row>
    <row r="882" spans="1:1" ht="15.75" customHeight="1" x14ac:dyDescent="0.2">
      <c r="A882" s="1"/>
    </row>
    <row r="883" spans="1:1" ht="15.75" customHeight="1" x14ac:dyDescent="0.2">
      <c r="A883" s="1"/>
    </row>
    <row r="884" spans="1:1" ht="15.75" customHeight="1" x14ac:dyDescent="0.2">
      <c r="A884" s="1"/>
    </row>
    <row r="885" spans="1:1" ht="15.75" customHeight="1" x14ac:dyDescent="0.2">
      <c r="A885" s="1"/>
    </row>
    <row r="886" spans="1:1" ht="15.75" customHeight="1" x14ac:dyDescent="0.2">
      <c r="A886" s="1"/>
    </row>
    <row r="887" spans="1:1" ht="15.75" customHeight="1" x14ac:dyDescent="0.2">
      <c r="A887" s="1"/>
    </row>
    <row r="888" spans="1:1" ht="15.75" customHeight="1" x14ac:dyDescent="0.2">
      <c r="A888" s="1"/>
    </row>
    <row r="889" spans="1:1" ht="15.75" customHeight="1" x14ac:dyDescent="0.2">
      <c r="A889" s="1"/>
    </row>
    <row r="890" spans="1:1" ht="15.75" customHeight="1" x14ac:dyDescent="0.2">
      <c r="A890" s="1"/>
    </row>
    <row r="891" spans="1:1" ht="15.75" customHeight="1" x14ac:dyDescent="0.2">
      <c r="A891" s="1"/>
    </row>
    <row r="892" spans="1:1" ht="15.75" customHeight="1" x14ac:dyDescent="0.2">
      <c r="A892" s="1"/>
    </row>
    <row r="893" spans="1:1" ht="15.75" customHeight="1" x14ac:dyDescent="0.2">
      <c r="A893" s="1"/>
    </row>
    <row r="894" spans="1:1" ht="15.75" customHeight="1" x14ac:dyDescent="0.2">
      <c r="A894" s="1"/>
    </row>
    <row r="895" spans="1:1" ht="15.75" customHeight="1" x14ac:dyDescent="0.2">
      <c r="A895" s="1"/>
    </row>
    <row r="896" spans="1:1" ht="15.75" customHeight="1" x14ac:dyDescent="0.2">
      <c r="A896" s="1"/>
    </row>
    <row r="897" spans="1:1" ht="15.75" customHeight="1" x14ac:dyDescent="0.2">
      <c r="A897" s="1"/>
    </row>
    <row r="898" spans="1:1" ht="15.75" customHeight="1" x14ac:dyDescent="0.2">
      <c r="A898" s="1"/>
    </row>
    <row r="899" spans="1:1" ht="15.75" customHeight="1" x14ac:dyDescent="0.2">
      <c r="A899" s="1"/>
    </row>
    <row r="900" spans="1:1" ht="15.75" customHeight="1" x14ac:dyDescent="0.2">
      <c r="A900" s="1"/>
    </row>
    <row r="901" spans="1:1" ht="15.75" customHeight="1" x14ac:dyDescent="0.2">
      <c r="A901" s="1"/>
    </row>
    <row r="902" spans="1:1" ht="15.75" customHeight="1" x14ac:dyDescent="0.2">
      <c r="A902" s="1"/>
    </row>
    <row r="903" spans="1:1" ht="15.75" customHeight="1" x14ac:dyDescent="0.2">
      <c r="A903" s="1"/>
    </row>
    <row r="904" spans="1:1" ht="15.75" customHeight="1" x14ac:dyDescent="0.2">
      <c r="A904" s="1"/>
    </row>
    <row r="905" spans="1:1" ht="15.75" customHeight="1" x14ac:dyDescent="0.2">
      <c r="A905" s="1"/>
    </row>
    <row r="906" spans="1:1" ht="15.75" customHeight="1" x14ac:dyDescent="0.2">
      <c r="A906" s="1"/>
    </row>
    <row r="907" spans="1:1" ht="15.75" customHeight="1" x14ac:dyDescent="0.2">
      <c r="A907" s="1"/>
    </row>
    <row r="908" spans="1:1" ht="15.75" customHeight="1" x14ac:dyDescent="0.2">
      <c r="A908" s="1"/>
    </row>
    <row r="909" spans="1:1" ht="15.75" customHeight="1" x14ac:dyDescent="0.2">
      <c r="A909" s="1"/>
    </row>
    <row r="910" spans="1:1" ht="15.75" customHeight="1" x14ac:dyDescent="0.2">
      <c r="A910" s="1"/>
    </row>
    <row r="911" spans="1:1" ht="15.75" customHeight="1" x14ac:dyDescent="0.2">
      <c r="A911" s="1"/>
    </row>
    <row r="912" spans="1:1" ht="15.75" customHeight="1" x14ac:dyDescent="0.2">
      <c r="A912" s="1"/>
    </row>
    <row r="913" spans="1:1" ht="15.75" customHeight="1" x14ac:dyDescent="0.2">
      <c r="A913" s="1"/>
    </row>
    <row r="914" spans="1:1" ht="15.75" customHeight="1" x14ac:dyDescent="0.2">
      <c r="A914" s="1"/>
    </row>
    <row r="915" spans="1:1" ht="15.75" customHeight="1" x14ac:dyDescent="0.2">
      <c r="A915" s="1"/>
    </row>
    <row r="916" spans="1:1" ht="15.75" customHeight="1" x14ac:dyDescent="0.2">
      <c r="A916" s="1"/>
    </row>
    <row r="917" spans="1:1" ht="15.75" customHeight="1" x14ac:dyDescent="0.2">
      <c r="A917" s="1"/>
    </row>
    <row r="918" spans="1:1" ht="15.75" customHeight="1" x14ac:dyDescent="0.2">
      <c r="A918" s="1"/>
    </row>
    <row r="919" spans="1:1" ht="15.75" customHeight="1" x14ac:dyDescent="0.2">
      <c r="A919" s="1"/>
    </row>
    <row r="920" spans="1:1" ht="15.75" customHeight="1" x14ac:dyDescent="0.2">
      <c r="A920" s="1"/>
    </row>
    <row r="921" spans="1:1" ht="15.75" customHeight="1" x14ac:dyDescent="0.2">
      <c r="A921" s="1"/>
    </row>
    <row r="922" spans="1:1" ht="15.75" customHeight="1" x14ac:dyDescent="0.2">
      <c r="A922" s="1"/>
    </row>
    <row r="923" spans="1:1" ht="15.75" customHeight="1" x14ac:dyDescent="0.2">
      <c r="A923" s="1"/>
    </row>
    <row r="924" spans="1:1" ht="15.75" customHeight="1" x14ac:dyDescent="0.2">
      <c r="A924" s="1"/>
    </row>
    <row r="925" spans="1:1" ht="15.75" customHeight="1" x14ac:dyDescent="0.2">
      <c r="A925" s="1"/>
    </row>
    <row r="926" spans="1:1" ht="15.75" customHeight="1" x14ac:dyDescent="0.2">
      <c r="A926" s="1"/>
    </row>
    <row r="927" spans="1:1" ht="15.75" customHeight="1" x14ac:dyDescent="0.2">
      <c r="A927" s="1"/>
    </row>
    <row r="928" spans="1:1" ht="15.75" customHeight="1" x14ac:dyDescent="0.2">
      <c r="A928" s="1"/>
    </row>
    <row r="929" spans="1:1" ht="15.75" customHeight="1" x14ac:dyDescent="0.2">
      <c r="A929" s="1"/>
    </row>
    <row r="930" spans="1:1" ht="15.75" customHeight="1" x14ac:dyDescent="0.2">
      <c r="A930" s="1"/>
    </row>
    <row r="931" spans="1:1" ht="15.75" customHeight="1" x14ac:dyDescent="0.2">
      <c r="A931" s="1"/>
    </row>
    <row r="932" spans="1:1" ht="15.75" customHeight="1" x14ac:dyDescent="0.2">
      <c r="A932" s="1"/>
    </row>
    <row r="933" spans="1:1" ht="15.75" customHeight="1" x14ac:dyDescent="0.2">
      <c r="A933" s="1"/>
    </row>
    <row r="934" spans="1:1" ht="15.75" customHeight="1" x14ac:dyDescent="0.2">
      <c r="A934" s="1"/>
    </row>
    <row r="935" spans="1:1" ht="15.75" customHeight="1" x14ac:dyDescent="0.2">
      <c r="A935" s="1"/>
    </row>
    <row r="936" spans="1:1" ht="15.75" customHeight="1" x14ac:dyDescent="0.2">
      <c r="A936" s="1"/>
    </row>
    <row r="937" spans="1:1" ht="15.75" customHeight="1" x14ac:dyDescent="0.2">
      <c r="A937" s="1"/>
    </row>
    <row r="938" spans="1:1" ht="15.75" customHeight="1" x14ac:dyDescent="0.2">
      <c r="A938" s="1"/>
    </row>
    <row r="939" spans="1:1" ht="15.75" customHeight="1" x14ac:dyDescent="0.2">
      <c r="A939" s="1"/>
    </row>
    <row r="940" spans="1:1" ht="15.75" customHeight="1" x14ac:dyDescent="0.2">
      <c r="A940" s="1"/>
    </row>
    <row r="941" spans="1:1" ht="15.75" customHeight="1" x14ac:dyDescent="0.2">
      <c r="A941" s="1"/>
    </row>
    <row r="942" spans="1:1" ht="15.75" customHeight="1" x14ac:dyDescent="0.2">
      <c r="A942" s="1"/>
    </row>
    <row r="943" spans="1:1" ht="15.75" customHeight="1" x14ac:dyDescent="0.2">
      <c r="A943" s="1"/>
    </row>
    <row r="944" spans="1:1" ht="15.75" customHeight="1" x14ac:dyDescent="0.2">
      <c r="A944" s="1"/>
    </row>
    <row r="945" spans="1:1" ht="15.75" customHeight="1" x14ac:dyDescent="0.2">
      <c r="A945" s="1"/>
    </row>
    <row r="946" spans="1:1" ht="15.75" customHeight="1" x14ac:dyDescent="0.2">
      <c r="A946" s="1"/>
    </row>
    <row r="947" spans="1:1" ht="15.75" customHeight="1" x14ac:dyDescent="0.2">
      <c r="A947" s="1"/>
    </row>
    <row r="948" spans="1:1" ht="15.75" customHeight="1" x14ac:dyDescent="0.2">
      <c r="A948" s="1"/>
    </row>
    <row r="949" spans="1:1" ht="15.75" customHeight="1" x14ac:dyDescent="0.2">
      <c r="A949" s="1"/>
    </row>
    <row r="950" spans="1:1" ht="15.75" customHeight="1" x14ac:dyDescent="0.2">
      <c r="A950" s="1"/>
    </row>
    <row r="951" spans="1:1" ht="15.75" customHeight="1" x14ac:dyDescent="0.2">
      <c r="A951" s="1"/>
    </row>
    <row r="952" spans="1:1" ht="15.75" customHeight="1" x14ac:dyDescent="0.2">
      <c r="A952" s="1"/>
    </row>
    <row r="953" spans="1:1" ht="15.75" customHeight="1" x14ac:dyDescent="0.2">
      <c r="A953" s="1"/>
    </row>
    <row r="954" spans="1:1" ht="15.75" customHeight="1" x14ac:dyDescent="0.2">
      <c r="A954" s="1"/>
    </row>
    <row r="955" spans="1:1" ht="15.75" customHeight="1" x14ac:dyDescent="0.2">
      <c r="A955" s="1"/>
    </row>
    <row r="956" spans="1:1" ht="15.75" customHeight="1" x14ac:dyDescent="0.2">
      <c r="A956" s="1"/>
    </row>
    <row r="957" spans="1:1" ht="15.75" customHeight="1" x14ac:dyDescent="0.2">
      <c r="A957" s="1"/>
    </row>
    <row r="958" spans="1:1" ht="15.75" customHeight="1" x14ac:dyDescent="0.2">
      <c r="A958" s="1"/>
    </row>
    <row r="959" spans="1:1" ht="15.75" customHeight="1" x14ac:dyDescent="0.2">
      <c r="A959" s="1"/>
    </row>
    <row r="960" spans="1:1" ht="15.75" customHeight="1" x14ac:dyDescent="0.2">
      <c r="A960" s="1"/>
    </row>
    <row r="961" spans="1:1" ht="15.75" customHeight="1" x14ac:dyDescent="0.2">
      <c r="A961" s="1"/>
    </row>
    <row r="962" spans="1:1" ht="15.75" customHeight="1" x14ac:dyDescent="0.2">
      <c r="A962" s="1"/>
    </row>
    <row r="963" spans="1:1" ht="15.75" customHeight="1" x14ac:dyDescent="0.2">
      <c r="A963" s="1"/>
    </row>
    <row r="964" spans="1:1" ht="15.75" customHeight="1" x14ac:dyDescent="0.2">
      <c r="A964" s="1"/>
    </row>
    <row r="965" spans="1:1" ht="15.75" customHeight="1" x14ac:dyDescent="0.2">
      <c r="A965" s="1"/>
    </row>
    <row r="966" spans="1:1" ht="15.75" customHeight="1" x14ac:dyDescent="0.2">
      <c r="A966" s="1"/>
    </row>
    <row r="967" spans="1:1" ht="15.75" customHeight="1" x14ac:dyDescent="0.2">
      <c r="A967" s="1"/>
    </row>
    <row r="968" spans="1:1" ht="15.75" customHeight="1" x14ac:dyDescent="0.2">
      <c r="A968" s="1"/>
    </row>
    <row r="969" spans="1:1" ht="15.75" customHeight="1" x14ac:dyDescent="0.2">
      <c r="A969" s="1"/>
    </row>
    <row r="970" spans="1:1" ht="15.75" customHeight="1" x14ac:dyDescent="0.2">
      <c r="A970" s="1"/>
    </row>
    <row r="971" spans="1:1" ht="15.75" customHeight="1" x14ac:dyDescent="0.2">
      <c r="A971" s="1"/>
    </row>
    <row r="972" spans="1:1" ht="15.75" customHeight="1" x14ac:dyDescent="0.2">
      <c r="A972" s="1"/>
    </row>
    <row r="973" spans="1:1" ht="15.75" customHeight="1" x14ac:dyDescent="0.2">
      <c r="A973" s="1"/>
    </row>
    <row r="974" spans="1:1" ht="15.75" customHeight="1" x14ac:dyDescent="0.2">
      <c r="A974" s="1"/>
    </row>
    <row r="975" spans="1:1" ht="15.75" customHeight="1" x14ac:dyDescent="0.2">
      <c r="A975" s="1"/>
    </row>
    <row r="976" spans="1:1" ht="15.75" customHeight="1" x14ac:dyDescent="0.2">
      <c r="A976" s="1"/>
    </row>
    <row r="977" spans="1:1" ht="15.75" customHeight="1" x14ac:dyDescent="0.2">
      <c r="A977" s="1"/>
    </row>
    <row r="978" spans="1:1" ht="15.75" customHeight="1" x14ac:dyDescent="0.2">
      <c r="A978" s="1"/>
    </row>
    <row r="979" spans="1:1" ht="15.75" customHeight="1" x14ac:dyDescent="0.2">
      <c r="A979" s="1"/>
    </row>
    <row r="980" spans="1:1" ht="15.75" customHeight="1" x14ac:dyDescent="0.2">
      <c r="A980" s="1"/>
    </row>
    <row r="981" spans="1:1" ht="15.75" customHeight="1" x14ac:dyDescent="0.2">
      <c r="A981" s="1"/>
    </row>
    <row r="982" spans="1:1" ht="15.75" customHeight="1" x14ac:dyDescent="0.2">
      <c r="A982" s="1"/>
    </row>
    <row r="983" spans="1:1" ht="15.75" customHeight="1" x14ac:dyDescent="0.2">
      <c r="A983" s="1"/>
    </row>
    <row r="984" spans="1:1" ht="15.75" customHeight="1" x14ac:dyDescent="0.2">
      <c r="A984" s="1"/>
    </row>
    <row r="985" spans="1:1" ht="15.75" customHeight="1" x14ac:dyDescent="0.2">
      <c r="A985" s="1"/>
    </row>
    <row r="986" spans="1:1" ht="15.75" customHeight="1" x14ac:dyDescent="0.2">
      <c r="A986" s="1"/>
    </row>
    <row r="987" spans="1:1" ht="15.75" customHeight="1" x14ac:dyDescent="0.2">
      <c r="A987" s="1"/>
    </row>
    <row r="988" spans="1:1" ht="15.75" customHeight="1" x14ac:dyDescent="0.2">
      <c r="A988" s="1"/>
    </row>
    <row r="989" spans="1:1" ht="15.75" customHeight="1" x14ac:dyDescent="0.2">
      <c r="A989" s="1"/>
    </row>
    <row r="990" spans="1:1" ht="15.75" customHeight="1" x14ac:dyDescent="0.2">
      <c r="A990" s="1"/>
    </row>
    <row r="991" spans="1:1" ht="15.75" customHeight="1" x14ac:dyDescent="0.2">
      <c r="A991" s="1"/>
    </row>
    <row r="992" spans="1:1" ht="15.75" customHeight="1" x14ac:dyDescent="0.2">
      <c r="A992" s="1"/>
    </row>
    <row r="993" spans="1:1" ht="15.75" customHeight="1" x14ac:dyDescent="0.2">
      <c r="A993" s="1"/>
    </row>
    <row r="994" spans="1:1" ht="15.75" customHeight="1" x14ac:dyDescent="0.2">
      <c r="A994" s="1"/>
    </row>
    <row r="995" spans="1:1" ht="15.75" customHeight="1" x14ac:dyDescent="0.2">
      <c r="A995" s="1"/>
    </row>
    <row r="996" spans="1:1" ht="15.75" customHeight="1" x14ac:dyDescent="0.2">
      <c r="A996" s="1"/>
    </row>
    <row r="997" spans="1:1" ht="15.75" customHeight="1" x14ac:dyDescent="0.2">
      <c r="A997" s="1"/>
    </row>
    <row r="998" spans="1:1" ht="15.75" customHeight="1" x14ac:dyDescent="0.2">
      <c r="A998" s="1"/>
    </row>
    <row r="999" spans="1:1" ht="15.75" customHeight="1" x14ac:dyDescent="0.2">
      <c r="A999" s="1"/>
    </row>
    <row r="1000" spans="1:1" ht="15.75" customHeight="1" x14ac:dyDescent="0.2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clinical</vt:lpstr>
      <vt:lpstr>medications</vt:lpstr>
      <vt:lpstr>npi-q</vt:lpstr>
      <vt:lpstr>epworth</vt:lpstr>
      <vt:lpstr>previous ICD9</vt:lpstr>
      <vt:lpstr>isi</vt:lpstr>
      <vt:lpstr>ecog_12</vt:lpstr>
      <vt:lpstr>Sheet4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Nir Cafri</cp:lastModifiedBy>
  <dcterms:created xsi:type="dcterms:W3CDTF">2025-03-03T15:20:00Z</dcterms:created>
  <dcterms:modified xsi:type="dcterms:W3CDTF">2025-03-21T10:44:04Z</dcterms:modified>
</cp:coreProperties>
</file>