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Docs\"/>
    </mc:Choice>
  </mc:AlternateContent>
  <xr:revisionPtr revIDLastSave="0" documentId="8_{19B25654-3812-4BD2-81CB-4DDCFA150A33}" xr6:coauthVersionLast="47" xr6:coauthVersionMax="47" xr10:uidLastSave="{00000000-0000-0000-0000-000000000000}"/>
  <bookViews>
    <workbookView xWindow="-108" yWindow="-108" windowWidth="23256" windowHeight="12456" xr2:uid="{00000000-000D-0000-FFFF-FFFF00000000}"/>
  </bookViews>
  <sheets>
    <sheet name="Expense" sheetId="1" r:id="rId1"/>
    <sheet name="Tasks" sheetId="2" r:id="rId2"/>
  </sheets>
  <definedNames>
    <definedName name="_xlnm._FilterDatabase" localSheetId="0" hidden="1">Expense!$A$1:$C$51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 i="1" l="1"/>
  <c r="U3" i="1"/>
  <c r="U2" i="1"/>
  <c r="S2" i="1"/>
  <c r="R2" i="1"/>
  <c r="P2" i="1"/>
  <c r="Q2" i="1"/>
  <c r="O2" i="1"/>
  <c r="N2" i="1"/>
  <c r="M2" i="1"/>
  <c r="L2" i="1"/>
  <c r="K2" i="1"/>
  <c r="J2" i="1"/>
  <c r="I2" i="1"/>
  <c r="H2" i="1"/>
  <c r="G2" i="1"/>
  <c r="F2" i="1"/>
  <c r="E2" i="1" a="1"/>
  <c r="E2" i="1" s="1"/>
  <c r="C5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<sst xmlns="http://schemas.openxmlformats.org/spreadsheetml/2006/main" count="136" uniqueCount="47">
  <si>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</si>
  <si>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</si>
  <si>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</si>
  <si>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</si>
  <si>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</si>
  <si>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</si>
  <si>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</si>
  <si>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</si>
  <si>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</si>
  <si>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</si>
  <si>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</si>
  <si>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</si>
  <si>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</si>
  <si>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</si>
  <si>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</si>
  <si>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</si>
  <si>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</si>
  <si>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</si>
  <si>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</si>
  <si>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</si>
  <si>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</si>
  <si>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</si>
  <si>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</si>
  <si>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</si>
  <si>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Category</t>
  </si>
  <si>
    <t>Essentials</t>
  </si>
  <si>
    <t>Non-essentials</t>
  </si>
  <si>
    <t>Cost Type</t>
  </si>
  <si>
    <t>Odering food</t>
  </si>
  <si>
    <t>Total expense of Medicine</t>
  </si>
  <si>
    <t>Total expense of Online shopping</t>
  </si>
  <si>
    <t>Total expense of Other essential items</t>
  </si>
  <si>
    <t>Total expense of Gifts</t>
  </si>
  <si>
    <t>Total expense of Vegetables &amp; Fruit</t>
  </si>
  <si>
    <t>Total expense of Fish &amp; Chicken</t>
  </si>
  <si>
    <t>Total expense of Odering food</t>
  </si>
  <si>
    <t>Total expense of Mobile Bill Payment</t>
  </si>
  <si>
    <t>Total expense of Movie with friends</t>
  </si>
  <si>
    <t>Total expense of Cab to office</t>
  </si>
  <si>
    <t>Total expense of Trip</t>
  </si>
  <si>
    <t>total expense in descending order.</t>
  </si>
  <si>
    <t>Total expense of each month</t>
  </si>
  <si>
    <t>total expense of each items.</t>
  </si>
  <si>
    <t>Limit Non-Essential Spending</t>
  </si>
  <si>
    <t>Plan Meals and Minimize Food-Related Expenses</t>
  </si>
  <si>
    <t>Reduce Transportation Costs</t>
  </si>
  <si>
    <t>Track and Optimize Essential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</si>
</sst>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theme="4"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5" fillId="0" borderId="0" xfId="0" applyFont="1"/>
    <xf numFmtId="0" fontId="0" fillId="0" borderId="2" xfId="0" applyFont="1" applyBorder="1"/>
    <xf numFmtId="0" fontId="0" fillId="6" borderId="2" xfId="0" applyFont="1" applyFill="1" applyBorder="1"/>
    <xf numFmtId="0" fontId="0" fillId="0" borderId="0" xfId="0" applyFont="1" applyFill="1" applyBorder="1"/>
    <xf numFmtId="4" fontId="0" fillId="0" borderId="0" xfId="0" applyNumberFormat="1"/>
    <xf numFmtId="0" fontId="2" fillId="4" borderId="3" xfId="0" applyFont="1" applyFill="1" applyBorder="1" applyAlignment="1">
      <alignment horizontal="center" vertical="center" wrapText="1"/>
    </xf>
    <xf numFmtId="0" fontId="0" fillId="0" borderId="2" xfId="0" applyFont="1" applyFill="1" applyBorder="1"/>
    <xf numFmtId="0" fontId="0" fillId="6" borderId="0" xfId="0" applyFont="1" applyFill="1" applyBorder="1"/>
  </cellXfs>
  <cellStyles count="1">
    <cellStyle name="Normal" xfId="0" builtinId="0"/>
  </cellStyles>
  <dxfs count="3">
    <dxf>
      <font>
        <b/>
        <i val="0"/>
        <strike val="0"/>
        <condense val="0"/>
        <extend val="0"/>
        <outline val="0"/>
        <shadow val="0"/>
        <u val="none"/>
        <vertAlign val="baseline"/>
        <sz val="11"/>
        <color rgb="FF003F81"/>
        <name val="Verdana"/>
        <family val="2"/>
        <scheme val="none"/>
      </font>
      <fill>
        <patternFill patternType="solid">
          <fgColor indexed="64"/>
          <bgColor theme="0"/>
        </patternFill>
      </fill>
      <alignment horizontal="center" vertical="center" textRotation="0" wrapText="1" indent="0" justifyLastLine="0" shrinkToFit="0" readingOrder="0"/>
    </dxf>
    <dxf>
      <border outline="0">
        <bottom style="thin">
          <color indexed="64"/>
        </bottom>
      </border>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ysClr val="windowText" lastClr="000000">
                    <a:lumMod val="65000"/>
                    <a:lumOff val="35000"/>
                  </a:sysClr>
                </a:solidFill>
              </a:rPr>
              <a:t>total expense of each items in %</a:t>
            </a:r>
          </a:p>
          <a:p>
            <a:pPr>
              <a:defRPr/>
            </a:pPr>
            <a:r>
              <a:rPr lang="en-IN" sz="1400" b="0" i="0" u="none" strike="noStrike" baseline="0"/>
              <a:t>, excluding the "Trip"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Expense!$T$2:$T$9</c:f>
              <c:numCache>
                <c:formatCode>General</c:formatCode>
                <c:ptCount val="8"/>
                <c:pt idx="0">
                  <c:v>10194.1</c:v>
                </c:pt>
                <c:pt idx="1">
                  <c:v>7775</c:v>
                </c:pt>
                <c:pt idx="2">
                  <c:v>7464</c:v>
                </c:pt>
                <c:pt idx="3">
                  <c:v>5688</c:v>
                </c:pt>
                <c:pt idx="4">
                  <c:v>3342</c:v>
                </c:pt>
                <c:pt idx="5">
                  <c:v>3217</c:v>
                </c:pt>
                <c:pt idx="6">
                  <c:v>2586</c:v>
                </c:pt>
                <c:pt idx="7">
                  <c:v>1857</c:v>
                </c:pt>
              </c:numCache>
            </c:numRef>
          </c:val>
          <c:extLst>
            <c:ext xmlns:c16="http://schemas.microsoft.com/office/drawing/2014/chart" uri="{C3380CC4-5D6E-409C-BE32-E72D297353CC}">
              <c16:uniqueId val="{00000000-4292-4E2E-B7EC-BBB021467D9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ysClr val="windowText" lastClr="000000">
                    <a:lumMod val="65000"/>
                    <a:lumOff val="35000"/>
                  </a:sysClr>
                </a:solidFill>
              </a:rPr>
              <a:t>total expenses for each month</a:t>
            </a:r>
          </a:p>
          <a:p>
            <a:pPr>
              <a:defRPr/>
            </a:pPr>
            <a:r>
              <a:rPr lang="en-IN" sz="1400" b="0" i="0" u="none" strike="noStrike" kern="1200" spc="0" baseline="0">
                <a:solidFill>
                  <a:sysClr val="windowText" lastClr="000000">
                    <a:lumMod val="65000"/>
                    <a:lumOff val="35000"/>
                  </a:sysClr>
                </a:solidFill>
              </a:rPr>
              <a:t>exluding the trip expense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Expense!$U$2:$U$4</c:f>
              <c:numCache>
                <c:formatCode>#,##0.00</c:formatCode>
                <c:ptCount val="3"/>
                <c:pt idx="0" formatCode="General">
                  <c:v>17443.37</c:v>
                </c:pt>
                <c:pt idx="1">
                  <c:v>18764.269999999997</c:v>
                </c:pt>
                <c:pt idx="2">
                  <c:v>20837.63</c:v>
                </c:pt>
              </c:numCache>
            </c:numRef>
          </c:val>
          <c:extLst>
            <c:ext xmlns:c16="http://schemas.microsoft.com/office/drawing/2014/chart" uri="{C3380CC4-5D6E-409C-BE32-E72D297353CC}">
              <c16:uniqueId val="{00000000-E0FD-4269-9674-4B47C81B8401}"/>
            </c:ext>
          </c:extLst>
        </c:ser>
        <c:dLbls>
          <c:showLegendKey val="0"/>
          <c:showVal val="0"/>
          <c:showCatName val="0"/>
          <c:showSerName val="0"/>
          <c:showPercent val="0"/>
          <c:showBubbleSize val="0"/>
        </c:dLbls>
        <c:gapWidth val="219"/>
        <c:overlap val="-27"/>
        <c:axId val="1604817296"/>
        <c:axId val="1604801936"/>
      </c:barChart>
      <c:catAx>
        <c:axId val="16048172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801936"/>
        <c:crosses val="autoZero"/>
        <c:auto val="1"/>
        <c:lblAlgn val="ctr"/>
        <c:lblOffset val="100"/>
        <c:noMultiLvlLbl val="0"/>
      </c:catAx>
      <c:valAx>
        <c:axId val="1604801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817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340247</xdr:colOff>
      <xdr:row>12</xdr:row>
      <xdr:rowOff>167959</xdr:rowOff>
    </xdr:from>
    <xdr:to>
      <xdr:col>19</xdr:col>
      <xdr:colOff>1862316</xdr:colOff>
      <xdr:row>27</xdr:row>
      <xdr:rowOff>128119</xdr:rowOff>
    </xdr:to>
    <xdr:graphicFrame macro="">
      <xdr:nvGraphicFramePr>
        <xdr:cNvPr id="2" name="Chart 1">
          <a:extLst>
            <a:ext uri="{FF2B5EF4-FFF2-40B4-BE49-F238E27FC236}">
              <a16:creationId xmlns:a16="http://schemas.microsoft.com/office/drawing/2014/main" id="{0390D1AD-DBEA-30E9-AD41-18BCD03A90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1880617</xdr:colOff>
      <xdr:row>12</xdr:row>
      <xdr:rowOff>182448</xdr:rowOff>
    </xdr:from>
    <xdr:to>
      <xdr:col>25</xdr:col>
      <xdr:colOff>283225</xdr:colOff>
      <xdr:row>27</xdr:row>
      <xdr:rowOff>140185</xdr:rowOff>
    </xdr:to>
    <xdr:graphicFrame macro="">
      <xdr:nvGraphicFramePr>
        <xdr:cNvPr id="3" name="Chart 2">
          <a:extLst>
            <a:ext uri="{FF2B5EF4-FFF2-40B4-BE49-F238E27FC236}">
              <a16:creationId xmlns:a16="http://schemas.microsoft.com/office/drawing/2014/main" id="{5DFFCE89-CF96-BCB6-EF62-E218CC4737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9488F9-B2EA-41D1-9466-DC7AC89AAEEF}" name="Table1" displayName="Table1" ref="A56:A65" totalsRowShown="0" headerRowDxfId="0" headerRowBorderDxfId="1" tableBorderDxfId="2">
  <autoFilter ref="A56:A65" xr:uid="{C69488F9-B2EA-41D1-9466-DC7AC89AAEEF}"/>
  <sortState xmlns:xlrd2="http://schemas.microsoft.com/office/spreadsheetml/2017/richdata2" ref="A57:A65">
    <sortCondition descending="1" ref="A56:A65"/>
  </sortState>
  <tableColumns count="1">
    <tableColumn id="1" xr3:uid="{963CA736-DD12-4E02-923F-133BC1E7C6BE}" name="total expense in descending ord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5"/>
  <sheetViews>
    <sheetView tabSelected="1" zoomScale="50" zoomScaleNormal="115" workbookViewId="0">
      <selection activeCell="V5" sqref="V5"/>
    </sheetView>
  </sheetViews>
  <sheetFormatPr defaultRowHeight="14.4" x14ac:dyDescent="0.3"/>
  <cols>
    <col min="1" max="1" width="21.33203125" customWidth="1"/>
    <col min="2" max="2" width="24.5546875" customWidth="1"/>
    <col min="3" max="3" width="14.44140625" style="11" customWidth="1"/>
    <col min="4" max="4" width="14.88671875" customWidth="1"/>
    <col min="5" max="5" width="14.77734375" customWidth="1"/>
    <col min="6" max="6" width="18.88671875" customWidth="1"/>
    <col min="7" max="7" width="14" customWidth="1"/>
    <col min="8" max="8" width="21.6640625" customWidth="1"/>
    <col min="9" max="9" width="19.109375" customWidth="1"/>
    <col min="10" max="10" width="22.109375" customWidth="1"/>
    <col min="11" max="11" width="28.109375" customWidth="1"/>
    <col min="12" max="12" width="18.33203125" customWidth="1"/>
    <col min="13" max="13" width="22.33203125" customWidth="1"/>
    <col min="14" max="14" width="21.109375" customWidth="1"/>
    <col min="15" max="15" width="23.77734375" customWidth="1"/>
    <col min="16" max="16" width="23.88671875" customWidth="1"/>
    <col min="17" max="17" width="23" customWidth="1"/>
    <col min="18" max="18" width="22.44140625" customWidth="1"/>
    <col min="19" max="19" width="21.77734375" customWidth="1"/>
    <col min="20" max="20" width="27.5546875" customWidth="1"/>
    <col min="21" max="21" width="26.77734375" customWidth="1"/>
    <col min="22" max="22" width="62" customWidth="1"/>
  </cols>
  <sheetData>
    <row r="1" spans="1:22" ht="32.4" customHeight="1" x14ac:dyDescent="0.3">
      <c r="A1" s="3" t="s">
        <v>0</v>
      </c>
      <c r="B1" s="3" t="s">
        <v>14</v>
      </c>
      <c r="C1" s="8" t="s">
        <v>1</v>
      </c>
      <c r="D1" s="8" t="s">
        <v>24</v>
      </c>
      <c r="E1" s="8" t="s">
        <v>27</v>
      </c>
      <c r="F1" s="8" t="s">
        <v>3</v>
      </c>
      <c r="G1" s="8" t="s">
        <v>10</v>
      </c>
      <c r="H1" s="8" t="s">
        <v>28</v>
      </c>
      <c r="I1" s="8" t="s">
        <v>29</v>
      </c>
      <c r="J1" s="8" t="s">
        <v>30</v>
      </c>
      <c r="K1" s="8" t="s">
        <v>31</v>
      </c>
      <c r="L1" s="8" t="s">
        <v>32</v>
      </c>
      <c r="M1" s="8" t="s">
        <v>33</v>
      </c>
      <c r="N1" s="8" t="s">
        <v>34</v>
      </c>
      <c r="O1" s="8" t="s">
        <v>35</v>
      </c>
      <c r="P1" s="8" t="s">
        <v>36</v>
      </c>
      <c r="Q1" s="8" t="s">
        <v>37</v>
      </c>
      <c r="R1" s="8" t="s">
        <v>38</v>
      </c>
      <c r="S1" s="8" t="s">
        <v>39</v>
      </c>
      <c r="T1" s="8" t="s">
        <v>42</v>
      </c>
      <c r="U1" s="8" t="s">
        <v>41</v>
      </c>
      <c r="V1" s="8" t="s">
        <v>22</v>
      </c>
    </row>
    <row r="2" spans="1:22" ht="18" customHeight="1" x14ac:dyDescent="0.3">
      <c r="A2" s="4">
        <v>44470</v>
      </c>
      <c r="B2" s="5" t="s">
        <v>2</v>
      </c>
      <c r="C2" s="9">
        <v>2300</v>
      </c>
      <c r="D2" t="s">
        <v>25</v>
      </c>
      <c r="E2" t="str" cm="1">
        <f t="array" ref="E2:E51">IF(C2:C51&gt;2000,"Over budget","Within budget")</f>
        <v>Over budget</v>
      </c>
      <c r="F2">
        <f>COUNTIF(B2:B51,"Online shopping")</f>
        <v>6</v>
      </c>
      <c r="G2">
        <f>COUNTIF(B2:B51,"Gifts")</f>
        <v>4</v>
      </c>
      <c r="H2">
        <f>COUNTIF(B2:B51,"ordering food")</f>
        <v>5</v>
      </c>
      <c r="I2">
        <f>SUMIF(B2:B51,"Medicine",C2:C51)</f>
        <v>7775</v>
      </c>
      <c r="J2">
        <f>SUMIF(B2:B51,"Online shopping",C2:C51)</f>
        <v>7464</v>
      </c>
      <c r="K2">
        <f>SUMIF(B2:B51,"Other essential items",C2:C51)</f>
        <v>10194.1</v>
      </c>
      <c r="L2">
        <f>SUMIF(B2:B51,"Gifts",C2:C51)</f>
        <v>5688</v>
      </c>
      <c r="M2">
        <f>SUMIF(B2:B51,"Vegetables &amp; Fruit",C2:C51)</f>
        <v>3217</v>
      </c>
      <c r="N2">
        <f>SUMIF(B2:B51,"Fish &amp; Chicken",C2:C51)</f>
        <v>3342</v>
      </c>
      <c r="O2">
        <f>SUMIF(B2:B51,"Ordering food",C2:C51)</f>
        <v>1857</v>
      </c>
      <c r="P2">
        <f>SUMIF(B2:B51,"Mobile Bill Payment",C2:C51)</f>
        <v>1411.26</v>
      </c>
      <c r="Q2">
        <f>SUMIF(B2:B51,"Movie with friends",C2:C51)</f>
        <v>2586</v>
      </c>
      <c r="R2">
        <f>SUMIF(B2:B51,"Cab to office",C2:C51)</f>
        <v>1510.9099999999999</v>
      </c>
      <c r="S2">
        <f>SUMIF(B2:B51,"Trip",C2:C51)</f>
        <v>12000</v>
      </c>
      <c r="T2" s="15">
        <v>10194.1</v>
      </c>
      <c r="U2">
        <f>SUM(C2:C21)</f>
        <v>17443.37</v>
      </c>
      <c r="V2" s="14" t="s">
        <v>43</v>
      </c>
    </row>
    <row r="3" spans="1:22" x14ac:dyDescent="0.3">
      <c r="A3" s="6">
        <v>44470</v>
      </c>
      <c r="B3" s="7" t="s">
        <v>3</v>
      </c>
      <c r="C3" s="9">
        <v>767</v>
      </c>
      <c r="D3" t="s">
        <v>26</v>
      </c>
      <c r="E3" t="str">
        <v>Within budget</v>
      </c>
      <c r="T3" s="16">
        <v>7775</v>
      </c>
      <c r="U3" s="18">
        <f>SUM(C22:C42)</f>
        <v>18764.269999999997</v>
      </c>
      <c r="V3" s="14" t="s">
        <v>44</v>
      </c>
    </row>
    <row r="4" spans="1:22" x14ac:dyDescent="0.3">
      <c r="A4" s="6">
        <v>44470</v>
      </c>
      <c r="B4" s="7" t="s">
        <v>4</v>
      </c>
      <c r="C4" s="10">
        <v>2500</v>
      </c>
      <c r="D4" t="s">
        <v>25</v>
      </c>
      <c r="E4" t="str">
        <v>Over budget</v>
      </c>
      <c r="T4" s="15">
        <v>7464</v>
      </c>
      <c r="U4" s="18">
        <f>SUM(C43:C51)</f>
        <v>20837.63</v>
      </c>
      <c r="V4" s="14" t="s">
        <v>45</v>
      </c>
    </row>
    <row r="5" spans="1:22" x14ac:dyDescent="0.3">
      <c r="A5" s="6">
        <v>44473</v>
      </c>
      <c r="B5" s="7" t="s">
        <v>5</v>
      </c>
      <c r="C5" s="9">
        <v>710</v>
      </c>
      <c r="D5" t="s">
        <v>25</v>
      </c>
      <c r="E5" t="str">
        <v>Within budget</v>
      </c>
      <c r="T5" s="16">
        <v>5688</v>
      </c>
      <c r="V5" s="14" t="s">
        <v>46</v>
      </c>
    </row>
    <row r="6" spans="1:22" x14ac:dyDescent="0.3">
      <c r="A6" s="4">
        <v>44473</v>
      </c>
      <c r="B6" s="5" t="s">
        <v>6</v>
      </c>
      <c r="C6" s="9">
        <v>760</v>
      </c>
      <c r="D6" t="s">
        <v>25</v>
      </c>
      <c r="E6" t="str">
        <v>Within budget</v>
      </c>
      <c r="T6" s="15">
        <v>3342</v>
      </c>
    </row>
    <row r="7" spans="1:22" x14ac:dyDescent="0.3">
      <c r="A7" s="6">
        <v>44476</v>
      </c>
      <c r="B7" s="7" t="s">
        <v>10</v>
      </c>
      <c r="C7" s="10">
        <v>1900</v>
      </c>
      <c r="D7" t="s">
        <v>26</v>
      </c>
      <c r="E7" t="str">
        <v>Within budget</v>
      </c>
      <c r="T7" s="16">
        <v>3217</v>
      </c>
    </row>
    <row r="8" spans="1:22" x14ac:dyDescent="0.3">
      <c r="A8" s="4">
        <v>44477</v>
      </c>
      <c r="B8" s="5" t="s">
        <v>7</v>
      </c>
      <c r="C8" s="9">
        <v>450</v>
      </c>
      <c r="D8" t="s">
        <v>25</v>
      </c>
      <c r="E8" t="str">
        <v>Within budget</v>
      </c>
      <c r="T8" s="15">
        <v>2586</v>
      </c>
    </row>
    <row r="9" spans="1:22" x14ac:dyDescent="0.3">
      <c r="A9" s="6">
        <v>44484</v>
      </c>
      <c r="B9" s="7" t="s">
        <v>8</v>
      </c>
      <c r="C9" s="9">
        <v>620</v>
      </c>
      <c r="D9" t="s">
        <v>25</v>
      </c>
      <c r="E9" t="str">
        <v>Within budget</v>
      </c>
      <c r="T9" s="16">
        <v>1857</v>
      </c>
    </row>
    <row r="10" spans="1:22" x14ac:dyDescent="0.3">
      <c r="A10" s="6">
        <v>44485</v>
      </c>
      <c r="B10" s="7" t="s">
        <v>11</v>
      </c>
      <c r="C10" s="9">
        <v>470</v>
      </c>
      <c r="D10" t="s">
        <v>25</v>
      </c>
      <c r="E10" t="str">
        <v>Within budget</v>
      </c>
      <c r="T10" s="17">
        <v>12000</v>
      </c>
    </row>
    <row r="11" spans="1:22" x14ac:dyDescent="0.3">
      <c r="A11" s="6">
        <v>44487</v>
      </c>
      <c r="B11" s="7" t="s">
        <v>3</v>
      </c>
      <c r="C11" s="9">
        <v>970</v>
      </c>
      <c r="D11" t="s">
        <v>26</v>
      </c>
      <c r="E11" t="str">
        <v>Within budget</v>
      </c>
    </row>
    <row r="12" spans="1:22" x14ac:dyDescent="0.3">
      <c r="A12" s="6">
        <v>44487</v>
      </c>
      <c r="B12" s="5" t="s">
        <v>2</v>
      </c>
      <c r="C12" s="10">
        <v>1075</v>
      </c>
      <c r="D12" t="s">
        <v>25</v>
      </c>
      <c r="E12" t="str">
        <v>Within budget</v>
      </c>
    </row>
    <row r="13" spans="1:22" x14ac:dyDescent="0.3">
      <c r="A13" s="6">
        <v>44488</v>
      </c>
      <c r="B13" s="7" t="s">
        <v>7</v>
      </c>
      <c r="C13" s="9">
        <v>489</v>
      </c>
      <c r="D13" t="s">
        <v>26</v>
      </c>
      <c r="E13" t="str">
        <v>Within budget</v>
      </c>
    </row>
    <row r="14" spans="1:22" x14ac:dyDescent="0.3">
      <c r="A14" s="6">
        <v>44491</v>
      </c>
      <c r="B14" s="7" t="s">
        <v>4</v>
      </c>
      <c r="C14" s="10">
        <v>1574.1</v>
      </c>
      <c r="D14" t="s">
        <v>25</v>
      </c>
      <c r="E14" t="str">
        <v>Within budget</v>
      </c>
    </row>
    <row r="15" spans="1:22" x14ac:dyDescent="0.3">
      <c r="A15" s="6">
        <v>44491</v>
      </c>
      <c r="B15" s="7" t="s">
        <v>6</v>
      </c>
      <c r="C15" s="9">
        <v>550</v>
      </c>
      <c r="D15" t="s">
        <v>25</v>
      </c>
      <c r="E15" t="str">
        <v>Within budget</v>
      </c>
    </row>
    <row r="16" spans="1:22" x14ac:dyDescent="0.3">
      <c r="A16" s="6">
        <v>44494</v>
      </c>
      <c r="B16" s="7" t="s">
        <v>9</v>
      </c>
      <c r="C16" s="9">
        <v>423</v>
      </c>
      <c r="D16" t="s">
        <v>26</v>
      </c>
      <c r="E16" t="str">
        <v>Within budget</v>
      </c>
    </row>
    <row r="17" spans="1:5" x14ac:dyDescent="0.3">
      <c r="A17" s="6">
        <v>44496</v>
      </c>
      <c r="B17" s="7" t="s">
        <v>9</v>
      </c>
      <c r="C17" s="9">
        <v>358.22</v>
      </c>
      <c r="D17" t="s">
        <v>25</v>
      </c>
      <c r="E17" t="str">
        <v>Within budget</v>
      </c>
    </row>
    <row r="18" spans="1:5" x14ac:dyDescent="0.3">
      <c r="A18" s="6">
        <v>44496</v>
      </c>
      <c r="B18" s="7" t="s">
        <v>8</v>
      </c>
      <c r="C18" s="9">
        <v>520</v>
      </c>
      <c r="D18" t="s">
        <v>25</v>
      </c>
      <c r="E18" t="str">
        <v>Within budget</v>
      </c>
    </row>
    <row r="19" spans="1:5" x14ac:dyDescent="0.3">
      <c r="A19" s="4">
        <v>44497</v>
      </c>
      <c r="B19" s="5" t="s">
        <v>5</v>
      </c>
      <c r="C19" s="9">
        <v>300</v>
      </c>
      <c r="D19" t="s">
        <v>26</v>
      </c>
      <c r="E19" t="str">
        <v>Within budget</v>
      </c>
    </row>
    <row r="20" spans="1:5" x14ac:dyDescent="0.3">
      <c r="A20" s="4">
        <v>44498</v>
      </c>
      <c r="B20" s="5" t="s">
        <v>9</v>
      </c>
      <c r="C20" s="9">
        <v>407.05</v>
      </c>
      <c r="D20" t="s">
        <v>25</v>
      </c>
      <c r="E20" t="str">
        <v>Within budget</v>
      </c>
    </row>
    <row r="21" spans="1:5" x14ac:dyDescent="0.3">
      <c r="A21" s="4">
        <v>44499</v>
      </c>
      <c r="B21" s="5" t="s">
        <v>4</v>
      </c>
      <c r="C21" s="9">
        <v>300</v>
      </c>
      <c r="D21" t="s">
        <v>25</v>
      </c>
      <c r="E21" t="str">
        <v>Within budget</v>
      </c>
    </row>
    <row r="22" spans="1:5" x14ac:dyDescent="0.3">
      <c r="A22" s="6">
        <v>44501</v>
      </c>
      <c r="B22" s="7" t="s">
        <v>3</v>
      </c>
      <c r="C22" s="10">
        <v>2327</v>
      </c>
      <c r="D22" t="s">
        <v>26</v>
      </c>
      <c r="E22" t="str">
        <v>Over budget</v>
      </c>
    </row>
    <row r="23" spans="1:5" x14ac:dyDescent="0.3">
      <c r="A23" s="6">
        <v>44502</v>
      </c>
      <c r="B23" s="7" t="s">
        <v>10</v>
      </c>
      <c r="C23" s="9">
        <v>1150</v>
      </c>
      <c r="D23" t="s">
        <v>25</v>
      </c>
      <c r="E23" t="str">
        <v>Within budget</v>
      </c>
    </row>
    <row r="24" spans="1:5" x14ac:dyDescent="0.3">
      <c r="A24" s="6">
        <v>44504</v>
      </c>
      <c r="B24" s="7" t="s">
        <v>10</v>
      </c>
      <c r="C24" s="10">
        <v>1138</v>
      </c>
      <c r="D24" t="s">
        <v>25</v>
      </c>
      <c r="E24" t="str">
        <v>Within budget</v>
      </c>
    </row>
    <row r="25" spans="1:5" x14ac:dyDescent="0.3">
      <c r="A25" s="4">
        <v>44505</v>
      </c>
      <c r="B25" s="5" t="s">
        <v>13</v>
      </c>
      <c r="C25" s="9">
        <v>500</v>
      </c>
      <c r="D25" t="s">
        <v>25</v>
      </c>
      <c r="E25" t="str">
        <v>Within budget</v>
      </c>
    </row>
    <row r="26" spans="1:5" x14ac:dyDescent="0.3">
      <c r="A26" s="4">
        <v>44508</v>
      </c>
      <c r="B26" s="5" t="s">
        <v>6</v>
      </c>
      <c r="C26" s="9">
        <v>702</v>
      </c>
      <c r="D26" t="s">
        <v>25</v>
      </c>
      <c r="E26" t="str">
        <v>Within budget</v>
      </c>
    </row>
    <row r="27" spans="1:5" x14ac:dyDescent="0.3">
      <c r="A27" s="6">
        <v>44509</v>
      </c>
      <c r="B27" s="7" t="s">
        <v>4</v>
      </c>
      <c r="C27" s="10">
        <v>1600</v>
      </c>
      <c r="D27" t="s">
        <v>25</v>
      </c>
      <c r="E27" t="str">
        <v>Within budget</v>
      </c>
    </row>
    <row r="28" spans="1:5" x14ac:dyDescent="0.3">
      <c r="A28" s="6">
        <v>44512</v>
      </c>
      <c r="B28" s="7" t="s">
        <v>5</v>
      </c>
      <c r="C28" s="9">
        <v>600</v>
      </c>
      <c r="D28" t="s">
        <v>25</v>
      </c>
      <c r="E28" t="str">
        <v>Within budget</v>
      </c>
    </row>
    <row r="29" spans="1:5" ht="19.2" customHeight="1" x14ac:dyDescent="0.3">
      <c r="A29" s="4">
        <v>44515</v>
      </c>
      <c r="B29" s="5" t="s">
        <v>13</v>
      </c>
      <c r="C29" s="9">
        <v>900</v>
      </c>
      <c r="D29" t="s">
        <v>26</v>
      </c>
      <c r="E29" t="str">
        <v>Within budget</v>
      </c>
    </row>
    <row r="30" spans="1:5" x14ac:dyDescent="0.3">
      <c r="A30" s="6">
        <v>44515</v>
      </c>
      <c r="B30" s="5" t="s">
        <v>6</v>
      </c>
      <c r="C30" s="9">
        <v>150</v>
      </c>
      <c r="D30" t="s">
        <v>25</v>
      </c>
      <c r="E30" t="str">
        <v>Within budget</v>
      </c>
    </row>
    <row r="31" spans="1:5" x14ac:dyDescent="0.3">
      <c r="A31" s="4">
        <v>44515</v>
      </c>
      <c r="B31" s="5" t="s">
        <v>2</v>
      </c>
      <c r="C31" s="9">
        <v>2100</v>
      </c>
      <c r="D31" t="s">
        <v>25</v>
      </c>
      <c r="E31" t="str">
        <v>Over budget</v>
      </c>
    </row>
    <row r="32" spans="1:5" x14ac:dyDescent="0.3">
      <c r="A32" s="4">
        <v>44517</v>
      </c>
      <c r="B32" s="5" t="s">
        <v>11</v>
      </c>
      <c r="C32" s="9">
        <v>470.63</v>
      </c>
      <c r="D32" t="s">
        <v>25</v>
      </c>
      <c r="E32" t="str">
        <v>Within budget</v>
      </c>
    </row>
    <row r="33" spans="1:5" x14ac:dyDescent="0.3">
      <c r="A33" s="4">
        <v>44517</v>
      </c>
      <c r="B33" s="5" t="s">
        <v>9</v>
      </c>
      <c r="C33" s="9">
        <v>322.64</v>
      </c>
      <c r="D33" t="s">
        <v>25</v>
      </c>
      <c r="E33" t="str">
        <v>Within budget</v>
      </c>
    </row>
    <row r="34" spans="1:5" x14ac:dyDescent="0.3">
      <c r="A34" s="4">
        <v>44518</v>
      </c>
      <c r="B34" s="7" t="s">
        <v>8</v>
      </c>
      <c r="C34" s="9">
        <v>428</v>
      </c>
      <c r="D34" t="s">
        <v>25</v>
      </c>
      <c r="E34" t="str">
        <v>Within budget</v>
      </c>
    </row>
    <row r="35" spans="1:5" x14ac:dyDescent="0.3">
      <c r="A35" s="4">
        <v>44519</v>
      </c>
      <c r="B35" s="5" t="s">
        <v>5</v>
      </c>
      <c r="C35" s="9">
        <v>447</v>
      </c>
      <c r="D35" t="s">
        <v>25</v>
      </c>
      <c r="E35" t="str">
        <v>Within budget</v>
      </c>
    </row>
    <row r="36" spans="1:5" x14ac:dyDescent="0.3">
      <c r="A36" s="4">
        <v>44522</v>
      </c>
      <c r="B36" s="5" t="s">
        <v>4</v>
      </c>
      <c r="C36" s="10">
        <v>1720</v>
      </c>
      <c r="D36" t="s">
        <v>25</v>
      </c>
      <c r="E36" t="str">
        <v>Within budget</v>
      </c>
    </row>
    <row r="37" spans="1:5" x14ac:dyDescent="0.3">
      <c r="A37" s="6">
        <v>44524</v>
      </c>
      <c r="B37" s="7" t="s">
        <v>6</v>
      </c>
      <c r="C37" s="9">
        <v>540</v>
      </c>
      <c r="D37" t="s">
        <v>25</v>
      </c>
      <c r="E37" t="str">
        <v>Within budget</v>
      </c>
    </row>
    <row r="38" spans="1:5" x14ac:dyDescent="0.3">
      <c r="A38" s="4">
        <v>44525</v>
      </c>
      <c r="B38" s="5" t="s">
        <v>7</v>
      </c>
      <c r="C38" s="9">
        <v>314</v>
      </c>
      <c r="D38" t="s">
        <v>25</v>
      </c>
      <c r="E38" t="str">
        <v>Within budget</v>
      </c>
    </row>
    <row r="39" spans="1:5" ht="18" customHeight="1" x14ac:dyDescent="0.3">
      <c r="A39" s="4">
        <v>44526</v>
      </c>
      <c r="B39" s="5" t="s">
        <v>8</v>
      </c>
      <c r="C39" s="9">
        <v>518</v>
      </c>
      <c r="D39" t="s">
        <v>26</v>
      </c>
      <c r="E39" t="str">
        <v>Within budget</v>
      </c>
    </row>
    <row r="40" spans="1:5" ht="15.6" customHeight="1" x14ac:dyDescent="0.3">
      <c r="A40" s="4">
        <v>44526</v>
      </c>
      <c r="B40" s="7" t="s">
        <v>3</v>
      </c>
      <c r="C40" s="10">
        <v>2000</v>
      </c>
      <c r="D40" t="s">
        <v>26</v>
      </c>
      <c r="E40" t="str">
        <v>Within budget</v>
      </c>
    </row>
    <row r="41" spans="1:5" x14ac:dyDescent="0.3">
      <c r="A41" s="6">
        <v>44529</v>
      </c>
      <c r="B41" s="7" t="s">
        <v>7</v>
      </c>
      <c r="C41" s="9">
        <v>337</v>
      </c>
      <c r="D41" t="s">
        <v>25</v>
      </c>
      <c r="E41" t="str">
        <v>Within budget</v>
      </c>
    </row>
    <row r="42" spans="1:5" x14ac:dyDescent="0.3">
      <c r="A42" s="4">
        <v>44530</v>
      </c>
      <c r="B42" s="5" t="s">
        <v>8</v>
      </c>
      <c r="C42" s="9">
        <v>500</v>
      </c>
      <c r="D42" t="s">
        <v>25</v>
      </c>
      <c r="E42" t="str">
        <v>Within budget</v>
      </c>
    </row>
    <row r="43" spans="1:5" x14ac:dyDescent="0.3">
      <c r="A43" s="4">
        <v>44531</v>
      </c>
      <c r="B43" s="5" t="s">
        <v>4</v>
      </c>
      <c r="C43" s="10">
        <v>2500</v>
      </c>
      <c r="D43" t="s">
        <v>25</v>
      </c>
      <c r="E43" t="str">
        <v>Over budget</v>
      </c>
    </row>
    <row r="44" spans="1:5" x14ac:dyDescent="0.3">
      <c r="A44" s="6">
        <v>44534</v>
      </c>
      <c r="B44" s="7" t="s">
        <v>5</v>
      </c>
      <c r="C44" s="9">
        <v>710</v>
      </c>
      <c r="D44" t="s">
        <v>25</v>
      </c>
      <c r="E44" t="str">
        <v>Within budget</v>
      </c>
    </row>
    <row r="45" spans="1:5" x14ac:dyDescent="0.3">
      <c r="A45" s="4">
        <v>44537</v>
      </c>
      <c r="B45" s="5" t="s">
        <v>2</v>
      </c>
      <c r="C45" s="9">
        <v>2300</v>
      </c>
      <c r="D45" t="s">
        <v>25</v>
      </c>
      <c r="E45" t="str">
        <v>Over budget</v>
      </c>
    </row>
    <row r="46" spans="1:5" x14ac:dyDescent="0.3">
      <c r="A46" s="4">
        <v>44539</v>
      </c>
      <c r="B46" s="5" t="s">
        <v>12</v>
      </c>
      <c r="C46" s="9">
        <v>12000</v>
      </c>
      <c r="D46" t="s">
        <v>25</v>
      </c>
      <c r="E46" t="str">
        <v>Over budget</v>
      </c>
    </row>
    <row r="47" spans="1:5" x14ac:dyDescent="0.3">
      <c r="A47" s="4">
        <v>44545</v>
      </c>
      <c r="B47" s="7" t="s">
        <v>10</v>
      </c>
      <c r="C47" s="9">
        <v>1500</v>
      </c>
      <c r="D47" t="s">
        <v>25</v>
      </c>
      <c r="E47" t="str">
        <v>Within budget</v>
      </c>
    </row>
    <row r="48" spans="1:5" x14ac:dyDescent="0.3">
      <c r="A48" s="4">
        <v>44547</v>
      </c>
      <c r="B48" s="5" t="s">
        <v>11</v>
      </c>
      <c r="C48" s="9">
        <v>470.63</v>
      </c>
      <c r="D48" t="s">
        <v>25</v>
      </c>
      <c r="E48" t="str">
        <v>Within budget</v>
      </c>
    </row>
    <row r="49" spans="1:5" x14ac:dyDescent="0.3">
      <c r="A49" s="4">
        <v>44550</v>
      </c>
      <c r="B49" s="5" t="s">
        <v>7</v>
      </c>
      <c r="C49" s="9">
        <v>267</v>
      </c>
      <c r="D49" t="s">
        <v>25</v>
      </c>
      <c r="E49" t="str">
        <v>Within budget</v>
      </c>
    </row>
    <row r="50" spans="1:5" x14ac:dyDescent="0.3">
      <c r="A50" s="4">
        <v>44553</v>
      </c>
      <c r="B50" s="5" t="s">
        <v>6</v>
      </c>
      <c r="C50" s="9">
        <v>640</v>
      </c>
      <c r="D50" t="s">
        <v>25</v>
      </c>
      <c r="E50" t="str">
        <v>Within budget</v>
      </c>
    </row>
    <row r="51" spans="1:5" x14ac:dyDescent="0.3">
      <c r="A51" s="4">
        <v>44553</v>
      </c>
      <c r="B51" s="5" t="s">
        <v>5</v>
      </c>
      <c r="C51" s="9">
        <v>450</v>
      </c>
      <c r="D51" t="s">
        <v>25</v>
      </c>
      <c r="E51" t="str">
        <v>Within budget</v>
      </c>
    </row>
    <row r="52" spans="1:5" ht="31.2" x14ac:dyDescent="0.3">
      <c r="A52" s="2"/>
      <c r="C52" s="11">
        <f>SUM(C2:C51)</f>
        <v>57045.27</v>
      </c>
    </row>
    <row r="53" spans="1:5" ht="15.6" x14ac:dyDescent="0.3">
      <c r="A53" s="1"/>
    </row>
    <row r="56" spans="1:5" ht="41.4" x14ac:dyDescent="0.3">
      <c r="A56" s="19" t="s">
        <v>40</v>
      </c>
    </row>
    <row r="57" spans="1:5" x14ac:dyDescent="0.3">
      <c r="A57" s="20">
        <v>12000</v>
      </c>
    </row>
    <row r="58" spans="1:5" x14ac:dyDescent="0.3">
      <c r="A58" s="15">
        <v>10194.1</v>
      </c>
    </row>
    <row r="59" spans="1:5" x14ac:dyDescent="0.3">
      <c r="A59" s="16">
        <v>7775</v>
      </c>
    </row>
    <row r="60" spans="1:5" x14ac:dyDescent="0.3">
      <c r="A60" s="15">
        <v>7464</v>
      </c>
    </row>
    <row r="61" spans="1:5" x14ac:dyDescent="0.3">
      <c r="A61" s="16">
        <v>5688</v>
      </c>
    </row>
    <row r="62" spans="1:5" x14ac:dyDescent="0.3">
      <c r="A62" s="15">
        <v>3342</v>
      </c>
    </row>
    <row r="63" spans="1:5" x14ac:dyDescent="0.3">
      <c r="A63" s="16">
        <v>3217</v>
      </c>
    </row>
    <row r="64" spans="1:5" x14ac:dyDescent="0.3">
      <c r="A64" s="15">
        <v>2586</v>
      </c>
    </row>
    <row r="65" spans="1:1" x14ac:dyDescent="0.3">
      <c r="A65" s="21">
        <v>1857</v>
      </c>
    </row>
  </sheetData>
  <dataValidations count="1">
    <dataValidation type="list" allowBlank="1" showInputMessage="1" showErrorMessage="1" sqref="D1:D51" xr:uid="{75CA21A0-67E3-4989-A48B-5281160A2CD7}">
      <formula1>"Essentials, Non-essentials"</formula1>
    </dataValidation>
  </dataValidation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F5" sqref="F5"/>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Expense</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NIRDESH DARK_LIGHT</cp:lastModifiedBy>
  <dcterms:created xsi:type="dcterms:W3CDTF">2015-06-05T18:17:20Z</dcterms:created>
  <dcterms:modified xsi:type="dcterms:W3CDTF">2024-11-27T13:03:55Z</dcterms:modified>
</cp:coreProperties>
</file>