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drawings/drawing1.xml" ContentType="application/vnd.openxmlformats-officedocument.drawing+xml"/>
  <Override PartName="/xl/tables/table5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GBMLVFILFS05N02\home0$\NirmJ\Profile\Desktop\Talent Academy\Course Material\"/>
    </mc:Choice>
  </mc:AlternateContent>
  <xr:revisionPtr revIDLastSave="0" documentId="13_ncr:1_{E0B952C6-865E-4F5F-8341-5CF4ED43C87D}" xr6:coauthVersionLast="47" xr6:coauthVersionMax="47" xr10:uidLastSave="{00000000-0000-0000-0000-000000000000}"/>
  <bookViews>
    <workbookView xWindow="30855" yWindow="1860" windowWidth="21600" windowHeight="11385" activeTab="4" xr2:uid="{3EBB3163-CAD7-43BD-8DA8-363AF09343BB}"/>
  </bookViews>
  <sheets>
    <sheet name="TablesRanges" sheetId="1" r:id="rId1"/>
    <sheet name="Test Ex" sheetId="2" r:id="rId2"/>
    <sheet name="Charts" sheetId="5" r:id="rId3"/>
    <sheet name="DVPractices" sheetId="6" r:id="rId4"/>
    <sheet name="PivotCharts" sheetId="7" r:id="rId5"/>
    <sheet name="CaseStudy" sheetId="8" r:id="rId6"/>
  </sheets>
  <definedNames>
    <definedName name="_xlnm._FilterDatabase" localSheetId="0" hidden="1">#REF!</definedName>
    <definedName name="t1diff">Table1[Diff T1 Only]</definedName>
    <definedName name="t2commission">Table2[% Commission]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3" i="7" l="1"/>
  <c r="D2" i="1"/>
  <c r="E41" i="1"/>
  <c r="E42" i="1"/>
  <c r="E43" i="1"/>
  <c r="E44" i="1"/>
  <c r="E45" i="1"/>
  <c r="E46" i="1"/>
  <c r="E47" i="1"/>
  <c r="E48" i="1"/>
  <c r="E49" i="1"/>
  <c r="E40" i="1"/>
  <c r="D36" i="1"/>
  <c r="C52" i="1" l="1"/>
  <c r="B52" i="1"/>
  <c r="D27" i="1"/>
  <c r="D28" i="1"/>
  <c r="D29" i="1"/>
  <c r="D30" i="1"/>
  <c r="D31" i="1"/>
  <c r="D32" i="1"/>
  <c r="D33" i="1"/>
  <c r="D34" i="1"/>
  <c r="D35" i="1"/>
  <c r="D7" i="1"/>
  <c r="D6" i="1"/>
  <c r="D5" i="1"/>
  <c r="E11" i="1"/>
  <c r="E13" i="1"/>
  <c r="E10" i="1"/>
  <c r="E15" i="1"/>
  <c r="E12" i="1"/>
  <c r="E14" i="1"/>
  <c r="D3" i="1"/>
  <c r="D4" i="1"/>
  <c r="B19" i="1" l="1" a="1"/>
  <c r="B19" i="1" s="1"/>
  <c r="E16" i="1"/>
  <c r="A19" i="1" a="1"/>
  <c r="A19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<sst xmlns="http://schemas.openxmlformats.org/spreadsheetml/2006/main" count="265" uniqueCount="226">
  <si>
    <t>Name</t>
  </si>
  <si>
    <t>Amma</t>
  </si>
  <si>
    <t>Akka</t>
  </si>
  <si>
    <t>Anna</t>
  </si>
  <si>
    <t>CTRL + SHIFT + DOWN ARROW</t>
  </si>
  <si>
    <t>1,048,576 R X 16,384 C</t>
  </si>
  <si>
    <t>Double Click to AutoFill</t>
  </si>
  <si>
    <t>Custom Sort</t>
  </si>
  <si>
    <t>Pricing</t>
  </si>
  <si>
    <t>Costing</t>
  </si>
  <si>
    <t>Named Ranges</t>
  </si>
  <si>
    <t>Subtotals &amp; Grouping</t>
  </si>
  <si>
    <t>Data Validation</t>
  </si>
  <si>
    <t>Formulas</t>
  </si>
  <si>
    <t>Define Name</t>
  </si>
  <si>
    <t>Data</t>
  </si>
  <si>
    <t>Outline</t>
  </si>
  <si>
    <t>Region</t>
  </si>
  <si>
    <t>Sales Amount</t>
  </si>
  <si>
    <t>% Commission</t>
  </si>
  <si>
    <t>Commission Amount</t>
  </si>
  <si>
    <t>Joe</t>
  </si>
  <si>
    <t>North</t>
  </si>
  <si>
    <t>Robert</t>
  </si>
  <si>
    <t>South</t>
  </si>
  <si>
    <t>Michelle</t>
  </si>
  <si>
    <t>East</t>
  </si>
  <si>
    <t>Erich</t>
  </si>
  <si>
    <t>West</t>
  </si>
  <si>
    <t>Dafna</t>
  </si>
  <si>
    <t>Rob</t>
  </si>
  <si>
    <t>Sales Person</t>
  </si>
  <si>
    <t>Insert Table</t>
  </si>
  <si>
    <t>CTRL + T</t>
  </si>
  <si>
    <t>Table Design</t>
  </si>
  <si>
    <t>appappa</t>
  </si>
  <si>
    <t>ammamma</t>
  </si>
  <si>
    <t>akkakkka</t>
  </si>
  <si>
    <t>Outside Table</t>
  </si>
  <si>
    <t>Inside Table</t>
  </si>
  <si>
    <t>Table1[Pricing]</t>
  </si>
  <si>
    <t>Diff T1&amp;T2</t>
  </si>
  <si>
    <t>Diff T1 Only</t>
  </si>
  <si>
    <t>Change table</t>
  </si>
  <si>
    <t>Structured References</t>
  </si>
  <si>
    <t>[@[Pricing]]</t>
  </si>
  <si>
    <t>Name Manager</t>
  </si>
  <si>
    <t>Struc Ref</t>
  </si>
  <si>
    <t>Named Range</t>
  </si>
  <si>
    <t>Total</t>
  </si>
  <si>
    <t>PEDMAS</t>
  </si>
  <si>
    <t>Useful for buckets</t>
  </si>
  <si>
    <t>YEAR</t>
  </si>
  <si>
    <t>MONTH</t>
  </si>
  <si>
    <t>DAY</t>
  </si>
  <si>
    <t>DATE</t>
  </si>
  <si>
    <t>Chart</t>
  </si>
  <si>
    <t>Insert</t>
  </si>
  <si>
    <t>ROUND, -1</t>
  </si>
  <si>
    <t>ROUNDUP</t>
  </si>
  <si>
    <t>ROUNDDOWN</t>
  </si>
  <si>
    <t>Nearest 10</t>
  </si>
  <si>
    <t>MROUND</t>
  </si>
  <si>
    <t>Specific multiple</t>
  </si>
  <si>
    <t xml:space="preserve">Chart Design </t>
  </si>
  <si>
    <t>Series</t>
  </si>
  <si>
    <t>Add Data Labels</t>
  </si>
  <si>
    <t>Update Legend Series</t>
  </si>
  <si>
    <t>Year</t>
  </si>
  <si>
    <t>Total Sales</t>
  </si>
  <si>
    <t>Remove Duplicates</t>
  </si>
  <si>
    <t>Flash Fill</t>
  </si>
  <si>
    <t>Flash Fill Advanced</t>
  </si>
  <si>
    <t>Fill Series</t>
  </si>
  <si>
    <t>Covert to Range</t>
  </si>
  <si>
    <t xml:space="preserve">Conditional Formatting </t>
  </si>
  <si>
    <t>Highlight Cell Rules</t>
  </si>
  <si>
    <t>Duplicate Values</t>
  </si>
  <si>
    <t>Home</t>
  </si>
  <si>
    <t>Fill</t>
  </si>
  <si>
    <t>LEN</t>
  </si>
  <si>
    <t>CONCAT</t>
  </si>
  <si>
    <t>TEXT JOIN</t>
  </si>
  <si>
    <t>TODAY</t>
  </si>
  <si>
    <t>WEEKDAY</t>
  </si>
  <si>
    <t>WORKDAY</t>
  </si>
  <si>
    <t>Protect Worksheet</t>
  </si>
  <si>
    <t>Find &amp; Replace</t>
  </si>
  <si>
    <t>Review</t>
  </si>
  <si>
    <t>TRIM</t>
  </si>
  <si>
    <t>AND</t>
  </si>
  <si>
    <t>OR</t>
  </si>
  <si>
    <t>NOT</t>
  </si>
  <si>
    <t>IF</t>
  </si>
  <si>
    <t>Nested</t>
  </si>
  <si>
    <t>Employee</t>
  </si>
  <si>
    <t>Gender</t>
  </si>
  <si>
    <t>Age</t>
  </si>
  <si>
    <t>Male Over 30</t>
  </si>
  <si>
    <t>Jess</t>
  </si>
  <si>
    <t>Carl</t>
  </si>
  <si>
    <t>Maarten</t>
  </si>
  <si>
    <t>Abdul</t>
  </si>
  <si>
    <t>Carlos</t>
  </si>
  <si>
    <t>Wei</t>
  </si>
  <si>
    <t>Iason</t>
  </si>
  <si>
    <t>Zola</t>
  </si>
  <si>
    <t>Sara</t>
  </si>
  <si>
    <t>Female</t>
  </si>
  <si>
    <t>Male</t>
  </si>
  <si>
    <t>ALT + ENTER</t>
  </si>
  <si>
    <t>Line Break</t>
  </si>
  <si>
    <t>IFS</t>
  </si>
  <si>
    <t>IF(AND(Z2="CASH",Y2&gt;200),"Cash Over 200",IF(AND(Z2="CASH",Y2&lt;=200),"Cash Not Over 200","Non Cash Payments"))</t>
  </si>
  <si>
    <t>IFS(AND(Z2="CASH", Y2&gt;200), "Cash Over 200", AND(Z2="CASH", Y2&lt;=200), "Cash Not Over 200", TRUE, "Non Cash Payments")</t>
  </si>
  <si>
    <t>VLOOKUP</t>
  </si>
  <si>
    <t>HLOOKUP</t>
  </si>
  <si>
    <t>(lookup_value, table_array, col_index_num, [range_lookup])</t>
  </si>
  <si>
    <t>range_lookup</t>
  </si>
  <si>
    <t>Exact match (FALSE), aproximate match (TRUE)</t>
  </si>
  <si>
    <t>col_index_num</t>
  </si>
  <si>
    <t>number of result column in order of table array</t>
  </si>
  <si>
    <t>PIVOT TABLE</t>
  </si>
  <si>
    <t>Car</t>
  </si>
  <si>
    <t xml:space="preserve">Price </t>
  </si>
  <si>
    <t>Hyundai</t>
  </si>
  <si>
    <t>Honda</t>
  </si>
  <si>
    <t>Toyota</t>
  </si>
  <si>
    <t>Nissan</t>
  </si>
  <si>
    <t>Suzuki</t>
  </si>
  <si>
    <t>Mercedes</t>
  </si>
  <si>
    <t>BMW</t>
  </si>
  <si>
    <t>Range Rover</t>
  </si>
  <si>
    <t>Kia</t>
  </si>
  <si>
    <t>Ford</t>
  </si>
  <si>
    <t>Car Name</t>
  </si>
  <si>
    <t>Car Price</t>
  </si>
  <si>
    <t>Car Rank</t>
  </si>
  <si>
    <t>(lookup_value, table_array, row_index_num, [range_lookup])</t>
  </si>
  <si>
    <t>Owner</t>
  </si>
  <si>
    <t>Mike</t>
  </si>
  <si>
    <t>VLOOKUP AGE</t>
  </si>
  <si>
    <t>Pivot Table Analyze</t>
  </si>
  <si>
    <t>Columns, Rows, Values, Filters</t>
  </si>
  <si>
    <t>Click Cell and Sort</t>
  </si>
  <si>
    <t>Value Field Settings</t>
  </si>
  <si>
    <t>Show values as</t>
  </si>
  <si>
    <t>change custom name</t>
  </si>
  <si>
    <t>Chart Design</t>
  </si>
  <si>
    <t>Select Data</t>
  </si>
  <si>
    <t>Quick Analysis</t>
  </si>
  <si>
    <t>Format Data Labels</t>
  </si>
  <si>
    <t>visualize the evolution of a measure over time</t>
  </si>
  <si>
    <t>Line Chart</t>
  </si>
  <si>
    <t>visualize the evolution of a measure over time and then split it per category</t>
  </si>
  <si>
    <t>100% stacked Line Chart</t>
  </si>
  <si>
    <t>Format data Series</t>
  </si>
  <si>
    <t>Combo Chart</t>
  </si>
  <si>
    <t>Clustered Bar</t>
  </si>
  <si>
    <t>Bullet Chart</t>
  </si>
  <si>
    <t>Reduce gap width</t>
  </si>
  <si>
    <t>CTRL + Y to copy formatting</t>
  </si>
  <si>
    <t>Waterfall Chart</t>
  </si>
  <si>
    <t>Sety Anchoring Points as Total</t>
  </si>
  <si>
    <t>Scatterplot</t>
  </si>
  <si>
    <t>Automatic</t>
  </si>
  <si>
    <t>Vary colous by data Point</t>
  </si>
  <si>
    <t>Chart Title - Dynamic</t>
  </si>
  <si>
    <t xml:space="preserve">Axis Labels  </t>
  </si>
  <si>
    <t>Format</t>
  </si>
  <si>
    <t>Display Units</t>
  </si>
  <si>
    <t>Legend</t>
  </si>
  <si>
    <t>Smooth Line</t>
  </si>
  <si>
    <t>Remove Transparency</t>
  </si>
  <si>
    <t>Reconfirm Colour</t>
  </si>
  <si>
    <t>Axis Bounds</t>
  </si>
  <si>
    <t>Format Data Series</t>
  </si>
  <si>
    <t>Seasonality: a situation in time-series analysis in which the data has clear regular, and predictable changes that recur every calendar year/month/week.</t>
  </si>
  <si>
    <t>Format Legend Colour</t>
  </si>
  <si>
    <t xml:space="preserve">Formats Clusterted Chart </t>
  </si>
  <si>
    <t>Axis Units</t>
  </si>
  <si>
    <t>Thousands</t>
  </si>
  <si>
    <t>Data Labels</t>
  </si>
  <si>
    <t>Custom Category Number $0 "K"</t>
  </si>
  <si>
    <t>Remove Axis</t>
  </si>
  <si>
    <t>Large datasets</t>
  </si>
  <si>
    <t>Diaggregated data</t>
  </si>
  <si>
    <t>Insert PivotChart</t>
  </si>
  <si>
    <t>PivotChart</t>
  </si>
  <si>
    <t>Pivottable</t>
  </si>
  <si>
    <t>Summarize Values by</t>
  </si>
  <si>
    <t>Hide all Field Buttons</t>
  </si>
  <si>
    <t>View</t>
  </si>
  <si>
    <t>Remove Headings &amp; gridlines</t>
  </si>
  <si>
    <t>No outlines</t>
  </si>
  <si>
    <t>Change denomination</t>
  </si>
  <si>
    <t>Slicer</t>
  </si>
  <si>
    <t>Report Connections</t>
  </si>
  <si>
    <t>Page Layout</t>
  </si>
  <si>
    <t>Set print area</t>
  </si>
  <si>
    <t>Design</t>
  </si>
  <si>
    <t>Change Chart Type</t>
  </si>
  <si>
    <t>Create 2nd Pivot Table</t>
  </si>
  <si>
    <t>PivotChart Analyze</t>
  </si>
  <si>
    <t>Insert Timeline</t>
  </si>
  <si>
    <t>Insert Slicer</t>
  </si>
  <si>
    <t>Shape Styles</t>
  </si>
  <si>
    <t>Shape Outline</t>
  </si>
  <si>
    <t>Columns</t>
  </si>
  <si>
    <t>Orientation</t>
  </si>
  <si>
    <t>Scaling</t>
  </si>
  <si>
    <t>Active Sheets</t>
  </si>
  <si>
    <t>Data Tools</t>
  </si>
  <si>
    <t>[@Pricing]</t>
  </si>
  <si>
    <t>Existing Worksheet</t>
  </si>
  <si>
    <t>Select Cell</t>
  </si>
  <si>
    <t>Sort PivotTable</t>
  </si>
  <si>
    <t>R/C Value - Sort - More Sort Options</t>
  </si>
  <si>
    <t>Convert Values</t>
  </si>
  <si>
    <t>R/C Value - Show Value as</t>
  </si>
  <si>
    <t>PivotTable Analyze</t>
  </si>
  <si>
    <t>Fields, Itemas and Sets</t>
  </si>
  <si>
    <t>Calculated Field</t>
  </si>
  <si>
    <t>Create Groups - Bins</t>
  </si>
  <si>
    <t>Home - Styles - Con - Colour Scales</t>
  </si>
  <si>
    <t>2-scale / 3-scale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</si>
</sst>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&quot;£&quot;#,##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5192D"/>
      <name val="Arial"/>
      <family val="2"/>
    </font>
    <font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5">
    <xf numFmtId="0" fontId="0" fillId="0" borderId="0" xfId="0"/>
    <xf numFmtId="9" fontId="0" fillId="0" borderId="0" xfId="0" applyNumberFormat="1"/>
    <xf numFmtId="0" fontId="0" fillId="0" borderId="0" xfId="0" applyNumberFormat="1"/>
    <xf numFmtId="43" fontId="0" fillId="0" borderId="0" xfId="1" applyFont="1"/>
    <xf numFmtId="43" fontId="0" fillId="0" borderId="0" xfId="0" applyNumberFormat="1"/>
    <xf numFmtId="0" fontId="0" fillId="3" borderId="1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4" borderId="0" xfId="0" applyFill="1"/>
    <xf numFmtId="164" fontId="0" fillId="0" borderId="0" xfId="0" applyNumberFormat="1"/>
    <xf numFmtId="0" fontId="2" fillId="2" borderId="3" xfId="0" applyFont="1" applyFill="1" applyBorder="1"/>
    <xf numFmtId="164" fontId="2" fillId="2" borderId="3" xfId="0" applyNumberFormat="1" applyFont="1" applyFill="1" applyBorder="1"/>
    <xf numFmtId="0" fontId="2" fillId="2" borderId="4" xfId="0" applyFont="1" applyFill="1" applyBorder="1"/>
    <xf numFmtId="0" fontId="0" fillId="3" borderId="3" xfId="0" applyFont="1" applyFill="1" applyBorder="1"/>
    <xf numFmtId="164" fontId="0" fillId="3" borderId="3" xfId="0" applyNumberFormat="1" applyFont="1" applyFill="1" applyBorder="1"/>
    <xf numFmtId="0" fontId="0" fillId="3" borderId="4" xfId="0" applyFont="1" applyFill="1" applyBorder="1"/>
    <xf numFmtId="0" fontId="0" fillId="0" borderId="3" xfId="0" applyFont="1" applyBorder="1"/>
    <xf numFmtId="164" fontId="0" fillId="0" borderId="3" xfId="0" applyNumberFormat="1" applyFont="1" applyBorder="1"/>
    <xf numFmtId="0" fontId="0" fillId="0" borderId="4" xfId="0" applyFont="1" applyBorder="1"/>
    <xf numFmtId="164" fontId="0" fillId="0" borderId="1" xfId="0" applyNumberFormat="1" applyFont="1" applyBorder="1"/>
    <xf numFmtId="0" fontId="3" fillId="0" borderId="0" xfId="0" applyFont="1"/>
    <xf numFmtId="0" fontId="2" fillId="2" borderId="0" xfId="0" applyFont="1" applyFill="1" applyBorder="1"/>
    <xf numFmtId="0" fontId="4" fillId="0" borderId="0" xfId="0" applyFont="1"/>
    <xf numFmtId="0" fontId="5" fillId="0" borderId="0" xfId="0" applyFont="1"/>
    <xf numFmtId="0" fontId="0" fillId="5" borderId="0" xfId="0" applyFill="1"/>
  </cellXfs>
  <cellStyles count="2">
    <cellStyle name="Comma" xfId="1" builtinId="3"/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£&quot;#,##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left style="thin">
          <color theme="4" tint="0.39997558519241921"/>
        </lef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border diagonalUp="0" diagonalDown="0" outline="0">
        <left style="thin">
          <color theme="4" tint="0.39997558519241921"/>
        </left>
        <right style="thin">
          <color theme="4" tint="0.39997558519241921"/>
        </right>
        <top/>
        <bottom/>
      </border>
    </dxf>
    <dxf>
      <numFmt numFmtId="0" formatCode="General"/>
    </dxf>
    <dxf>
      <numFmt numFmtId="0" formatCode="General"/>
    </dxf>
    <dxf>
      <numFmt numFmtId="13" formatCode="0%"/>
    </dxf>
    <dxf>
      <numFmt numFmtId="35" formatCode="_-* #,##0.00_-;\-* #,##0.00_-;_-* &quot;-&quot;??_-;_-@_-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'Test Ex'!$B$1</c:f>
              <c:strCache>
                <c:ptCount val="1"/>
                <c:pt idx="0">
                  <c:v>Total Sales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'Test Ex'!$A$2:$A$9</c:f>
              <c:numCache>
                <c:formatCode>General</c:formatCode>
                <c:ptCount val="8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  <c:pt idx="4">
                  <c:v>2021</c:v>
                </c:pt>
                <c:pt idx="5">
                  <c:v>2022</c:v>
                </c:pt>
                <c:pt idx="6">
                  <c:v>2023</c:v>
                </c:pt>
                <c:pt idx="7">
                  <c:v>2024</c:v>
                </c:pt>
              </c:numCache>
            </c:numRef>
          </c:cat>
          <c:val>
            <c:numRef>
              <c:f>'Test Ex'!$B$2:$B$9</c:f>
              <c:numCache>
                <c:formatCode>_(* #,##0.00_);_(* \(#,##0.00\);_(* "-"??_);_(@_)</c:formatCode>
                <c:ptCount val="8"/>
                <c:pt idx="0">
                  <c:v>100000</c:v>
                </c:pt>
                <c:pt idx="1">
                  <c:v>150000</c:v>
                </c:pt>
                <c:pt idx="2">
                  <c:v>175000</c:v>
                </c:pt>
                <c:pt idx="3">
                  <c:v>125000</c:v>
                </c:pt>
                <c:pt idx="4">
                  <c:v>115000</c:v>
                </c:pt>
                <c:pt idx="5">
                  <c:v>135000</c:v>
                </c:pt>
                <c:pt idx="6">
                  <c:v>110000</c:v>
                </c:pt>
                <c:pt idx="7">
                  <c:v>180000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01B-45E6-A520-084E14C9844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436118616"/>
        <c:axId val="436118976"/>
      </c:barChart>
      <c:catAx>
        <c:axId val="4361186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6118976"/>
        <c:crosses val="autoZero"/>
        <c:auto val="1"/>
        <c:lblAlgn val="ctr"/>
        <c:lblOffset val="100"/>
        <c:noMultiLvlLbl val="0"/>
      </c:catAx>
      <c:valAx>
        <c:axId val="436118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61186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'Test Ex'!$B$1</c:f>
              <c:strCache>
                <c:ptCount val="1"/>
                <c:pt idx="0">
                  <c:v>Total Sales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'Test Ex'!$A$2:$A$9</c:f>
              <c:numCache>
                <c:formatCode>General</c:formatCode>
                <c:ptCount val="8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  <c:pt idx="4">
                  <c:v>2021</c:v>
                </c:pt>
                <c:pt idx="5">
                  <c:v>2022</c:v>
                </c:pt>
                <c:pt idx="6">
                  <c:v>2023</c:v>
                </c:pt>
                <c:pt idx="7">
                  <c:v>2024</c:v>
                </c:pt>
              </c:numCache>
            </c:numRef>
          </c:cat>
          <c:val>
            <c:numRef>
              <c:f>'Test Ex'!$B$2:$B$9</c:f>
              <c:numCache>
                <c:formatCode>_(* #,##0.00_);_(* \(#,##0.00\);_(* "-"??_);_(@_)</c:formatCode>
                <c:ptCount val="8"/>
                <c:pt idx="0">
                  <c:v>100000</c:v>
                </c:pt>
                <c:pt idx="1">
                  <c:v>150000</c:v>
                </c:pt>
                <c:pt idx="2">
                  <c:v>175000</c:v>
                </c:pt>
                <c:pt idx="3">
                  <c:v>125000</c:v>
                </c:pt>
                <c:pt idx="4">
                  <c:v>115000</c:v>
                </c:pt>
                <c:pt idx="5">
                  <c:v>135000</c:v>
                </c:pt>
                <c:pt idx="6">
                  <c:v>110000</c:v>
                </c:pt>
                <c:pt idx="7">
                  <c:v>180000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6A2-4078-8AE6-979F42F77439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771195768"/>
        <c:axId val="771198648"/>
      </c:lineChart>
      <c:catAx>
        <c:axId val="7711957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1198648"/>
        <c:crosses val="autoZero"/>
        <c:auto val="1"/>
        <c:lblAlgn val="ctr"/>
        <c:lblOffset val="100"/>
        <c:noMultiLvlLbl val="0"/>
      </c:catAx>
      <c:valAx>
        <c:axId val="771198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11957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1"/>
          <c:order val="0"/>
          <c:tx>
            <c:strRef>
              <c:f>'Test Ex'!$B$1</c:f>
              <c:strCache>
                <c:ptCount val="1"/>
                <c:pt idx="0">
                  <c:v>Total Sales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D3F7-41E6-89FE-6D5C2E69F8D2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D3F7-41E6-89FE-6D5C2E69F8D2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D3F7-41E6-89FE-6D5C2E69F8D2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D3F7-41E6-89FE-6D5C2E69F8D2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9-D3F7-41E6-89FE-6D5C2E69F8D2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B-D3F7-41E6-89FE-6D5C2E69F8D2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D-D3F7-41E6-89FE-6D5C2E69F8D2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F-D3F7-41E6-89FE-6D5C2E69F8D2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numRef>
              <c:f>'Test Ex'!$A$2:$A$9</c:f>
              <c:numCache>
                <c:formatCode>General</c:formatCode>
                <c:ptCount val="8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  <c:pt idx="4">
                  <c:v>2021</c:v>
                </c:pt>
                <c:pt idx="5">
                  <c:v>2022</c:v>
                </c:pt>
                <c:pt idx="6">
                  <c:v>2023</c:v>
                </c:pt>
                <c:pt idx="7">
                  <c:v>2024</c:v>
                </c:pt>
              </c:numCache>
            </c:numRef>
          </c:cat>
          <c:val>
            <c:numRef>
              <c:f>'Test Ex'!$B$2:$B$9</c:f>
              <c:numCache>
                <c:formatCode>_(* #,##0.00_);_(* \(#,##0.00\);_(* "-"??_);_(@_)</c:formatCode>
                <c:ptCount val="8"/>
                <c:pt idx="0">
                  <c:v>100000</c:v>
                </c:pt>
                <c:pt idx="1">
                  <c:v>150000</c:v>
                </c:pt>
                <c:pt idx="2">
                  <c:v>175000</c:v>
                </c:pt>
                <c:pt idx="3">
                  <c:v>125000</c:v>
                </c:pt>
                <c:pt idx="4">
                  <c:v>115000</c:v>
                </c:pt>
                <c:pt idx="5">
                  <c:v>135000</c:v>
                </c:pt>
                <c:pt idx="6">
                  <c:v>110000</c:v>
                </c:pt>
                <c:pt idx="7">
                  <c:v>180000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E98-4B6E-9BBA-5D91243CF356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0.png"/><Relationship Id="rId2" Type="http://schemas.openxmlformats.org/officeDocument/2006/relationships/image" Target="../media/image9.png"/><Relationship Id="rId1" Type="http://schemas.openxmlformats.org/officeDocument/2006/relationships/image" Target="../media/image8.png"/><Relationship Id="rId4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42862</xdr:colOff>
      <xdr:row>0</xdr:row>
      <xdr:rowOff>0</xdr:rowOff>
    </xdr:from>
    <xdr:to>
      <xdr:col>6</xdr:col>
      <xdr:colOff>414337</xdr:colOff>
      <xdr:row>14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2491EB9-7277-854B-1E9F-61150F195FE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414337</xdr:colOff>
      <xdr:row>0</xdr:row>
      <xdr:rowOff>9525</xdr:rowOff>
    </xdr:from>
    <xdr:to>
      <xdr:col>14</xdr:col>
      <xdr:colOff>109537</xdr:colOff>
      <xdr:row>14</xdr:row>
      <xdr:rowOff>85725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0FA1612-0DF7-C8F6-DF53-B70857027FC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23812</xdr:colOff>
      <xdr:row>14</xdr:row>
      <xdr:rowOff>185737</xdr:rowOff>
    </xdr:from>
    <xdr:to>
      <xdr:col>6</xdr:col>
      <xdr:colOff>395287</xdr:colOff>
      <xdr:row>29</xdr:row>
      <xdr:rowOff>71437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B149936-B2D5-A557-2FE9-DDE5D47C163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542925</xdr:colOff>
      <xdr:row>0</xdr:row>
      <xdr:rowOff>0</xdr:rowOff>
    </xdr:from>
    <xdr:to>
      <xdr:col>22</xdr:col>
      <xdr:colOff>541485</xdr:colOff>
      <xdr:row>12</xdr:row>
      <xdr:rowOff>114300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BEE14C7-2AB9-F8CC-D559-0E4559751C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267825" y="0"/>
          <a:ext cx="9752160" cy="24003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</xdr:col>
      <xdr:colOff>248961</xdr:colOff>
      <xdr:row>16</xdr:row>
      <xdr:rowOff>29004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C46BD4F-82B5-6DAB-6DD2-F4FCA3D766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392961" cy="307700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13</xdr:col>
      <xdr:colOff>58264</xdr:colOff>
      <xdr:row>34</xdr:row>
      <xdr:rowOff>152873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E4B745E-4CE0-F208-B598-C612C922BE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238500"/>
          <a:ext cx="7983064" cy="3391373"/>
        </a:xfrm>
        <a:prstGeom prst="rect">
          <a:avLst/>
        </a:prstGeom>
      </xdr:spPr>
    </xdr:pic>
    <xdr:clientData/>
  </xdr:twoCellAnchor>
  <xdr:twoCellAnchor editAs="oneCell">
    <xdr:from>
      <xdr:col>15</xdr:col>
      <xdr:colOff>257175</xdr:colOff>
      <xdr:row>0</xdr:row>
      <xdr:rowOff>38100</xdr:rowOff>
    </xdr:from>
    <xdr:to>
      <xdr:col>22</xdr:col>
      <xdr:colOff>10086</xdr:colOff>
      <xdr:row>18</xdr:row>
      <xdr:rowOff>143368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9A9DDF8-980E-3AE6-55AE-0575F28362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401175" y="38100"/>
          <a:ext cx="4020111" cy="3534268"/>
        </a:xfrm>
        <a:prstGeom prst="rect">
          <a:avLst/>
        </a:prstGeom>
      </xdr:spPr>
    </xdr:pic>
    <xdr:clientData/>
  </xdr:twoCellAnchor>
  <xdr:twoCellAnchor editAs="oneCell">
    <xdr:from>
      <xdr:col>13</xdr:col>
      <xdr:colOff>57150</xdr:colOff>
      <xdr:row>17</xdr:row>
      <xdr:rowOff>9525</xdr:rowOff>
    </xdr:from>
    <xdr:to>
      <xdr:col>21</xdr:col>
      <xdr:colOff>515094</xdr:colOff>
      <xdr:row>35</xdr:row>
      <xdr:rowOff>477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C8FC240-C6A3-73DC-15E3-ADCA836785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981950" y="3248025"/>
          <a:ext cx="5334744" cy="341995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14</xdr:col>
      <xdr:colOff>572771</xdr:colOff>
      <xdr:row>54</xdr:row>
      <xdr:rowOff>10032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289349CD-4F59-1837-CE88-C5A3A3903A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6667500"/>
          <a:ext cx="9107171" cy="3629532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35</xdr:row>
      <xdr:rowOff>0</xdr:rowOff>
    </xdr:from>
    <xdr:to>
      <xdr:col>22</xdr:col>
      <xdr:colOff>429280</xdr:colOff>
      <xdr:row>58</xdr:row>
      <xdr:rowOff>29191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2B8BC1E9-0702-9BD3-73D8-F68DB290C5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144000" y="6667500"/>
          <a:ext cx="4696480" cy="4410691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8</xdr:col>
      <xdr:colOff>38101</xdr:colOff>
      <xdr:row>10</xdr:row>
      <xdr:rowOff>83438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182E381-04D0-77BF-AA75-D119E52E11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0"/>
          <a:ext cx="4914900" cy="198843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</xdr:row>
      <xdr:rowOff>180975</xdr:rowOff>
    </xdr:from>
    <xdr:to>
      <xdr:col>4</xdr:col>
      <xdr:colOff>323850</xdr:colOff>
      <xdr:row>23</xdr:row>
      <xdr:rowOff>187508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C108314-8789-E5B4-E751-A4CAB86F6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085975"/>
          <a:ext cx="2762250" cy="2483033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12</xdr:row>
      <xdr:rowOff>1</xdr:rowOff>
    </xdr:from>
    <xdr:to>
      <xdr:col>13</xdr:col>
      <xdr:colOff>57150</xdr:colOff>
      <xdr:row>23</xdr:row>
      <xdr:rowOff>125001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F9756C0-91DE-6306-C918-4A06E848D9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048000" y="2286001"/>
          <a:ext cx="4933950" cy="222050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14</xdr:col>
      <xdr:colOff>352425</xdr:colOff>
      <xdr:row>11</xdr:row>
      <xdr:rowOff>3261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0B3E145-A02E-ED6D-8365-88A5E77C0A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876800" y="0"/>
          <a:ext cx="4010025" cy="2098761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DA22DF9-5437-435B-8DEF-61583903D899}" name="Table1" displayName="Table1" ref="A1:E7" totalsRowShown="0">
  <autoFilter ref="A1:E7" xr:uid="{EDA22DF9-5437-435B-8DEF-61583903D899}"/>
  <tableColumns count="5">
    <tableColumn id="1" xr3:uid="{EE97A459-284E-4723-AC36-0F44AA0730BF}" name="Name"/>
    <tableColumn id="2" xr3:uid="{1130F1E3-E5A2-49E5-8AEF-3D90E9BCE125}" name="Costing" dataCellStyle="Comma"/>
    <tableColumn id="3" xr3:uid="{E66A8C18-30FC-4D92-B13B-FAF0988FE2A7}" name="Pricing" dataCellStyle="Comma"/>
    <tableColumn id="4" xr3:uid="{79CAA1FA-C77C-4C53-BA56-CDE49F094CC3}" name="Diff T1 Only" dataCellStyle="Comma">
      <calculatedColumnFormula>Table1[[#This Row],[Pricing]] - Table1[[#This Row],[Costing]]</calculatedColumnFormula>
    </tableColumn>
    <tableColumn id="5" xr3:uid="{06D9DAE3-BEFA-4100-87D1-FFDC659F6271}" name="Diff T1&amp;T2" dataDxfId="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9E71F17-22E0-4732-9CB1-0968931D3370}" name="Table2" displayName="Table2" ref="A9:E16" totalsRowCount="1">
  <autoFilter ref="A9:E15" xr:uid="{89E71F17-22E0-4732-9CB1-0968931D3370}"/>
  <sortState xmlns:xlrd2="http://schemas.microsoft.com/office/spreadsheetml/2017/richdata2" ref="A10:E15">
    <sortCondition ref="B9:B15"/>
  </sortState>
  <tableColumns count="5">
    <tableColumn id="1" xr3:uid="{E0609705-4426-433E-BED1-0B2267086A08}" name="Sales Person" totalsRowLabel="Total"/>
    <tableColumn id="2" xr3:uid="{F26AA7BD-D213-4057-9E3E-994AC8610622}" name="Region"/>
    <tableColumn id="3" xr3:uid="{1DFCD671-0687-4099-AD45-55BDA8A0724E}" name="Sales Amount" dataCellStyle="Comma" totalsRowCellStyle="Comma"/>
    <tableColumn id="4" xr3:uid="{B42456B0-B5EA-4476-AA76-6E702BA11C31}" name="% Commission" dataDxfId="8"/>
    <tableColumn id="5" xr3:uid="{988C7201-4FC1-4D41-A7B7-72CBF54A1A93}" name="Commission Amount" totalsRowFunction="sum" dataDxfId="7">
      <calculatedColumnFormula>Table2[[#This Row],[Sales Amount]]*Table2[[#This Row],[% Commission]]</calculatedColumnFormula>
    </tableColumn>
  </tableColumns>
  <tableStyleInfo name="TableStyleLight2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05B7210-3C49-4F16-8697-CED35ACA2A5D}" name="Table4" displayName="Table4" ref="A26:D36" totalsRowShown="0">
  <autoFilter ref="A26:D36" xr:uid="{D05B7210-3C49-4F16-8697-CED35ACA2A5D}"/>
  <tableColumns count="4">
    <tableColumn id="1" xr3:uid="{A67D5F15-38D7-443D-8DFB-A8EE37F4A04B}" name="Employee"/>
    <tableColumn id="2" xr3:uid="{F6D6262E-22A0-45C0-B80C-081F2F9F53C6}" name="Gender"/>
    <tableColumn id="3" xr3:uid="{ED4B19DF-D818-4919-9C06-F17DDC91B1FC}" name="Age"/>
    <tableColumn id="4" xr3:uid="{E82FB903-997C-4392-8980-6208638B959C}" name="Male Over 30" dataDxfId="6">
      <calculatedColumnFormula>AND(Table4[[#This Row],[Gender]]="Male", Table4[[#This Row],[Age]]&gt;30)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B13380F-069C-4DA8-9EB8-DCDBCE462604}" name="Table6" displayName="Table6" ref="A39:E49" totalsRowShown="0" headerRowDxfId="5" tableBorderDxfId="4">
  <autoFilter ref="A39:E49" xr:uid="{BB13380F-069C-4DA8-9EB8-DCDBCE462604}"/>
  <tableColumns count="5">
    <tableColumn id="1" xr3:uid="{9972BE00-59E2-4560-A6F0-31E298720C61}" name="Owner" dataDxfId="3"/>
    <tableColumn id="2" xr3:uid="{757BFF7A-38FC-4883-9BAF-B9BE5FF8D4E1}" name="Car" dataDxfId="2"/>
    <tableColumn id="3" xr3:uid="{F3B23D96-E28E-4CFE-8519-6217D655D616}" name="Price " dataDxfId="1"/>
    <tableColumn id="4" xr3:uid="{28F47790-DEA2-440D-A9F3-35D8C9104B44}" name="Year" dataDxfId="0"/>
    <tableColumn id="5" xr3:uid="{E0DC0A8B-0FF3-4C65-83D0-F77752EE338A}" name="VLOOKUP AGE">
      <calculatedColumnFormula>VLOOKUP(A40, Table4[[#All],[Employee]:[Age]], 3, FALSE)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D54A91D-9C16-4A55-9EAD-1F62D447E584}" name="Table3" displayName="Table3" ref="A1:B9" totalsRowShown="0">
  <autoFilter ref="A1:B9" xr:uid="{ED54A91D-9C16-4A55-9EAD-1F62D447E584}"/>
  <tableColumns count="2">
    <tableColumn id="1" xr3:uid="{59DAAB9B-FB9E-41E5-A278-009BDD3D8518}" name="Year"/>
    <tableColumn id="2" xr3:uid="{C38CEF69-D3D5-44EE-8F6B-B762B935430C}" name="Total Sales" dataCellStyle="Comm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22097-D0F9-4358-B1A9-229DFD71A79A}">
  <dimension ref="A1:P60"/>
  <sheetViews>
    <sheetView topLeftCell="E1" workbookViewId="0">
      <selection activeCell="P6" sqref="P6"/>
    </sheetView>
  </sheetViews>
  <sheetFormatPr defaultRowHeight="15" x14ac:dyDescent="0.25"/>
  <cols>
    <col min="1" max="1" width="14.42578125" bestFit="1" customWidth="1"/>
    <col min="2" max="2" width="13.42578125" bestFit="1" customWidth="1"/>
    <col min="3" max="3" width="15.5703125" bestFit="1" customWidth="1"/>
    <col min="4" max="4" width="16.28515625" bestFit="1" customWidth="1"/>
    <col min="5" max="5" width="22" bestFit="1" customWidth="1"/>
    <col min="6" max="7" width="22" customWidth="1"/>
    <col min="9" max="9" width="21" bestFit="1" customWidth="1"/>
    <col min="10" max="11" width="17.28515625" bestFit="1" customWidth="1"/>
    <col min="12" max="12" width="12.7109375" bestFit="1" customWidth="1"/>
    <col min="13" max="13" width="14.5703125" bestFit="1" customWidth="1"/>
    <col min="15" max="15" width="27.5703125" bestFit="1" customWidth="1"/>
    <col min="17" max="17" width="27.5703125" bestFit="1" customWidth="1"/>
  </cols>
  <sheetData>
    <row r="1" spans="1:16" x14ac:dyDescent="0.25">
      <c r="A1" t="s">
        <v>0</v>
      </c>
      <c r="B1" t="s">
        <v>9</v>
      </c>
      <c r="C1" t="s">
        <v>8</v>
      </c>
      <c r="D1" t="s">
        <v>42</v>
      </c>
      <c r="E1" t="s">
        <v>41</v>
      </c>
      <c r="I1" t="s">
        <v>32</v>
      </c>
      <c r="J1" t="s">
        <v>33</v>
      </c>
      <c r="O1" t="s">
        <v>4</v>
      </c>
    </row>
    <row r="2" spans="1:16" x14ac:dyDescent="0.25">
      <c r="A2" t="s">
        <v>1</v>
      </c>
      <c r="B2" s="3">
        <v>25</v>
      </c>
      <c r="C2" s="3">
        <v>30</v>
      </c>
      <c r="D2" s="3">
        <f>Table1[[#This Row],[Pricing]] - Table1[[#This Row],[Costing]]</f>
        <v>5</v>
      </c>
      <c r="E2" s="4"/>
      <c r="F2" s="4"/>
      <c r="G2" s="4"/>
      <c r="I2" t="s">
        <v>43</v>
      </c>
      <c r="J2" t="s">
        <v>34</v>
      </c>
      <c r="O2" t="s">
        <v>6</v>
      </c>
    </row>
    <row r="3" spans="1:16" x14ac:dyDescent="0.25">
      <c r="A3" t="s">
        <v>2</v>
      </c>
      <c r="B3" s="3">
        <v>35</v>
      </c>
      <c r="C3" s="3">
        <v>45</v>
      </c>
      <c r="D3" s="3">
        <f>Table1[[#This Row],[Pricing]] - Table1[[#This Row],[Costing]]</f>
        <v>10</v>
      </c>
      <c r="E3" s="4"/>
      <c r="F3" s="4"/>
      <c r="G3" s="4"/>
      <c r="I3" t="s">
        <v>7</v>
      </c>
      <c r="O3" t="s">
        <v>5</v>
      </c>
    </row>
    <row r="4" spans="1:16" x14ac:dyDescent="0.25">
      <c r="A4" t="s">
        <v>3</v>
      </c>
      <c r="B4" s="3">
        <v>45</v>
      </c>
      <c r="C4" s="3">
        <v>55</v>
      </c>
      <c r="D4" s="3">
        <f>Table1[[#This Row],[Pricing]] - Table1[[#This Row],[Costing]]</f>
        <v>10</v>
      </c>
      <c r="E4" s="4"/>
      <c r="F4" s="4"/>
      <c r="G4" s="4"/>
      <c r="I4" t="s">
        <v>12</v>
      </c>
      <c r="J4" t="s">
        <v>15</v>
      </c>
      <c r="O4" t="s">
        <v>50</v>
      </c>
    </row>
    <row r="5" spans="1:16" x14ac:dyDescent="0.25">
      <c r="A5" t="s">
        <v>35</v>
      </c>
      <c r="B5" s="3">
        <v>55</v>
      </c>
      <c r="C5" s="3">
        <v>37</v>
      </c>
      <c r="D5" s="3">
        <f>Table1[[#This Row],[Pricing]] - Table1[[#This Row],[Costing]]</f>
        <v>-18</v>
      </c>
      <c r="E5" s="4"/>
      <c r="F5" s="4"/>
      <c r="G5" s="4"/>
      <c r="O5" t="s">
        <v>110</v>
      </c>
      <c r="P5" t="s">
        <v>111</v>
      </c>
    </row>
    <row r="6" spans="1:16" x14ac:dyDescent="0.25">
      <c r="A6" t="s">
        <v>36</v>
      </c>
      <c r="B6" s="3">
        <v>20</v>
      </c>
      <c r="C6" s="3">
        <v>42</v>
      </c>
      <c r="D6" s="3">
        <f>Table1[[#This Row],[Pricing]] - Table1[[#This Row],[Costing]]</f>
        <v>22</v>
      </c>
      <c r="E6" s="4"/>
      <c r="F6" s="4"/>
      <c r="G6" s="4"/>
      <c r="O6" s="8" t="s">
        <v>93</v>
      </c>
      <c r="P6" t="s">
        <v>113</v>
      </c>
    </row>
    <row r="7" spans="1:16" x14ac:dyDescent="0.25">
      <c r="A7" t="s">
        <v>37</v>
      </c>
      <c r="B7" s="3">
        <v>15</v>
      </c>
      <c r="C7" s="3">
        <v>60</v>
      </c>
      <c r="D7" s="3">
        <f>Table1[[#This Row],[Pricing]] - Table1[[#This Row],[Costing]]</f>
        <v>45</v>
      </c>
      <c r="E7" s="4"/>
      <c r="F7" s="4"/>
      <c r="G7" s="4"/>
      <c r="I7" t="s">
        <v>44</v>
      </c>
      <c r="J7" t="s">
        <v>39</v>
      </c>
      <c r="K7" t="s">
        <v>45</v>
      </c>
      <c r="L7" t="s">
        <v>213</v>
      </c>
      <c r="O7" s="8" t="s">
        <v>112</v>
      </c>
      <c r="P7" t="s">
        <v>114</v>
      </c>
    </row>
    <row r="8" spans="1:16" x14ac:dyDescent="0.25">
      <c r="I8" t="s">
        <v>44</v>
      </c>
      <c r="J8" t="s">
        <v>38</v>
      </c>
      <c r="K8" t="s">
        <v>40</v>
      </c>
    </row>
    <row r="9" spans="1:16" x14ac:dyDescent="0.25">
      <c r="A9" t="s">
        <v>31</v>
      </c>
      <c r="B9" t="s">
        <v>17</v>
      </c>
      <c r="C9" t="s">
        <v>18</v>
      </c>
      <c r="D9" t="s">
        <v>19</v>
      </c>
      <c r="E9" t="s">
        <v>20</v>
      </c>
      <c r="I9" t="s">
        <v>10</v>
      </c>
      <c r="J9" t="s">
        <v>38</v>
      </c>
      <c r="K9" t="s">
        <v>13</v>
      </c>
      <c r="L9" t="s">
        <v>14</v>
      </c>
      <c r="M9" t="s">
        <v>46</v>
      </c>
    </row>
    <row r="10" spans="1:16" x14ac:dyDescent="0.25">
      <c r="A10" t="s">
        <v>25</v>
      </c>
      <c r="B10" t="s">
        <v>26</v>
      </c>
      <c r="C10" s="3">
        <v>940</v>
      </c>
      <c r="D10" s="1">
        <v>0.15</v>
      </c>
      <c r="E10">
        <f>Table2[[#This Row],[Sales Amount]]*Table2[[#This Row],[% Commission]]</f>
        <v>141</v>
      </c>
      <c r="I10" t="s">
        <v>11</v>
      </c>
      <c r="J10" t="s">
        <v>15</v>
      </c>
      <c r="K10" t="s">
        <v>16</v>
      </c>
    </row>
    <row r="11" spans="1:16" x14ac:dyDescent="0.25">
      <c r="A11" t="s">
        <v>21</v>
      </c>
      <c r="B11" t="s">
        <v>22</v>
      </c>
      <c r="C11" s="3">
        <v>260</v>
      </c>
      <c r="D11" s="1">
        <v>0.1</v>
      </c>
      <c r="E11">
        <f>Table2[[#This Row],[Sales Amount]]*Table2[[#This Row],[% Commission]]</f>
        <v>26</v>
      </c>
      <c r="I11" t="s">
        <v>58</v>
      </c>
      <c r="J11" t="s">
        <v>61</v>
      </c>
      <c r="K11" t="s">
        <v>51</v>
      </c>
    </row>
    <row r="12" spans="1:16" x14ac:dyDescent="0.25">
      <c r="A12" t="s">
        <v>29</v>
      </c>
      <c r="B12" t="s">
        <v>22</v>
      </c>
      <c r="C12" s="3">
        <v>800</v>
      </c>
      <c r="D12" s="1">
        <v>0.15</v>
      </c>
      <c r="E12">
        <f>Table2[[#This Row],[Sales Amount]]*Table2[[#This Row],[% Commission]]</f>
        <v>120</v>
      </c>
      <c r="I12" t="s">
        <v>59</v>
      </c>
    </row>
    <row r="13" spans="1:16" x14ac:dyDescent="0.25">
      <c r="A13" t="s">
        <v>23</v>
      </c>
      <c r="B13" t="s">
        <v>24</v>
      </c>
      <c r="C13" s="3">
        <v>660</v>
      </c>
      <c r="D13" s="1">
        <v>0.15</v>
      </c>
      <c r="E13">
        <f>Table2[[#This Row],[Sales Amount]]*Table2[[#This Row],[% Commission]]</f>
        <v>99</v>
      </c>
      <c r="I13" t="s">
        <v>60</v>
      </c>
    </row>
    <row r="14" spans="1:16" x14ac:dyDescent="0.25">
      <c r="A14" t="s">
        <v>30</v>
      </c>
      <c r="B14" t="s">
        <v>24</v>
      </c>
      <c r="C14" s="3">
        <v>900</v>
      </c>
      <c r="D14" s="1">
        <v>0.15</v>
      </c>
      <c r="E14">
        <f>Table2[[#This Row],[Sales Amount]]*Table2[[#This Row],[% Commission]]</f>
        <v>135</v>
      </c>
      <c r="I14" t="s">
        <v>62</v>
      </c>
      <c r="J14" t="s">
        <v>63</v>
      </c>
    </row>
    <row r="15" spans="1:16" x14ac:dyDescent="0.25">
      <c r="A15" t="s">
        <v>27</v>
      </c>
      <c r="B15" t="s">
        <v>28</v>
      </c>
      <c r="C15" s="3">
        <v>410</v>
      </c>
      <c r="D15" s="1">
        <v>0.12</v>
      </c>
      <c r="E15">
        <f>Table2[[#This Row],[Sales Amount]]*Table2[[#This Row],[% Commission]]</f>
        <v>49.199999999999996</v>
      </c>
    </row>
    <row r="16" spans="1:16" x14ac:dyDescent="0.25">
      <c r="A16" t="s">
        <v>49</v>
      </c>
      <c r="C16" s="2"/>
      <c r="E16">
        <f>SUBTOTAL(109,Table2[Commission Amount])</f>
        <v>570.20000000000005</v>
      </c>
      <c r="I16" t="s">
        <v>52</v>
      </c>
    </row>
    <row r="17" spans="1:12" x14ac:dyDescent="0.25">
      <c r="I17" t="s">
        <v>53</v>
      </c>
    </row>
    <row r="18" spans="1:12" x14ac:dyDescent="0.25">
      <c r="A18" t="s">
        <v>47</v>
      </c>
      <c r="B18" t="s">
        <v>48</v>
      </c>
      <c r="I18" t="s">
        <v>54</v>
      </c>
    </row>
    <row r="19" spans="1:12" x14ac:dyDescent="0.25">
      <c r="A19" cm="1">
        <f t="array" ref="A19:A24">Table1[Diff T1 Only] * Table2[Commission Amount]</f>
        <v>705</v>
      </c>
      <c r="B19" cm="1">
        <f t="array" ref="B19:B24">t1diff*t2commission</f>
        <v>0.75</v>
      </c>
      <c r="I19" t="s">
        <v>55</v>
      </c>
    </row>
    <row r="20" spans="1:12" x14ac:dyDescent="0.25">
      <c r="A20">
        <v>260</v>
      </c>
      <c r="B20">
        <v>1</v>
      </c>
    </row>
    <row r="21" spans="1:12" x14ac:dyDescent="0.25">
      <c r="A21">
        <v>1200</v>
      </c>
      <c r="B21">
        <v>1.5</v>
      </c>
      <c r="I21" t="s">
        <v>57</v>
      </c>
      <c r="J21" t="s">
        <v>56</v>
      </c>
      <c r="K21" t="s">
        <v>64</v>
      </c>
      <c r="L21" t="s">
        <v>65</v>
      </c>
    </row>
    <row r="22" spans="1:12" x14ac:dyDescent="0.25">
      <c r="A22">
        <v>-1782</v>
      </c>
      <c r="B22">
        <v>-2.6999999999999997</v>
      </c>
      <c r="I22" t="s">
        <v>66</v>
      </c>
    </row>
    <row r="23" spans="1:12" x14ac:dyDescent="0.25">
      <c r="A23">
        <v>2970</v>
      </c>
      <c r="B23">
        <v>3.3</v>
      </c>
      <c r="D23" s="4"/>
      <c r="I23" t="s">
        <v>67</v>
      </c>
    </row>
    <row r="24" spans="1:12" x14ac:dyDescent="0.25">
      <c r="A24">
        <v>2214</v>
      </c>
      <c r="B24">
        <v>5.3999999999999995</v>
      </c>
    </row>
    <row r="25" spans="1:12" x14ac:dyDescent="0.25">
      <c r="I25" s="24" t="s">
        <v>70</v>
      </c>
      <c r="J25" s="24" t="s">
        <v>15</v>
      </c>
      <c r="K25" s="24" t="s">
        <v>212</v>
      </c>
    </row>
    <row r="26" spans="1:12" x14ac:dyDescent="0.25">
      <c r="A26" t="s">
        <v>95</v>
      </c>
      <c r="B26" t="s">
        <v>96</v>
      </c>
      <c r="C26" t="s">
        <v>97</v>
      </c>
      <c r="D26" t="s">
        <v>98</v>
      </c>
      <c r="I26" t="s">
        <v>71</v>
      </c>
      <c r="J26" t="s">
        <v>15</v>
      </c>
    </row>
    <row r="27" spans="1:12" x14ac:dyDescent="0.25">
      <c r="A27" t="s">
        <v>99</v>
      </c>
      <c r="B27" t="s">
        <v>108</v>
      </c>
      <c r="C27">
        <v>27</v>
      </c>
      <c r="D27" t="b">
        <f>AND(Table4[[#This Row],[Gender]]="Male", Table4[[#This Row],[Age]]&gt;30)</f>
        <v>0</v>
      </c>
      <c r="I27" t="s">
        <v>72</v>
      </c>
      <c r="J27" t="s">
        <v>15</v>
      </c>
    </row>
    <row r="28" spans="1:12" x14ac:dyDescent="0.25">
      <c r="A28" t="s">
        <v>100</v>
      </c>
      <c r="B28" t="s">
        <v>109</v>
      </c>
      <c r="C28">
        <v>30</v>
      </c>
      <c r="D28" t="b">
        <f>AND(Table4[[#This Row],[Gender]]="Male", Table4[[#This Row],[Age]]&gt;30)</f>
        <v>0</v>
      </c>
      <c r="I28" t="s">
        <v>73</v>
      </c>
      <c r="J28" t="s">
        <v>78</v>
      </c>
      <c r="K28" t="s">
        <v>79</v>
      </c>
      <c r="L28" t="s">
        <v>65</v>
      </c>
    </row>
    <row r="29" spans="1:12" x14ac:dyDescent="0.25">
      <c r="A29" t="s">
        <v>101</v>
      </c>
      <c r="B29" t="s">
        <v>109</v>
      </c>
      <c r="C29">
        <v>34</v>
      </c>
      <c r="D29" t="b">
        <f>AND(Table4[[#This Row],[Gender]]="Male", Table4[[#This Row],[Age]]&gt;30)</f>
        <v>1</v>
      </c>
    </row>
    <row r="30" spans="1:12" x14ac:dyDescent="0.25">
      <c r="A30" t="s">
        <v>102</v>
      </c>
      <c r="B30" t="s">
        <v>109</v>
      </c>
      <c r="C30">
        <v>26</v>
      </c>
      <c r="D30" t="b">
        <f>AND(Table4[[#This Row],[Gender]]="Male", Table4[[#This Row],[Age]]&gt;30)</f>
        <v>0</v>
      </c>
      <c r="I30" t="s">
        <v>74</v>
      </c>
      <c r="J30" t="s">
        <v>34</v>
      </c>
    </row>
    <row r="31" spans="1:12" x14ac:dyDescent="0.25">
      <c r="A31" t="s">
        <v>103</v>
      </c>
      <c r="B31" t="s">
        <v>109</v>
      </c>
      <c r="C31">
        <v>29</v>
      </c>
      <c r="D31" t="b">
        <f>AND(Table4[[#This Row],[Gender]]="Male", Table4[[#This Row],[Age]]&gt;30)</f>
        <v>0</v>
      </c>
    </row>
    <row r="32" spans="1:12" x14ac:dyDescent="0.25">
      <c r="A32" t="s">
        <v>104</v>
      </c>
      <c r="B32" t="s">
        <v>108</v>
      </c>
      <c r="C32">
        <v>36</v>
      </c>
      <c r="D32" t="b">
        <f>AND(Table4[[#This Row],[Gender]]="Male", Table4[[#This Row],[Age]]&gt;30)</f>
        <v>0</v>
      </c>
      <c r="I32" t="s">
        <v>75</v>
      </c>
      <c r="J32" t="s">
        <v>76</v>
      </c>
      <c r="K32" t="s">
        <v>77</v>
      </c>
    </row>
    <row r="33" spans="1:10" x14ac:dyDescent="0.25">
      <c r="A33" t="s">
        <v>105</v>
      </c>
      <c r="B33" t="s">
        <v>109</v>
      </c>
      <c r="C33">
        <v>35</v>
      </c>
      <c r="D33" t="b">
        <f>AND(Table4[[#This Row],[Gender]]="Male", Table4[[#This Row],[Age]]&gt;30)</f>
        <v>1</v>
      </c>
    </row>
    <row r="34" spans="1:10" x14ac:dyDescent="0.25">
      <c r="A34" t="s">
        <v>106</v>
      </c>
      <c r="B34" t="s">
        <v>108</v>
      </c>
      <c r="C34">
        <v>31</v>
      </c>
      <c r="D34" t="b">
        <f>AND(Table4[[#This Row],[Gender]]="Male", Table4[[#This Row],[Age]]&gt;30)</f>
        <v>0</v>
      </c>
      <c r="I34" t="s">
        <v>80</v>
      </c>
    </row>
    <row r="35" spans="1:10" x14ac:dyDescent="0.25">
      <c r="A35" t="s">
        <v>107</v>
      </c>
      <c r="B35" t="s">
        <v>108</v>
      </c>
      <c r="C35">
        <v>25</v>
      </c>
      <c r="D35" t="b">
        <f>AND(Table4[[#This Row],[Gender]]="Male", Table4[[#This Row],[Age]]&gt;30)</f>
        <v>0</v>
      </c>
      <c r="I35" t="s">
        <v>81</v>
      </c>
    </row>
    <row r="36" spans="1:10" x14ac:dyDescent="0.25">
      <c r="A36" t="s">
        <v>140</v>
      </c>
      <c r="B36" t="s">
        <v>109</v>
      </c>
      <c r="C36">
        <v>45</v>
      </c>
      <c r="D36" s="2" t="b">
        <f>AND(Table4[[#This Row],[Gender]]="Male", Table4[[#This Row],[Age]]&gt;30)</f>
        <v>1</v>
      </c>
      <c r="I36" t="s">
        <v>82</v>
      </c>
    </row>
    <row r="37" spans="1:10" x14ac:dyDescent="0.25">
      <c r="I37" t="s">
        <v>89</v>
      </c>
    </row>
    <row r="38" spans="1:10" x14ac:dyDescent="0.25">
      <c r="I38" t="s">
        <v>83</v>
      </c>
    </row>
    <row r="39" spans="1:10" x14ac:dyDescent="0.25">
      <c r="A39" s="10" t="s">
        <v>139</v>
      </c>
      <c r="B39" s="10" t="s">
        <v>123</v>
      </c>
      <c r="C39" s="11" t="s">
        <v>124</v>
      </c>
      <c r="D39" s="12" t="s">
        <v>68</v>
      </c>
      <c r="E39" s="21" t="s">
        <v>141</v>
      </c>
      <c r="I39" t="s">
        <v>84</v>
      </c>
    </row>
    <row r="40" spans="1:10" x14ac:dyDescent="0.25">
      <c r="A40" s="5" t="s">
        <v>99</v>
      </c>
      <c r="B40" s="13" t="s">
        <v>125</v>
      </c>
      <c r="C40" s="14">
        <v>1000</v>
      </c>
      <c r="D40" s="15">
        <v>2001</v>
      </c>
      <c r="E40">
        <f>VLOOKUP(A40, Table4[[#All],[Employee]:[Age]], 3, FALSE)</f>
        <v>27</v>
      </c>
      <c r="I40" t="s">
        <v>85</v>
      </c>
    </row>
    <row r="41" spans="1:10" x14ac:dyDescent="0.25">
      <c r="A41" s="6" t="s">
        <v>100</v>
      </c>
      <c r="B41" s="16" t="s">
        <v>133</v>
      </c>
      <c r="C41" s="17">
        <v>1250</v>
      </c>
      <c r="D41" s="18">
        <v>1995</v>
      </c>
      <c r="E41">
        <f>VLOOKUP(A41, Table4[[#All],[Employee]:[Age]], 3, FALSE)</f>
        <v>30</v>
      </c>
    </row>
    <row r="42" spans="1:10" x14ac:dyDescent="0.25">
      <c r="A42" s="5" t="s">
        <v>101</v>
      </c>
      <c r="B42" s="13" t="s">
        <v>127</v>
      </c>
      <c r="C42" s="14">
        <v>1500</v>
      </c>
      <c r="D42" s="15">
        <v>2000</v>
      </c>
      <c r="E42">
        <f>VLOOKUP(A42, Table4[[#All],[Employee]:[Age]], 3, FALSE)</f>
        <v>34</v>
      </c>
      <c r="I42" t="s">
        <v>86</v>
      </c>
      <c r="J42" t="s">
        <v>88</v>
      </c>
    </row>
    <row r="43" spans="1:10" x14ac:dyDescent="0.25">
      <c r="A43" s="6" t="s">
        <v>102</v>
      </c>
      <c r="B43" s="16" t="s">
        <v>126</v>
      </c>
      <c r="C43" s="17">
        <v>2000</v>
      </c>
      <c r="D43" s="18">
        <v>2001</v>
      </c>
      <c r="E43">
        <f>VLOOKUP(A43, Table4[[#All],[Employee]:[Age]], 3, FALSE)</f>
        <v>26</v>
      </c>
      <c r="I43" t="s">
        <v>87</v>
      </c>
    </row>
    <row r="44" spans="1:10" x14ac:dyDescent="0.25">
      <c r="A44" s="5" t="s">
        <v>103</v>
      </c>
      <c r="B44" s="13" t="s">
        <v>130</v>
      </c>
      <c r="C44" s="14">
        <v>2500</v>
      </c>
      <c r="D44" s="15">
        <v>2005</v>
      </c>
      <c r="E44">
        <f>VLOOKUP(A44, Table4[[#All],[Employee]:[Age]], 3, FALSE)</f>
        <v>29</v>
      </c>
    </row>
    <row r="45" spans="1:10" x14ac:dyDescent="0.25">
      <c r="A45" s="6" t="s">
        <v>104</v>
      </c>
      <c r="B45" s="16" t="s">
        <v>128</v>
      </c>
      <c r="C45" s="17">
        <v>3000</v>
      </c>
      <c r="D45" s="18">
        <v>1999</v>
      </c>
      <c r="E45">
        <f>VLOOKUP(A45, Table4[[#All],[Employee]:[Age]], 3, FALSE)</f>
        <v>36</v>
      </c>
      <c r="I45" t="s">
        <v>90</v>
      </c>
    </row>
    <row r="46" spans="1:10" x14ac:dyDescent="0.25">
      <c r="A46" s="5" t="s">
        <v>105</v>
      </c>
      <c r="B46" s="13" t="s">
        <v>134</v>
      </c>
      <c r="C46" s="14">
        <v>3500</v>
      </c>
      <c r="D46" s="15">
        <v>2000</v>
      </c>
      <c r="E46">
        <f>VLOOKUP(A46, Table4[[#All],[Employee]:[Age]], 3, FALSE)</f>
        <v>35</v>
      </c>
      <c r="I46" t="s">
        <v>91</v>
      </c>
    </row>
    <row r="47" spans="1:10" x14ac:dyDescent="0.25">
      <c r="A47" s="6" t="s">
        <v>106</v>
      </c>
      <c r="B47" s="16" t="s">
        <v>129</v>
      </c>
      <c r="C47" s="17">
        <v>4000</v>
      </c>
      <c r="D47" s="18">
        <v>2004</v>
      </c>
      <c r="E47">
        <f>VLOOKUP(A47, Table4[[#All],[Employee]:[Age]], 3, FALSE)</f>
        <v>31</v>
      </c>
      <c r="I47" t="s">
        <v>92</v>
      </c>
    </row>
    <row r="48" spans="1:10" x14ac:dyDescent="0.25">
      <c r="A48" s="5" t="s">
        <v>107</v>
      </c>
      <c r="B48" s="13" t="s">
        <v>131</v>
      </c>
      <c r="C48" s="14">
        <v>4500</v>
      </c>
      <c r="D48" s="15">
        <v>1998</v>
      </c>
      <c r="E48">
        <f>VLOOKUP(A48, Table4[[#All],[Employee]:[Age]], 3, FALSE)</f>
        <v>25</v>
      </c>
      <c r="I48" t="s">
        <v>93</v>
      </c>
    </row>
    <row r="49" spans="1:10" x14ac:dyDescent="0.25">
      <c r="A49" s="6" t="s">
        <v>140</v>
      </c>
      <c r="B49" s="6" t="s">
        <v>132</v>
      </c>
      <c r="C49" s="19">
        <v>5000</v>
      </c>
      <c r="D49" s="7">
        <v>2003</v>
      </c>
      <c r="E49">
        <f>VLOOKUP(A49, Table4[[#All],[Employee]:[Age]], 3, FALSE)</f>
        <v>45</v>
      </c>
      <c r="I49" t="s">
        <v>94</v>
      </c>
    </row>
    <row r="51" spans="1:10" x14ac:dyDescent="0.25">
      <c r="A51" s="20" t="s">
        <v>137</v>
      </c>
      <c r="B51" s="20" t="s">
        <v>135</v>
      </c>
      <c r="C51" s="20" t="s">
        <v>136</v>
      </c>
      <c r="I51" t="s">
        <v>115</v>
      </c>
      <c r="J51" t="s">
        <v>117</v>
      </c>
    </row>
    <row r="52" spans="1:10" x14ac:dyDescent="0.25">
      <c r="A52">
        <v>4</v>
      </c>
      <c r="B52" t="str">
        <f>HLOOKUP(B39, B39:D49, $A$52, FALSE)</f>
        <v>Toyota</v>
      </c>
      <c r="C52" s="9">
        <f>HLOOKUP(C39, C39:D49, $A$52, FALSE)</f>
        <v>1500</v>
      </c>
      <c r="I52" t="s">
        <v>116</v>
      </c>
      <c r="J52" t="s">
        <v>138</v>
      </c>
    </row>
    <row r="53" spans="1:10" x14ac:dyDescent="0.25">
      <c r="I53" t="s">
        <v>118</v>
      </c>
      <c r="J53" t="s">
        <v>119</v>
      </c>
    </row>
    <row r="54" spans="1:10" x14ac:dyDescent="0.25">
      <c r="I54" t="s">
        <v>120</v>
      </c>
      <c r="J54" t="s">
        <v>121</v>
      </c>
    </row>
    <row r="56" spans="1:10" x14ac:dyDescent="0.25">
      <c r="I56" t="s">
        <v>122</v>
      </c>
      <c r="J56" t="s">
        <v>142</v>
      </c>
    </row>
    <row r="57" spans="1:10" x14ac:dyDescent="0.25">
      <c r="I57" t="s">
        <v>143</v>
      </c>
    </row>
    <row r="58" spans="1:10" x14ac:dyDescent="0.25">
      <c r="I58" t="s">
        <v>144</v>
      </c>
    </row>
    <row r="59" spans="1:10" x14ac:dyDescent="0.25">
      <c r="I59" t="s">
        <v>145</v>
      </c>
      <c r="J59" t="s">
        <v>146</v>
      </c>
    </row>
    <row r="60" spans="1:10" x14ac:dyDescent="0.25">
      <c r="I60" t="s">
        <v>145</v>
      </c>
      <c r="J60" t="s">
        <v>147</v>
      </c>
    </row>
  </sheetData>
  <pageMargins left="0.7" right="0.7" top="0.75" bottom="0.75" header="0.3" footer="0.3"/>
  <pageSetup paperSize="9" orientation="portrait" r:id="rId1"/>
  <tableParts count="4">
    <tablePart r:id="rId2"/>
    <tablePart r:id="rId3"/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2EA60-0A67-495F-8472-AB19025E3DA8}">
  <dimension ref="A1:D9"/>
  <sheetViews>
    <sheetView workbookViewId="0">
      <selection activeCell="A2" sqref="A2"/>
    </sheetView>
  </sheetViews>
  <sheetFormatPr defaultRowHeight="15" x14ac:dyDescent="0.25"/>
  <cols>
    <col min="1" max="1" width="14.42578125" bestFit="1" customWidth="1"/>
    <col min="2" max="2" width="12.5703125" customWidth="1"/>
    <col min="3" max="3" width="15.5703125" bestFit="1" customWidth="1"/>
    <col min="4" max="4" width="16.28515625" bestFit="1" customWidth="1"/>
    <col min="5" max="5" width="22" bestFit="1" customWidth="1"/>
  </cols>
  <sheetData>
    <row r="1" spans="1:4" x14ac:dyDescent="0.25">
      <c r="A1" t="s">
        <v>68</v>
      </c>
      <c r="B1" t="s">
        <v>69</v>
      </c>
    </row>
    <row r="2" spans="1:4" x14ac:dyDescent="0.25">
      <c r="A2">
        <v>2017</v>
      </c>
      <c r="B2" s="3">
        <v>100000</v>
      </c>
      <c r="C2" s="3"/>
      <c r="D2" s="1"/>
    </row>
    <row r="3" spans="1:4" x14ac:dyDescent="0.25">
      <c r="A3">
        <v>2018</v>
      </c>
      <c r="B3" s="3">
        <v>150000</v>
      </c>
      <c r="C3" s="3"/>
      <c r="D3" s="1"/>
    </row>
    <row r="4" spans="1:4" x14ac:dyDescent="0.25">
      <c r="A4">
        <v>2019</v>
      </c>
      <c r="B4" s="3">
        <v>175000</v>
      </c>
      <c r="C4" s="3"/>
      <c r="D4" s="1"/>
    </row>
    <row r="5" spans="1:4" x14ac:dyDescent="0.25">
      <c r="A5">
        <v>2020</v>
      </c>
      <c r="B5" s="3">
        <v>125000</v>
      </c>
      <c r="C5" s="3"/>
      <c r="D5" s="1"/>
    </row>
    <row r="6" spans="1:4" x14ac:dyDescent="0.25">
      <c r="A6">
        <v>2021</v>
      </c>
      <c r="B6" s="3">
        <v>115000</v>
      </c>
      <c r="C6" s="3"/>
      <c r="D6" s="1"/>
    </row>
    <row r="7" spans="1:4" x14ac:dyDescent="0.25">
      <c r="A7">
        <v>2022</v>
      </c>
      <c r="B7" s="3">
        <v>135000</v>
      </c>
      <c r="C7" s="3"/>
      <c r="D7" s="1"/>
    </row>
    <row r="8" spans="1:4" x14ac:dyDescent="0.25">
      <c r="A8">
        <v>2023</v>
      </c>
      <c r="B8" s="3">
        <v>110000</v>
      </c>
      <c r="C8" s="2"/>
    </row>
    <row r="9" spans="1:4" x14ac:dyDescent="0.25">
      <c r="A9">
        <v>2024</v>
      </c>
      <c r="B9" s="3">
        <v>180000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149C6-D51A-4779-B048-A43FC8FFF2F3}">
  <dimension ref="A1:C24"/>
  <sheetViews>
    <sheetView workbookViewId="0">
      <selection activeCell="A25" sqref="A25"/>
    </sheetView>
  </sheetViews>
  <sheetFormatPr defaultRowHeight="15" x14ac:dyDescent="0.25"/>
  <cols>
    <col min="1" max="1" width="71.85546875" bestFit="1" customWidth="1"/>
    <col min="2" max="2" width="30" customWidth="1"/>
    <col min="3" max="3" width="23.5703125" bestFit="1" customWidth="1"/>
  </cols>
  <sheetData>
    <row r="1" spans="1:3" x14ac:dyDescent="0.25">
      <c r="A1" t="s">
        <v>148</v>
      </c>
    </row>
    <row r="2" spans="1:3" x14ac:dyDescent="0.25">
      <c r="A2" t="s">
        <v>149</v>
      </c>
      <c r="B2" t="s">
        <v>150</v>
      </c>
    </row>
    <row r="3" spans="1:3" x14ac:dyDescent="0.25">
      <c r="A3" t="s">
        <v>151</v>
      </c>
    </row>
    <row r="4" spans="1:3" x14ac:dyDescent="0.25">
      <c r="A4" s="22" t="s">
        <v>152</v>
      </c>
      <c r="B4" t="s">
        <v>153</v>
      </c>
    </row>
    <row r="5" spans="1:3" x14ac:dyDescent="0.25">
      <c r="A5" s="22" t="s">
        <v>154</v>
      </c>
      <c r="B5" t="s">
        <v>155</v>
      </c>
    </row>
    <row r="6" spans="1:3" x14ac:dyDescent="0.25">
      <c r="A6" t="s">
        <v>156</v>
      </c>
    </row>
    <row r="7" spans="1:3" x14ac:dyDescent="0.25">
      <c r="A7" t="s">
        <v>157</v>
      </c>
      <c r="B7" t="s">
        <v>158</v>
      </c>
      <c r="C7" t="s">
        <v>159</v>
      </c>
    </row>
    <row r="8" spans="1:3" x14ac:dyDescent="0.25">
      <c r="A8" t="s">
        <v>160</v>
      </c>
    </row>
    <row r="9" spans="1:3" x14ac:dyDescent="0.25">
      <c r="A9" t="s">
        <v>161</v>
      </c>
    </row>
    <row r="10" spans="1:3" x14ac:dyDescent="0.25">
      <c r="A10" t="s">
        <v>162</v>
      </c>
      <c r="B10" t="s">
        <v>163</v>
      </c>
    </row>
    <row r="11" spans="1:3" x14ac:dyDescent="0.25">
      <c r="A11" t="s">
        <v>164</v>
      </c>
      <c r="B11" t="s">
        <v>165</v>
      </c>
      <c r="C11" t="s">
        <v>166</v>
      </c>
    </row>
    <row r="12" spans="1:3" x14ac:dyDescent="0.25">
      <c r="A12" t="s">
        <v>167</v>
      </c>
    </row>
    <row r="13" spans="1:3" x14ac:dyDescent="0.25">
      <c r="A13" t="s">
        <v>168</v>
      </c>
      <c r="B13" t="s">
        <v>169</v>
      </c>
    </row>
    <row r="14" spans="1:3" x14ac:dyDescent="0.25">
      <c r="A14" t="s">
        <v>168</v>
      </c>
      <c r="B14" t="s">
        <v>170</v>
      </c>
    </row>
    <row r="15" spans="1:3" x14ac:dyDescent="0.25">
      <c r="A15" t="s">
        <v>171</v>
      </c>
    </row>
    <row r="16" spans="1:3" x14ac:dyDescent="0.25">
      <c r="A16" t="s">
        <v>176</v>
      </c>
      <c r="B16" t="s">
        <v>172</v>
      </c>
    </row>
    <row r="17" spans="1:2" x14ac:dyDescent="0.25">
      <c r="A17" t="s">
        <v>173</v>
      </c>
      <c r="B17" t="s">
        <v>174</v>
      </c>
    </row>
    <row r="18" spans="1:2" x14ac:dyDescent="0.25">
      <c r="A18" t="s">
        <v>175</v>
      </c>
    </row>
    <row r="19" spans="1:2" x14ac:dyDescent="0.25">
      <c r="A19" t="s">
        <v>171</v>
      </c>
    </row>
    <row r="20" spans="1:2" x14ac:dyDescent="0.25">
      <c r="A20" s="23" t="s">
        <v>177</v>
      </c>
    </row>
    <row r="21" spans="1:2" x14ac:dyDescent="0.25">
      <c r="A21" t="s">
        <v>178</v>
      </c>
      <c r="B21" t="s">
        <v>179</v>
      </c>
    </row>
    <row r="22" spans="1:2" x14ac:dyDescent="0.25">
      <c r="A22" t="s">
        <v>180</v>
      </c>
      <c r="B22" t="s">
        <v>181</v>
      </c>
    </row>
    <row r="23" spans="1:2" x14ac:dyDescent="0.25">
      <c r="A23" t="s">
        <v>182</v>
      </c>
      <c r="B23" t="s">
        <v>183</v>
      </c>
    </row>
    <row r="24" spans="1:2" x14ac:dyDescent="0.25">
      <c r="A24" t="s">
        <v>184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5364C-288F-4584-8C8B-5A73F6F9F6DA}">
  <dimension ref="A1"/>
  <sheetViews>
    <sheetView workbookViewId="0">
      <selection activeCell="Y40" sqref="Y40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38B38-5C3D-4D63-B441-5450E1BE7213}">
  <dimension ref="A1:I28"/>
  <sheetViews>
    <sheetView tabSelected="1" topLeftCell="A13" workbookViewId="0">
      <selection activeCell="H14" sqref="H14"/>
    </sheetView>
  </sheetViews>
  <sheetFormatPr defaultRowHeight="15" x14ac:dyDescent="0.25"/>
  <cols>
    <col min="1" max="1" width="32.140625" bestFit="1" customWidth="1"/>
    <col min="2" max="2" width="33.28515625" bestFit="1" customWidth="1"/>
    <col min="3" max="3" width="17.7109375" bestFit="1" customWidth="1"/>
  </cols>
  <sheetData>
    <row r="1" spans="1:9" x14ac:dyDescent="0.25">
      <c r="A1" t="s">
        <v>185</v>
      </c>
    </row>
    <row r="2" spans="1:9" x14ac:dyDescent="0.25">
      <c r="A2" t="s">
        <v>186</v>
      </c>
    </row>
    <row r="3" spans="1:9" x14ac:dyDescent="0.25">
      <c r="A3" t="s">
        <v>188</v>
      </c>
      <c r="B3" t="s">
        <v>187</v>
      </c>
    </row>
    <row r="4" spans="1:9" x14ac:dyDescent="0.25">
      <c r="A4" t="s">
        <v>189</v>
      </c>
      <c r="B4" t="s">
        <v>190</v>
      </c>
    </row>
    <row r="5" spans="1:9" x14ac:dyDescent="0.25">
      <c r="A5" t="s">
        <v>188</v>
      </c>
      <c r="B5" t="s">
        <v>191</v>
      </c>
    </row>
    <row r="6" spans="1:9" x14ac:dyDescent="0.25">
      <c r="A6" t="s">
        <v>192</v>
      </c>
      <c r="B6" t="s">
        <v>193</v>
      </c>
    </row>
    <row r="7" spans="1:9" x14ac:dyDescent="0.25">
      <c r="B7" t="s">
        <v>194</v>
      </c>
    </row>
    <row r="8" spans="1:9" x14ac:dyDescent="0.25">
      <c r="A8" t="s">
        <v>203</v>
      </c>
      <c r="B8" t="s">
        <v>205</v>
      </c>
      <c r="C8" t="s">
        <v>204</v>
      </c>
    </row>
    <row r="9" spans="1:9" x14ac:dyDescent="0.25">
      <c r="A9" t="s">
        <v>196</v>
      </c>
      <c r="B9" t="s">
        <v>195</v>
      </c>
    </row>
    <row r="10" spans="1:9" x14ac:dyDescent="0.25">
      <c r="A10" t="s">
        <v>196</v>
      </c>
      <c r="B10" t="s">
        <v>197</v>
      </c>
    </row>
    <row r="12" spans="1:9" x14ac:dyDescent="0.25">
      <c r="A12" t="s">
        <v>188</v>
      </c>
      <c r="B12" t="s">
        <v>200</v>
      </c>
      <c r="C12" t="s">
        <v>201</v>
      </c>
    </row>
    <row r="13" spans="1:9" x14ac:dyDescent="0.25">
      <c r="A13" t="s">
        <v>202</v>
      </c>
      <c r="B13" t="s">
        <v>187</v>
      </c>
      <c r="H13">
        <v>5000</v>
      </c>
      <c r="I13">
        <f>H13*6/100/365*30</f>
        <v>24.657534246575342</v>
      </c>
    </row>
    <row r="14" spans="1:9" x14ac:dyDescent="0.25">
      <c r="A14" t="s">
        <v>169</v>
      </c>
      <c r="B14" t="s">
        <v>206</v>
      </c>
      <c r="C14" t="s">
        <v>207</v>
      </c>
    </row>
    <row r="15" spans="1:9" x14ac:dyDescent="0.25">
      <c r="A15" t="s">
        <v>196</v>
      </c>
      <c r="B15" t="s">
        <v>208</v>
      </c>
    </row>
    <row r="17" spans="1:3" x14ac:dyDescent="0.25">
      <c r="A17" t="s">
        <v>198</v>
      </c>
      <c r="B17" t="s">
        <v>199</v>
      </c>
    </row>
    <row r="18" spans="1:3" x14ac:dyDescent="0.25">
      <c r="A18" t="s">
        <v>209</v>
      </c>
    </row>
    <row r="19" spans="1:3" x14ac:dyDescent="0.25">
      <c r="A19" t="s">
        <v>210</v>
      </c>
    </row>
    <row r="20" spans="1:3" x14ac:dyDescent="0.25">
      <c r="A20" t="s">
        <v>211</v>
      </c>
    </row>
    <row r="22" spans="1:3" x14ac:dyDescent="0.25">
      <c r="A22" t="s">
        <v>214</v>
      </c>
      <c r="B22" t="s">
        <v>215</v>
      </c>
    </row>
    <row r="24" spans="1:3" x14ac:dyDescent="0.25">
      <c r="A24" t="s">
        <v>216</v>
      </c>
      <c r="B24" t="s">
        <v>217</v>
      </c>
    </row>
    <row r="25" spans="1:3" x14ac:dyDescent="0.25">
      <c r="A25" t="s">
        <v>218</v>
      </c>
      <c r="B25" t="s">
        <v>219</v>
      </c>
    </row>
    <row r="26" spans="1:3" x14ac:dyDescent="0.25">
      <c r="A26" t="s">
        <v>220</v>
      </c>
      <c r="B26" t="s">
        <v>221</v>
      </c>
      <c r="C26" t="s">
        <v>222</v>
      </c>
    </row>
    <row r="27" spans="1:3" x14ac:dyDescent="0.25">
      <c r="A27" t="s">
        <v>223</v>
      </c>
    </row>
    <row r="28" spans="1:3" x14ac:dyDescent="0.25">
      <c r="A28" t="s">
        <v>224</v>
      </c>
      <c r="B28" t="s">
        <v>225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831D4-A830-41E1-A932-F6BCCC119581}">
  <dimension ref="K1:N1"/>
  <sheetViews>
    <sheetView workbookViewId="0">
      <selection activeCell="R12" sqref="R12"/>
    </sheetView>
  </sheetViews>
  <sheetFormatPr defaultRowHeight="15" x14ac:dyDescent="0.25"/>
  <cols>
    <col min="11" max="13" width="9.140625" style="3"/>
  </cols>
  <sheetData>
    <row r="1" spans="14:14" x14ac:dyDescent="0.25">
      <c r="N1">
        <v>398.81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TablesRanges</vt:lpstr>
      <vt:lpstr>Test Ex</vt:lpstr>
      <vt:lpstr>Charts</vt:lpstr>
      <vt:lpstr>DVPractices</vt:lpstr>
      <vt:lpstr>PivotCharts</vt:lpstr>
      <vt:lpstr>CaseStudy</vt:lpstr>
      <vt:lpstr>t1diff</vt:lpstr>
      <vt:lpstr>t2commission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Nirmalaraj, Jeyarajah (Customer Experience &amp; Contact)</dc:creator>
  <cp:lastModifiedBy>Nirmalaraj, Jeyarajah (Customer Experience &amp; Contact)</cp:lastModifiedBy>
  <dcterms:created xsi:type="dcterms:W3CDTF">2024-09-30T06:02:57Z</dcterms:created>
  <dcterms:modified xsi:type="dcterms:W3CDTF">2024-10-18T12:17:26Z</dcterms:modified>
</cp:coreProperties>
</file>