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xmlns:r="http://schemas.openxmlformats.org/officeDocument/2006/relationships" name="FORMAT OF ERECTION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###0.00;###0.00"/>
    <numFmt numFmtId="165" formatCode="###0;###0"/>
  </numFmts>
  <fonts count="10">
    <font>
      <name val="Times New Roman"/>
      <family val="1"/>
      <color rgb="FF000000"/>
      <sz val="10"/>
    </font>
    <font>
      <name val="Calibri"/>
      <family val="2"/>
      <color rgb="FF000000"/>
      <sz val="10"/>
      <scheme val="minor"/>
    </font>
    <font>
      <name val="Calibri"/>
      <family val="2"/>
      <color rgb="FF000000"/>
      <sz val="9"/>
      <scheme val="minor"/>
    </font>
    <font>
      <name val="Calibri"/>
      <family val="2"/>
      <b val="1"/>
      <sz val="9"/>
      <scheme val="minor"/>
    </font>
    <font>
      <name val="Calibri"/>
      <family val="2"/>
      <b val="1"/>
      <color rgb="FF000000"/>
      <sz val="10"/>
      <scheme val="minor"/>
    </font>
    <font>
      <name val="Calibri"/>
      <family val="2"/>
      <b val="1"/>
      <sz val="8"/>
      <scheme val="minor"/>
    </font>
    <font>
      <name val="Calibri"/>
      <family val="2"/>
      <b val="1"/>
      <color rgb="FF000000"/>
      <sz val="8"/>
      <scheme val="minor"/>
    </font>
    <font>
      <name val="Calibri"/>
      <family val="2"/>
      <b val="1"/>
      <sz val="10"/>
      <scheme val="minor"/>
    </font>
    <font>
      <name val="Calibri"/>
      <family val="2"/>
      <color rgb="FF000000"/>
      <sz val="10"/>
    </font>
    <font>
      <name val="Times New Roman"/>
      <family val="1"/>
      <b val="1"/>
      <color rgb="FF000000"/>
      <sz val="10"/>
    </font>
  </fonts>
  <fills count="2">
    <fill>
      <patternFill/>
    </fill>
    <fill>
      <patternFill patternType="gray125"/>
    </fill>
  </fills>
  <borders count="2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6">
    <xf numFmtId="0" fontId="0" fillId="0" borderId="0" pivotButton="0" quotePrefix="0" xfId="0"/>
    <xf numFmtId="0" fontId="1" fillId="0" borderId="5" applyAlignment="1" pivotButton="0" quotePrefix="0" xfId="0">
      <alignment horizontal="center" vertical="center"/>
    </xf>
    <xf numFmtId="0" fontId="2" fillId="0" borderId="4" applyAlignment="1" pivotButton="0" quotePrefix="0" xfId="0">
      <alignment horizontal="center" vertical="center"/>
    </xf>
    <xf numFmtId="0" fontId="3" fillId="0" borderId="5" applyAlignment="1" pivotButton="0" quotePrefix="0" xfId="0">
      <alignment horizontal="center" vertical="center" wrapText="1"/>
    </xf>
    <xf numFmtId="0" fontId="2" fillId="0" borderId="6" applyAlignment="1" pivotButton="0" quotePrefix="0" xfId="0">
      <alignment horizontal="center" vertical="center"/>
    </xf>
    <xf numFmtId="0" fontId="2" fillId="0" borderId="4" applyAlignment="1" pivotButton="0" quotePrefix="0" xfId="0">
      <alignment horizontal="center" vertical="center" wrapText="1"/>
    </xf>
    <xf numFmtId="0" fontId="3" fillId="0" borderId="6" applyAlignment="1" pivotButton="0" quotePrefix="0" xfId="0">
      <alignment horizontal="center" vertical="center" wrapText="1"/>
    </xf>
    <xf numFmtId="164" fontId="4" fillId="0" borderId="4" applyAlignment="1" pivotButton="0" quotePrefix="0" xfId="0">
      <alignment horizontal="center" vertical="center" wrapText="1"/>
    </xf>
    <xf numFmtId="0" fontId="7" fillId="0" borderId="5" applyAlignment="1" pivotButton="0" quotePrefix="0" xfId="0">
      <alignment horizontal="center" vertical="center" wrapText="1"/>
    </xf>
    <xf numFmtId="165" fontId="1" fillId="0" borderId="5" applyAlignment="1" pivotButton="0" quotePrefix="0" xfId="0">
      <alignment horizontal="center" vertical="center" wrapText="1"/>
    </xf>
    <xf numFmtId="164" fontId="8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/>
    </xf>
    <xf numFmtId="2" fontId="1" fillId="0" borderId="6" applyAlignment="1" pivotButton="0" quotePrefix="0" xfId="0">
      <alignment horizontal="center" vertical="center"/>
    </xf>
    <xf numFmtId="2" fontId="0" fillId="0" borderId="0" pivotButton="0" quotePrefix="0" xfId="0"/>
    <xf numFmtId="165" fontId="0" fillId="0" borderId="0" pivotButton="0" quotePrefix="0" xfId="0"/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164" fontId="4" fillId="0" borderId="5" applyAlignment="1" pivotButton="0" quotePrefix="0" xfId="0">
      <alignment horizontal="center" vertical="center"/>
    </xf>
    <xf numFmtId="0" fontId="4" fillId="0" borderId="5" applyAlignment="1" pivotButton="0" quotePrefix="0" xfId="0">
      <alignment horizontal="center" vertical="center"/>
    </xf>
    <xf numFmtId="164" fontId="1" fillId="0" borderId="5" applyAlignment="1" pivotButton="0" quotePrefix="0" xfId="0">
      <alignment horizontal="center" vertical="center" wrapText="1"/>
    </xf>
    <xf numFmtId="0" fontId="0" fillId="0" borderId="10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 vertical="center"/>
    </xf>
    <xf numFmtId="2" fontId="4" fillId="0" borderId="11" applyAlignment="1" pivotButton="0" quotePrefix="0" xfId="0">
      <alignment horizontal="center" vertical="center"/>
    </xf>
    <xf numFmtId="2" fontId="1" fillId="0" borderId="11" applyAlignment="1" pivotButton="0" quotePrefix="0" xfId="0">
      <alignment horizontal="center" vertical="center"/>
    </xf>
    <xf numFmtId="0" fontId="4" fillId="0" borderId="11" applyAlignment="1" pivotButton="0" quotePrefix="0" xfId="0">
      <alignment horizontal="center" vertical="center"/>
    </xf>
    <xf numFmtId="2" fontId="1" fillId="0" borderId="12" applyAlignment="1" pivotButton="0" quotePrefix="0" xfId="0">
      <alignment horizontal="center" vertical="center"/>
    </xf>
    <xf numFmtId="0" fontId="9" fillId="0" borderId="0" pivotButton="0" quotePrefix="0" xfId="0"/>
    <xf numFmtId="2" fontId="9" fillId="0" borderId="0" pivotButton="0" quotePrefix="0" xfId="0"/>
    <xf numFmtId="0" fontId="5" fillId="0" borderId="5" applyAlignment="1" pivotButton="0" quotePrefix="0" xfId="0">
      <alignment horizontal="center" vertical="center" wrapText="1"/>
    </xf>
    <xf numFmtId="0" fontId="6" fillId="0" borderId="5" applyAlignment="1" pivotButton="0" quotePrefix="0" xfId="0">
      <alignment horizontal="center" vertical="center" wrapText="1"/>
    </xf>
    <xf numFmtId="0" fontId="6" fillId="0" borderId="5" applyAlignment="1" pivotButton="0" quotePrefix="0" xfId="0">
      <alignment horizontal="center" vertical="center"/>
    </xf>
    <xf numFmtId="0" fontId="6" fillId="0" borderId="11" applyAlignment="1" pivotButton="0" quotePrefix="0" xfId="0">
      <alignment horizontal="center" vertical="center"/>
    </xf>
    <xf numFmtId="0" fontId="5" fillId="0" borderId="5" applyAlignment="1" pivotButton="0" quotePrefix="0" xfId="0">
      <alignment horizontal="left" vertical="center" wrapText="1"/>
    </xf>
    <xf numFmtId="0" fontId="6" fillId="0" borderId="5" applyAlignment="1" pivotButton="0" quotePrefix="0" xfId="0">
      <alignment horizontal="left" vertical="center" wrapText="1"/>
    </xf>
    <xf numFmtId="0" fontId="2" fillId="0" borderId="5" applyAlignment="1" pivotButton="0" quotePrefix="0" xfId="0">
      <alignment horizontal="center" vertical="center"/>
    </xf>
    <xf numFmtId="0" fontId="3" fillId="0" borderId="5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3" applyAlignment="1" pivotButton="0" quotePrefix="0" xfId="0">
      <alignment horizontal="center" vertical="center"/>
    </xf>
    <xf numFmtId="0" fontId="1" fillId="0" borderId="4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/>
    </xf>
    <xf numFmtId="0" fontId="1" fillId="0" borderId="6" applyAlignment="1" pivotButton="0" quotePrefix="0" xfId="0">
      <alignment horizontal="center" vertical="center"/>
    </xf>
    <xf numFmtId="0" fontId="1" fillId="0" borderId="7" applyAlignment="1" pivotButton="0" quotePrefix="0" xfId="0">
      <alignment horizontal="center" vertical="center"/>
    </xf>
    <xf numFmtId="0" fontId="1" fillId="0" borderId="8" applyAlignment="1" pivotButton="0" quotePrefix="0" xfId="0">
      <alignment horizontal="center" vertical="center"/>
    </xf>
    <xf numFmtId="0" fontId="1" fillId="0" borderId="9" applyAlignment="1" pivotButton="0" quotePrefix="0" xfId="0">
      <alignment horizontal="center" vertical="center"/>
    </xf>
    <xf numFmtId="0" fontId="0" fillId="0" borderId="18" pivotButton="0" quotePrefix="0" xfId="0"/>
    <xf numFmtId="0" fontId="0" fillId="0" borderId="19" pivotButton="0" quotePrefix="0" xfId="0"/>
    <xf numFmtId="0" fontId="0" fillId="0" borderId="8" pivotButton="0" quotePrefix="0" xfId="0"/>
    <xf numFmtId="0" fontId="0" fillId="0" borderId="15" pivotButton="0" quotePrefix="0" xfId="0"/>
    <xf numFmtId="0" fontId="1" fillId="0" borderId="20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22" pivotButton="0" quotePrefix="0" xfId="0"/>
    <xf numFmtId="0" fontId="0" fillId="0" borderId="23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25"/>
  <sheetViews>
    <sheetView tabSelected="1" topLeftCell="A7" workbookViewId="0">
      <selection activeCell="K11" sqref="K11"/>
    </sheetView>
  </sheetViews>
  <sheetFormatPr baseColWidth="8" defaultRowHeight="13.2"/>
  <cols>
    <col width="24.33203125" customWidth="1" min="6" max="6"/>
    <col width="5" bestFit="1" customWidth="1" min="7" max="7"/>
    <col width="9.109375" bestFit="1" customWidth="1" min="8" max="8"/>
    <col width="10.6640625" customWidth="1" min="9" max="9"/>
    <col width="14.44140625" customWidth="1" min="10" max="10"/>
    <col width="10" bestFit="1" customWidth="1" min="11" max="11"/>
    <col width="12.44140625" customWidth="1" min="12" max="12"/>
    <col width="12.77734375" customWidth="1" min="13" max="13"/>
    <col width="9" bestFit="1" customWidth="1" min="14" max="14"/>
  </cols>
  <sheetData>
    <row r="1" ht="13.8" customHeight="1">
      <c r="A1" s="36" t="inlineStr">
        <is>
          <t>II.Illustration of Price Schedule (Erection of Plant):</t>
        </is>
      </c>
      <c r="B1" s="48" t="n"/>
      <c r="C1" s="48" t="n"/>
      <c r="D1" s="48" t="n"/>
      <c r="E1" s="48" t="n"/>
      <c r="F1" s="48" t="n"/>
      <c r="G1" s="48" t="n"/>
      <c r="H1" s="48" t="n"/>
      <c r="I1" s="48" t="n"/>
      <c r="J1" s="48" t="n"/>
      <c r="K1" s="48" t="n"/>
      <c r="L1" s="48" t="n"/>
      <c r="M1" s="48" t="n"/>
      <c r="N1" s="49" t="n"/>
    </row>
    <row r="2" ht="27.6" customHeight="1">
      <c r="A2" s="39" t="inlineStr">
        <is>
          <t>Supply, Installation, Testing and Commissioning of LT Aerial Bunched Cable With Its Accessories In Part of Kachchh District (Anjar Circle) in PGVCL under Revamped Reforms-Based and Results-Linked, Distribution Sector Scheme (Package-2).</t>
        </is>
      </c>
      <c r="B2" s="50" t="n"/>
      <c r="C2" s="50" t="n"/>
      <c r="D2" s="50" t="n"/>
      <c r="E2" s="50" t="n"/>
      <c r="F2" s="50" t="n"/>
      <c r="G2" s="50" t="n"/>
      <c r="H2" s="50" t="n"/>
      <c r="I2" s="50" t="n"/>
      <c r="J2" s="50" t="n"/>
      <c r="K2" s="50" t="n"/>
      <c r="L2" s="50" t="n"/>
      <c r="M2" s="50" t="n"/>
      <c r="N2" s="51" t="n"/>
    </row>
    <row r="3" ht="13.8" customHeight="1">
      <c r="A3" s="42" t="inlineStr">
        <is>
          <t>(Schedule of rates and Prices)</t>
        </is>
      </c>
      <c r="B3" s="50" t="n"/>
      <c r="C3" s="50" t="n"/>
      <c r="D3" s="50" t="n"/>
      <c r="E3" s="50" t="n"/>
      <c r="F3" s="50" t="n"/>
      <c r="G3" s="50" t="n"/>
      <c r="H3" s="50" t="n"/>
      <c r="I3" s="50" t="n"/>
      <c r="J3" s="50" t="n"/>
      <c r="K3" s="50" t="n"/>
      <c r="L3" s="50" t="n"/>
      <c r="M3" s="50" t="n"/>
      <c r="N3" s="51" t="n"/>
    </row>
    <row r="4" ht="13.8" customHeight="1">
      <c r="A4" s="42" t="inlineStr">
        <is>
          <t>Ex-Works Erection of Materials</t>
        </is>
      </c>
      <c r="B4" s="50" t="n"/>
      <c r="C4" s="50" t="n"/>
      <c r="D4" s="50" t="n"/>
      <c r="E4" s="50" t="n"/>
      <c r="F4" s="50" t="n"/>
      <c r="G4" s="50" t="n"/>
      <c r="H4" s="50" t="n"/>
      <c r="I4" s="50" t="n"/>
      <c r="J4" s="50" t="n"/>
      <c r="K4" s="50" t="n"/>
      <c r="L4" s="50" t="n"/>
      <c r="M4" s="50" t="n"/>
      <c r="N4" s="51" t="n"/>
    </row>
    <row r="5" ht="13.8" customHeight="1">
      <c r="A5" s="42" t="inlineStr">
        <is>
          <t>Bidder's Name &amp; Address: M/s SES &amp; PPCW(JV),Modasa</t>
        </is>
      </c>
      <c r="B5" s="50" t="n"/>
      <c r="C5" s="50" t="n"/>
      <c r="D5" s="50" t="n"/>
      <c r="E5" s="50" t="n"/>
      <c r="F5" s="50" t="n"/>
      <c r="G5" s="50" t="n"/>
      <c r="H5" s="50" t="n"/>
      <c r="I5" s="50" t="n"/>
      <c r="J5" s="50" t="n"/>
      <c r="K5" s="50" t="n"/>
      <c r="L5" s="50" t="n"/>
      <c r="M5" s="50" t="n"/>
      <c r="N5" s="51" t="n"/>
    </row>
    <row r="6" ht="13.8" customHeight="1">
      <c r="A6" s="52" t="inlineStr">
        <is>
          <t>Circle - ANJAR Division - ANJAR Sub-Division - ANJAR R-2 Feeder code - 77609 Feeder Name - INDRAPRAST JGY</t>
        </is>
      </c>
      <c r="B6" s="50" t="n"/>
      <c r="C6" s="50" t="n"/>
      <c r="D6" s="50" t="n"/>
      <c r="E6" s="50" t="n"/>
      <c r="F6" s="50" t="n"/>
      <c r="G6" s="50" t="n"/>
      <c r="H6" s="50" t="n"/>
      <c r="I6" s="50" t="n"/>
      <c r="J6" s="50" t="n"/>
      <c r="K6" s="50" t="n"/>
      <c r="L6" s="50" t="n"/>
      <c r="M6" s="50" t="n"/>
      <c r="N6" s="53" t="n"/>
    </row>
    <row r="7">
      <c r="A7" s="2" t="n"/>
      <c r="B7" s="34" t="n"/>
      <c r="C7" s="50" t="n"/>
      <c r="D7" s="50" t="n"/>
      <c r="E7" s="50" t="n"/>
      <c r="F7" s="51" t="n"/>
      <c r="G7" s="35" t="inlineStr">
        <is>
          <t>LOA</t>
        </is>
      </c>
      <c r="H7" s="50" t="n"/>
      <c r="I7" s="50" t="n"/>
      <c r="J7" s="51" t="n"/>
      <c r="K7" s="35" t="inlineStr">
        <is>
          <t>SURVEY</t>
        </is>
      </c>
      <c r="L7" s="50" t="n"/>
      <c r="M7" s="51" t="n"/>
      <c r="N7" s="4" t="n"/>
    </row>
    <row r="8" ht="34.95" customHeight="1">
      <c r="A8" s="5" t="inlineStr">
        <is>
          <t>Sr.
No.</t>
        </is>
      </c>
      <c r="B8" s="35" t="inlineStr">
        <is>
          <t>Description of Goods</t>
        </is>
      </c>
      <c r="C8" s="50" t="n"/>
      <c r="D8" s="50" t="n"/>
      <c r="E8" s="50" t="n"/>
      <c r="F8" s="51" t="n"/>
      <c r="G8" s="35" t="inlineStr">
        <is>
          <t>Unit</t>
        </is>
      </c>
      <c r="H8" s="35" t="inlineStr">
        <is>
          <t>Quantity</t>
        </is>
      </c>
      <c r="I8" s="35" t="inlineStr">
        <is>
          <t>Unit Exworks price in Rs.</t>
        </is>
      </c>
      <c r="J8" s="35" t="inlineStr">
        <is>
          <t>Total Price per line item in Rs.</t>
        </is>
      </c>
      <c r="K8" s="35" t="inlineStr">
        <is>
          <t>Quantity</t>
        </is>
      </c>
      <c r="L8" s="35" t="inlineStr">
        <is>
          <t>Unit Exworks price in Rs.</t>
        </is>
      </c>
      <c r="M8" s="35" t="inlineStr">
        <is>
          <t>Total Price per line item in Rs.</t>
        </is>
      </c>
      <c r="N8" s="6" t="inlineStr">
        <is>
          <t>Remarks</t>
        </is>
      </c>
    </row>
    <row r="9" ht="33.75" customHeight="1">
      <c r="A9" s="7" t="n">
        <v>1</v>
      </c>
      <c r="B9" s="28" t="inlineStr">
        <is>
          <t>Survey, route alignment and pole spotting, Tree cutting and compensation, preparation of survey report and uploading in the web portal after approval of Project Manager.</t>
        </is>
      </c>
      <c r="C9" s="50" t="n"/>
      <c r="D9" s="50" t="n"/>
      <c r="E9" s="50" t="n"/>
      <c r="F9" s="51" t="n"/>
      <c r="G9" s="8" t="inlineStr">
        <is>
          <t>Km</t>
        </is>
      </c>
      <c r="H9" s="9" t="n">
        <v>1599</v>
      </c>
      <c r="I9" s="10" t="n">
        <v>740.4</v>
      </c>
      <c r="J9" s="10">
        <f>H9*I9</f>
        <v/>
      </c>
      <c r="K9" s="11">
        <f>K13+K14</f>
        <v/>
      </c>
      <c r="L9" s="10">
        <f>I9</f>
        <v/>
      </c>
      <c r="M9" s="43">
        <f>K9*L9</f>
        <v/>
      </c>
      <c r="N9" s="12" t="n"/>
      <c r="P9" s="13" t="n"/>
    </row>
    <row r="10" ht="48.75" customHeight="1">
      <c r="A10" s="7" t="n">
        <v>2</v>
      </c>
      <c r="B10" s="28" t="inlineStr">
        <is>
          <t>Erection Of PSC Poles of 8 Mt./200 Kg including excavation of pit and refilling of earth, fixing of Cross arms, Top Fitting Clamps, Anti-Climbing Devices with Barbed wire, Insulators, etc. complete and painting of fabricated materials used on the poles and numbering with cost of paint as per Standard Specification.</t>
        </is>
      </c>
      <c r="C10" s="50" t="n"/>
      <c r="D10" s="50" t="n"/>
      <c r="E10" s="50" t="n"/>
      <c r="F10" s="51" t="n"/>
      <c r="G10" s="8" t="inlineStr">
        <is>
          <t>No.</t>
        </is>
      </c>
      <c r="H10" s="9" t="n">
        <v>3197</v>
      </c>
      <c r="I10" s="10" t="n">
        <v>740.4</v>
      </c>
      <c r="J10" s="10">
        <f>H10*I10</f>
        <v/>
      </c>
      <c r="K10" s="11" t="n">
        <v>7</v>
      </c>
      <c r="L10" s="10">
        <f>I10</f>
        <v/>
      </c>
      <c r="M10" s="43">
        <f>K10*L10</f>
        <v/>
      </c>
      <c r="N10" s="12" t="n"/>
    </row>
    <row r="11" ht="43.5" customHeight="1">
      <c r="A11" s="7" t="n">
        <v>3</v>
      </c>
      <c r="B11" s="28" t="inlineStr">
        <is>
          <t>Installation of Guy Set with preformed fitting, Anchor Rod - 1 No, Turn Buckel – 1 No, Eye Bolt – 1 No, Stay wire - 7/12 - 2.5 kg, LT Guy Insulator – 1 No, Guy Clamp - 1 Pair, Nut - Bolt (65x16 mm)-2 Nos. - as per Requirement etc. as per approved drawing.</t>
        </is>
      </c>
      <c r="C11" s="50" t="n"/>
      <c r="D11" s="50" t="n"/>
      <c r="E11" s="50" t="n"/>
      <c r="F11" s="51" t="n"/>
      <c r="G11" s="8" t="inlineStr">
        <is>
          <t>Set</t>
        </is>
      </c>
      <c r="H11" s="9" t="n">
        <v>3997</v>
      </c>
      <c r="I11" s="10" t="n">
        <v>419.56</v>
      </c>
      <c r="J11" s="10">
        <f>H11*I11</f>
        <v/>
      </c>
      <c r="K11" s="11" t="n">
        <v>7</v>
      </c>
      <c r="L11" s="10">
        <f>I11</f>
        <v/>
      </c>
      <c r="M11" s="43">
        <f>K11*L11</f>
        <v/>
      </c>
      <c r="N11" s="12" t="n"/>
    </row>
    <row r="12" ht="69.75" customHeight="1">
      <c r="A12" s="7" t="n">
        <v>4</v>
      </c>
      <c r="B12" s="32" t="inlineStr">
        <is>
          <t>Installation of Coil type Earthing consist of (a) 8 SWG GI wire for earthing coil- 1.7 Kg (b) Rigid PVC Pipe 20mm dia ( 1.5 Mtr) - 1No (C) Earthing Bolt- 1 No (d) GI Wire No. 8 From Pole Top to Earthing Coil- 1.06 Kg including cost of Coal Salt etc. (20 KG SALT + 20 KG COAL) using existing earthing pit as per approved drawings, technical specifications and scope of work by removing and creaditing old earthing coil/plate and earth wire to the concerned Division store through Subdivision.</t>
        </is>
      </c>
      <c r="C12" s="50" t="n"/>
      <c r="D12" s="50" t="n"/>
      <c r="E12" s="50" t="n"/>
      <c r="F12" s="51" t="n"/>
      <c r="G12" s="8" t="inlineStr">
        <is>
          <t>Set</t>
        </is>
      </c>
      <c r="H12" s="9" t="n">
        <v>7994</v>
      </c>
      <c r="I12" s="10" t="n">
        <v>582.45</v>
      </c>
      <c r="J12" s="10">
        <f>H12*I12</f>
        <v/>
      </c>
      <c r="K12" s="11" t="n">
        <v>55</v>
      </c>
      <c r="L12" s="10">
        <f>I12</f>
        <v/>
      </c>
      <c r="M12" s="43">
        <f>K12*L12</f>
        <v/>
      </c>
      <c r="N12" s="12" t="n"/>
    </row>
    <row r="13" ht="39.75" customHeight="1">
      <c r="A13" s="7" t="n">
        <v>5.01</v>
      </c>
      <c r="B13" s="32" t="inlineStr">
        <is>
          <t>AERIAL BUNCHED XLPE CABLE 1.1 KV 3C X 50 SQ.MM+1Cx25 SQ. MM.+1x35 SQ. MM. including special accessories for AB cable as specified in Scope of work and as per approved drawings, technical specifications.</t>
        </is>
      </c>
      <c r="C13" s="50" t="n"/>
      <c r="D13" s="50" t="n"/>
      <c r="E13" s="50" t="n"/>
      <c r="F13" s="51" t="n"/>
      <c r="G13" s="8" t="inlineStr">
        <is>
          <t>Km</t>
        </is>
      </c>
      <c r="H13" s="9" t="n">
        <v>902</v>
      </c>
      <c r="I13" s="10" t="n">
        <v>20731.2</v>
      </c>
      <c r="J13" s="10">
        <f>H13*I13</f>
        <v/>
      </c>
      <c r="K13" s="11" t="n">
        <v>0.6</v>
      </c>
      <c r="L13" s="10">
        <f>I13</f>
        <v/>
      </c>
      <c r="M13" s="43">
        <f>K13*L13</f>
        <v/>
      </c>
      <c r="N13" s="12" t="n"/>
    </row>
    <row r="14" ht="39.75" customHeight="1">
      <c r="A14" s="7" t="n">
        <v>5.02</v>
      </c>
      <c r="B14" s="32" t="inlineStr">
        <is>
          <t>AERIAL BUNCHED XLPE CABLE 1.1 KV 1Cx 35 SQ MM + 1CX16 SQ MM + 25 SQ MM including special accessories for AB cable as specified in Scope of work and as per approved drawings, technical specifications.</t>
        </is>
      </c>
      <c r="C14" s="50" t="n"/>
      <c r="D14" s="50" t="n"/>
      <c r="E14" s="50" t="n"/>
      <c r="F14" s="51" t="n"/>
      <c r="G14" s="8" t="inlineStr">
        <is>
          <t>Km</t>
        </is>
      </c>
      <c r="H14" s="9" t="n">
        <v>697</v>
      </c>
      <c r="I14" s="10" t="n">
        <v>10464.32</v>
      </c>
      <c r="J14" s="10">
        <f>H14*I14</f>
        <v/>
      </c>
      <c r="K14" s="11" t="n">
        <v>10.38</v>
      </c>
      <c r="L14" s="10">
        <f>I14</f>
        <v/>
      </c>
      <c r="M14" s="43">
        <f>K14*L14</f>
        <v/>
      </c>
      <c r="N14" s="12" t="n"/>
    </row>
    <row r="15" ht="30.75" customHeight="1">
      <c r="A15" s="7" t="n">
        <v>6</v>
      </c>
      <c r="B15" s="32" t="inlineStr">
        <is>
          <t>Removal / Dismentling of ex. LT Line conductor/ Deteriorated AB cable (All Size), Removal Of Hardware and Crediting to store including transportation as REQUIRED and DIRECTED BY ENGINEERIN- CHARGE.</t>
        </is>
      </c>
      <c r="C15" s="50" t="n"/>
      <c r="D15" s="50" t="n"/>
      <c r="E15" s="50" t="n"/>
      <c r="F15" s="51" t="n"/>
      <c r="G15" s="8" t="inlineStr">
        <is>
          <t>Km</t>
        </is>
      </c>
      <c r="H15" s="9" t="n">
        <v>1599</v>
      </c>
      <c r="I15" s="10" t="n">
        <v>3731.62</v>
      </c>
      <c r="J15" s="10">
        <f>H15*I15</f>
        <v/>
      </c>
      <c r="K15" s="11">
        <f>K13+K14</f>
        <v/>
      </c>
      <c r="L15" s="10">
        <f>I15</f>
        <v/>
      </c>
      <c r="M15" s="43">
        <f>K15*L15</f>
        <v/>
      </c>
      <c r="N15" s="12" t="n"/>
    </row>
    <row r="16" ht="18" customHeight="1">
      <c r="A16" s="7" t="n">
        <v>7.01</v>
      </c>
      <c r="B16" s="32" t="inlineStr">
        <is>
          <t>1-ph Pole mounted service connection box for LT connections (8 connections)</t>
        </is>
      </c>
      <c r="C16" s="50" t="n"/>
      <c r="D16" s="50" t="n"/>
      <c r="E16" s="50" t="n"/>
      <c r="F16" s="51" t="n"/>
      <c r="G16" s="8" t="inlineStr">
        <is>
          <t>No</t>
        </is>
      </c>
      <c r="H16" s="9" t="n">
        <v>7194</v>
      </c>
      <c r="I16" s="10" t="n">
        <v>246.8</v>
      </c>
      <c r="J16" s="10">
        <f>H16*I16</f>
        <v/>
      </c>
      <c r="K16" s="43" t="n">
        <v>46</v>
      </c>
      <c r="L16" s="10">
        <f>I16</f>
        <v/>
      </c>
      <c r="M16" s="43">
        <f>K16*L16</f>
        <v/>
      </c>
      <c r="N16" s="12" t="n"/>
      <c r="O16" s="14" t="n"/>
    </row>
    <row r="17" ht="17.25" customHeight="1">
      <c r="A17" s="7" t="n">
        <v>7.02</v>
      </c>
      <c r="B17" s="28" t="inlineStr">
        <is>
          <t>3-ph Pole mounted service connection box for LT connections (4 connections)</t>
        </is>
      </c>
      <c r="C17" s="50" t="n"/>
      <c r="D17" s="50" t="n"/>
      <c r="E17" s="50" t="n"/>
      <c r="F17" s="51" t="n"/>
      <c r="G17" s="8" t="inlineStr">
        <is>
          <t>No</t>
        </is>
      </c>
      <c r="H17" s="9" t="n">
        <v>799</v>
      </c>
      <c r="I17" s="10" t="n">
        <v>345.52</v>
      </c>
      <c r="J17" s="10">
        <f>H17*I17</f>
        <v/>
      </c>
      <c r="K17" s="43" t="n">
        <v>8</v>
      </c>
      <c r="L17" s="10">
        <f>I17</f>
        <v/>
      </c>
      <c r="M17" s="43">
        <f>K17*L17</f>
        <v/>
      </c>
      <c r="N17" s="12" t="n"/>
    </row>
    <row r="18" ht="13.8" customHeight="1">
      <c r="A18" s="15" t="n"/>
      <c r="B18" s="30" t="inlineStr">
        <is>
          <t>Total Cost Exculding GST</t>
        </is>
      </c>
      <c r="C18" s="50" t="n"/>
      <c r="D18" s="50" t="n"/>
      <c r="E18" s="50" t="n"/>
      <c r="F18" s="51" t="n"/>
      <c r="G18" s="16" t="n"/>
      <c r="H18" s="16" t="n"/>
      <c r="I18" s="16" t="n"/>
      <c r="J18" s="17">
        <f>SUM(J9:J17)</f>
        <v/>
      </c>
      <c r="K18" s="11" t="n"/>
      <c r="L18" s="17" t="n"/>
      <c r="M18" s="18">
        <f>SUM(M9:M17)</f>
        <v/>
      </c>
      <c r="N18" s="12" t="n"/>
    </row>
    <row r="19" ht="13.8" customHeight="1">
      <c r="A19" s="15" t="n"/>
      <c r="B19" s="30" t="inlineStr">
        <is>
          <t>Applicable GST</t>
        </is>
      </c>
      <c r="C19" s="50" t="n"/>
      <c r="D19" s="50" t="n"/>
      <c r="E19" s="50" t="n"/>
      <c r="F19" s="51" t="n"/>
      <c r="G19" s="16" t="n"/>
      <c r="H19" s="16" t="n"/>
      <c r="I19" s="16" t="n"/>
      <c r="J19" s="19">
        <f>J18*18%</f>
        <v/>
      </c>
      <c r="K19" s="11" t="n"/>
      <c r="L19" s="19" t="n"/>
      <c r="M19" s="43">
        <f>M18*18%</f>
        <v/>
      </c>
      <c r="N19" s="12" t="n"/>
    </row>
    <row r="20" ht="14.4" customHeight="1" thickBot="1">
      <c r="A20" s="20" t="n"/>
      <c r="B20" s="31" t="inlineStr">
        <is>
          <t>Grand Total Including GST</t>
        </is>
      </c>
      <c r="C20" s="54" t="n"/>
      <c r="D20" s="54" t="n"/>
      <c r="E20" s="54" t="n"/>
      <c r="F20" s="55" t="n"/>
      <c r="G20" s="21" t="n"/>
      <c r="H20" s="21" t="n"/>
      <c r="I20" s="21" t="n"/>
      <c r="J20" s="22">
        <f>J18+J19</f>
        <v/>
      </c>
      <c r="K20" s="23" t="n"/>
      <c r="L20" s="22" t="n"/>
      <c r="M20" s="24">
        <f>M19+M18</f>
        <v/>
      </c>
      <c r="N20" s="25" t="n"/>
    </row>
    <row r="21">
      <c r="L21" s="26" t="n"/>
      <c r="M21" s="27" t="n"/>
    </row>
    <row r="22">
      <c r="L22" s="26" t="n"/>
      <c r="M22" s="27" t="n"/>
    </row>
    <row r="23">
      <c r="L23" s="26" t="n"/>
      <c r="M23" s="27" t="n"/>
    </row>
    <row r="24">
      <c r="L24" s="26" t="n"/>
      <c r="M24" s="26" t="n"/>
    </row>
    <row r="25">
      <c r="L25" s="26" t="n"/>
      <c r="M25" s="27" t="n"/>
    </row>
  </sheetData>
  <mergeCells count="22">
    <mergeCell ref="B7:F7"/>
    <mergeCell ref="B16:F16"/>
    <mergeCell ref="B18:F18"/>
    <mergeCell ref="A1:N1"/>
    <mergeCell ref="B12:F12"/>
    <mergeCell ref="A6:N6"/>
    <mergeCell ref="B11:F11"/>
    <mergeCell ref="B14:F14"/>
    <mergeCell ref="B8:F8"/>
    <mergeCell ref="B17:F17"/>
    <mergeCell ref="K7:M7"/>
    <mergeCell ref="B13:F13"/>
    <mergeCell ref="A3:N3"/>
    <mergeCell ref="B10:F10"/>
    <mergeCell ref="A2:N2"/>
    <mergeCell ref="B19:F19"/>
    <mergeCell ref="G7:J7"/>
    <mergeCell ref="A5:N5"/>
    <mergeCell ref="B9:F9"/>
    <mergeCell ref="A4:N4"/>
    <mergeCell ref="B20:F20"/>
    <mergeCell ref="B15:F15"/>
  </mergeCells>
  <printOptions horizontalCentered="1" verticalCentered="1"/>
  <pageMargins left="0" right="0" top="0" bottom="0.75" header="0.8" footer="0.3"/>
  <pageSetup orientation="landscape" paperSize="9" scale="10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Twinkle Patel</dc:creator>
  <dcterms:created xmlns:dcterms="http://purl.org/dc/terms/" xmlns:xsi="http://www.w3.org/2001/XMLSchema-instance" xsi:type="dcterms:W3CDTF">2025-05-22T11:16:28Z</dcterms:created>
  <dcterms:modified xmlns:dcterms="http://purl.org/dc/terms/" xmlns:xsi="http://www.w3.org/2001/XMLSchema-instance" xsi:type="dcterms:W3CDTF">2025-07-05T12:00:54Z</dcterms:modified>
  <cp:lastModifiedBy>Twinkle Patel</cp:lastModifiedBy>
</cp:coreProperties>
</file>