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u\Desktop\OSBM-main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3" i="1" l="1"/>
  <c r="Y22" i="1"/>
  <c r="Z32" i="1"/>
  <c r="Z31" i="1"/>
  <c r="Z30" i="1"/>
  <c r="V32" i="1"/>
  <c r="V31" i="1"/>
  <c r="V30" i="1"/>
  <c r="G32" i="1"/>
  <c r="G31" i="1"/>
  <c r="G30" i="1"/>
  <c r="G33" i="1"/>
  <c r="J9" i="2" l="1"/>
  <c r="F14" i="2"/>
  <c r="H9" i="2" s="1"/>
  <c r="F22" i="2"/>
  <c r="H19" i="2" s="1"/>
  <c r="H20" i="2" l="1"/>
  <c r="H18" i="2"/>
  <c r="H12" i="2"/>
  <c r="H10" i="2"/>
  <c r="H11" i="2"/>
  <c r="S11" i="1"/>
  <c r="T11" i="1"/>
  <c r="U11" i="1"/>
  <c r="V11" i="1"/>
  <c r="S12" i="1"/>
  <c r="T12" i="1"/>
  <c r="U12" i="1"/>
  <c r="V12" i="1"/>
  <c r="S13" i="1"/>
  <c r="T13" i="1"/>
  <c r="U13" i="1"/>
  <c r="V13" i="1"/>
  <c r="T10" i="1"/>
  <c r="U10" i="1"/>
  <c r="V10" i="1"/>
  <c r="S10" i="1"/>
  <c r="K11" i="1"/>
  <c r="L11" i="1"/>
  <c r="M11" i="1"/>
  <c r="N11" i="1"/>
  <c r="K12" i="1"/>
  <c r="L12" i="1"/>
  <c r="M12" i="1"/>
  <c r="N12" i="1"/>
  <c r="K13" i="1"/>
  <c r="L13" i="1"/>
  <c r="M13" i="1"/>
  <c r="N13" i="1"/>
  <c r="L10" i="1"/>
  <c r="M10" i="1"/>
  <c r="N10" i="1"/>
  <c r="K10" i="1"/>
  <c r="F13" i="1"/>
  <c r="F11" i="1"/>
  <c r="F12" i="1"/>
  <c r="E11" i="1"/>
  <c r="E12" i="1"/>
  <c r="E13" i="1"/>
  <c r="D11" i="1"/>
  <c r="D12" i="1"/>
  <c r="D13" i="1"/>
  <c r="D10" i="1"/>
  <c r="E10" i="1"/>
  <c r="F10" i="1"/>
  <c r="C13" i="1"/>
  <c r="C12" i="1"/>
  <c r="C11" i="1"/>
  <c r="C10" i="1"/>
  <c r="H14" i="2" l="1"/>
  <c r="H22" i="2"/>
  <c r="J19" i="2" s="1"/>
  <c r="J18" i="2"/>
  <c r="T15" i="1"/>
  <c r="U15" i="1"/>
  <c r="V15" i="1"/>
  <c r="S15" i="1"/>
  <c r="X11" i="1"/>
  <c r="X12" i="1"/>
  <c r="X13" i="1"/>
  <c r="X10" i="1"/>
  <c r="L15" i="1"/>
  <c r="M15" i="1"/>
  <c r="N15" i="1"/>
  <c r="K15" i="1"/>
  <c r="P11" i="1"/>
  <c r="P12" i="1"/>
  <c r="P13" i="1"/>
  <c r="P10" i="1"/>
  <c r="D15" i="1"/>
  <c r="E15" i="1"/>
  <c r="F15" i="1"/>
  <c r="C15" i="1"/>
  <c r="H11" i="1"/>
  <c r="H12" i="1"/>
  <c r="H13" i="1"/>
  <c r="H10" i="1"/>
  <c r="J11" i="2" l="1"/>
  <c r="J12" i="2"/>
  <c r="J20" i="2"/>
  <c r="J10" i="2"/>
  <c r="Y13" i="1"/>
  <c r="V16" i="1"/>
  <c r="N16" i="1"/>
  <c r="Q13" i="1"/>
  <c r="G20" i="1" s="1"/>
  <c r="F16" i="1"/>
  <c r="I13" i="1"/>
  <c r="G19" i="1" s="1"/>
  <c r="N23" i="1" l="1"/>
  <c r="N24" i="1"/>
  <c r="G21" i="1"/>
  <c r="F26" i="1" s="1"/>
  <c r="N22" i="1"/>
  <c r="F25" i="1" l="1"/>
  <c r="F24" i="1"/>
  <c r="F27" i="1" l="1"/>
</calcChain>
</file>

<file path=xl/sharedStrings.xml><?xml version="1.0" encoding="utf-8"?>
<sst xmlns="http://schemas.openxmlformats.org/spreadsheetml/2006/main" count="83" uniqueCount="50">
  <si>
    <t>Actual Input</t>
  </si>
  <si>
    <t>Option A</t>
  </si>
  <si>
    <t>Option B</t>
  </si>
  <si>
    <t>Option C</t>
  </si>
  <si>
    <t>Actual Input VS Option B</t>
  </si>
  <si>
    <t>Actual Input VS Option A</t>
  </si>
  <si>
    <t>Actual Input VS Option C</t>
  </si>
  <si>
    <t>Matching Rates</t>
  </si>
  <si>
    <t>(4*4 - 5)/(4*4)*100</t>
  </si>
  <si>
    <t>%</t>
  </si>
  <si>
    <t>C</t>
  </si>
  <si>
    <t>B</t>
  </si>
  <si>
    <t>A</t>
  </si>
  <si>
    <t>D</t>
  </si>
  <si>
    <t>T</t>
  </si>
  <si>
    <t>:.</t>
  </si>
  <si>
    <t>Actual input VS A</t>
  </si>
  <si>
    <t>Actual input VS B</t>
  </si>
  <si>
    <t>Actual input VS C</t>
  </si>
  <si>
    <t>(4*4 - 6)/(4*4)*100</t>
  </si>
  <si>
    <t>Total</t>
  </si>
  <si>
    <t>A&gt;C&gt;B</t>
  </si>
  <si>
    <t>Mismatching Value</t>
  </si>
  <si>
    <t>(4*4 - 9)/(4*4)*100</t>
  </si>
  <si>
    <t>(5+9+6)-6</t>
  </si>
  <si>
    <t>(15/40*100)</t>
  </si>
  <si>
    <t>(11/40*100)</t>
  </si>
  <si>
    <t>(14/40*100)</t>
  </si>
  <si>
    <t>Complement of Mismatch Value</t>
  </si>
  <si>
    <t>(5+9+6)-5</t>
  </si>
  <si>
    <t>(5+9+6)-9</t>
  </si>
  <si>
    <r>
      <t xml:space="preserve">:. Matching % with respect to other options (wrtOption)
</t>
    </r>
    <r>
      <rPr>
        <sz val="11"/>
        <color theme="1"/>
        <rFont val="Calibri"/>
        <family val="2"/>
        <scheme val="minor"/>
      </rPr>
      <t xml:space="preserve">(in case of 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rgb="FF00B050"/>
        <rFont val="Calibri"/>
        <family val="2"/>
        <scheme val="minor"/>
      </rPr>
      <t>=</t>
    </r>
    <r>
      <rPr>
        <b/>
        <sz val="11"/>
        <color theme="1"/>
        <rFont val="Calibri"/>
        <family val="2"/>
        <scheme val="minor"/>
      </rPr>
      <t>B</t>
    </r>
    <r>
      <rPr>
        <b/>
        <sz val="11"/>
        <color rgb="FFFF0000"/>
        <rFont val="Calibri"/>
        <family val="2"/>
        <scheme val="minor"/>
      </rPr>
      <t>≠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</si>
  <si>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 xml:space="preserve">:. Matching % with respect to other options (wrtOption)
</t>
    </r>
    <r>
      <rPr>
        <sz val="11"/>
        <color theme="1"/>
        <rFont val="Calibri"/>
        <family val="2"/>
        <scheme val="minor"/>
      </rPr>
      <t xml:space="preserve">(in case of 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rgb="FFFF0000"/>
        <rFont val="Calibri"/>
        <family val="2"/>
        <scheme val="minor"/>
      </rPr>
      <t>≠</t>
    </r>
    <r>
      <rPr>
        <b/>
        <sz val="11"/>
        <color theme="1"/>
        <rFont val="Calibri"/>
        <family val="2"/>
        <scheme val="minor"/>
      </rPr>
      <t>B</t>
    </r>
    <r>
      <rPr>
        <b/>
        <sz val="11"/>
        <color rgb="FFFF0000"/>
        <rFont val="Calibri"/>
        <family val="2"/>
        <scheme val="minor"/>
      </rPr>
      <t>≠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</si>
  <si>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t>(MAX(37.50,27.50))</t>
  </si>
  <si>
    <t>(35.00)</t>
  </si>
  <si>
    <t xml:space="preserve">    (37.50/72.50*100)</t>
  </si>
  <si>
    <t xml:space="preserve">    (35.00/72.50*100)</t>
  </si>
  <si>
    <t>Step 1</t>
  </si>
  <si>
    <t>Step 2</t>
  </si>
  <si>
    <t>Step 3</t>
  </si>
  <si>
    <t>Step 4</t>
  </si>
  <si>
    <r>
      <t xml:space="preserve">(in case of </t>
    </r>
    <r>
      <rPr>
        <b/>
        <sz val="9"/>
        <color theme="1"/>
        <rFont val="Calibri"/>
        <family val="2"/>
        <scheme val="minor"/>
      </rPr>
      <t>A</t>
    </r>
    <r>
      <rPr>
        <sz val="9"/>
        <color rgb="FFFF0000"/>
        <rFont val="Calibri"/>
        <family val="2"/>
        <scheme val="minor"/>
      </rPr>
      <t>≠</t>
    </r>
    <r>
      <rPr>
        <b/>
        <sz val="9"/>
        <color theme="1"/>
        <rFont val="Calibri"/>
        <family val="2"/>
        <scheme val="minor"/>
      </rPr>
      <t>B</t>
    </r>
    <r>
      <rPr>
        <sz val="9"/>
        <color rgb="FFFF0000"/>
        <rFont val="Calibri"/>
        <family val="2"/>
        <scheme val="minor"/>
      </rPr>
      <t>≠</t>
    </r>
    <r>
      <rPr>
        <b/>
        <sz val="9"/>
        <color theme="1"/>
        <rFont val="Calibri"/>
        <family val="2"/>
        <scheme val="minor"/>
      </rPr>
      <t>C</t>
    </r>
    <r>
      <rPr>
        <sz val="9"/>
        <color theme="1"/>
        <rFont val="Calibri"/>
        <family val="2"/>
        <scheme val="minor"/>
      </rPr>
      <t>)</t>
    </r>
  </si>
  <si>
    <r>
      <t>:. Matching % with respect to Actual Input</t>
    </r>
    <r>
      <rPr>
        <b/>
        <sz val="9"/>
        <color theme="1"/>
        <rFont val="Calibri"/>
        <family val="2"/>
        <scheme val="minor"/>
      </rPr>
      <t xml:space="preserve"> (wrtActual)</t>
    </r>
  </si>
  <si>
    <r>
      <t>(in case of</t>
    </r>
    <r>
      <rPr>
        <b/>
        <sz val="9"/>
        <color theme="1"/>
        <rFont val="Calibri"/>
        <family val="2"/>
        <scheme val="minor"/>
      </rPr>
      <t xml:space="preserve"> A</t>
    </r>
    <r>
      <rPr>
        <b/>
        <sz val="9"/>
        <color rgb="FF00B050"/>
        <rFont val="Calibri"/>
        <family val="2"/>
        <scheme val="minor"/>
      </rPr>
      <t>=</t>
    </r>
    <r>
      <rPr>
        <b/>
        <sz val="9"/>
        <color theme="1"/>
        <rFont val="Calibri"/>
        <family val="2"/>
        <scheme val="minor"/>
      </rPr>
      <t>B</t>
    </r>
    <r>
      <rPr>
        <sz val="9"/>
        <color rgb="FFFF0000"/>
        <rFont val="Calibri"/>
        <family val="2"/>
        <scheme val="minor"/>
      </rPr>
      <t>≠</t>
    </r>
    <r>
      <rPr>
        <b/>
        <sz val="9"/>
        <color theme="1"/>
        <rFont val="Calibri"/>
        <family val="2"/>
        <scheme val="minor"/>
      </rPr>
      <t>C</t>
    </r>
    <r>
      <rPr>
        <sz val="9"/>
        <color theme="1"/>
        <rFont val="Calibri"/>
        <family val="2"/>
        <scheme val="minor"/>
      </rPr>
      <t>)</t>
    </r>
  </si>
  <si>
    <t>Step 4 Further (in case of same output/label)</t>
  </si>
  <si>
    <t>Step 3 Further (in case of same output/label)</t>
  </si>
  <si>
    <r>
      <t>:. Matching % with respect to Actual Input</t>
    </r>
    <r>
      <rPr>
        <b/>
        <sz val="8"/>
        <color theme="1"/>
        <rFont val="Calibri"/>
        <family val="2"/>
        <scheme val="minor"/>
      </rPr>
      <t xml:space="preserve"> (wrtActual)</t>
    </r>
  </si>
  <si>
    <t>(Max(68.75,43.75))</t>
  </si>
  <si>
    <t>(62.50)</t>
  </si>
  <si>
    <r>
      <rPr>
        <b/>
        <u/>
        <sz val="11"/>
        <color rgb="FF002060"/>
        <rFont val="Calibri"/>
        <family val="2"/>
        <scheme val="minor"/>
      </rPr>
      <t>OSBM</t>
    </r>
    <r>
      <rPr>
        <b/>
        <u/>
        <sz val="11"/>
        <color theme="10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(</t>
    </r>
    <r>
      <rPr>
        <b/>
        <u/>
        <sz val="11"/>
        <color rgb="FF00B0F0"/>
        <rFont val="Calibri"/>
        <family val="2"/>
        <scheme val="minor"/>
      </rPr>
      <t>O</t>
    </r>
    <r>
      <rPr>
        <b/>
        <u/>
        <sz val="11"/>
        <color theme="1"/>
        <rFont val="Calibri"/>
        <family val="2"/>
        <scheme val="minor"/>
      </rPr>
      <t xml:space="preserve">ption </t>
    </r>
    <r>
      <rPr>
        <b/>
        <u/>
        <sz val="11"/>
        <color rgb="FF00B0F0"/>
        <rFont val="Calibri"/>
        <family val="2"/>
        <scheme val="minor"/>
      </rPr>
      <t>S</t>
    </r>
    <r>
      <rPr>
        <b/>
        <u/>
        <sz val="11"/>
        <color theme="1"/>
        <rFont val="Calibri"/>
        <family val="2"/>
        <scheme val="minor"/>
      </rPr>
      <t xml:space="preserve">elector based on the </t>
    </r>
    <r>
      <rPr>
        <b/>
        <u/>
        <sz val="11"/>
        <color rgb="FF00B0F0"/>
        <rFont val="Calibri"/>
        <family val="2"/>
        <scheme val="minor"/>
      </rPr>
      <t>B</t>
    </r>
    <r>
      <rPr>
        <b/>
        <u/>
        <sz val="11"/>
        <color theme="1"/>
        <rFont val="Calibri"/>
        <family val="2"/>
        <scheme val="minor"/>
      </rPr>
      <t xml:space="preserve">est </t>
    </r>
    <r>
      <rPr>
        <b/>
        <u/>
        <sz val="11"/>
        <color rgb="FF00B0F0"/>
        <rFont val="Calibri"/>
        <family val="2"/>
        <scheme val="minor"/>
      </rPr>
      <t>M</t>
    </r>
    <r>
      <rPr>
        <b/>
        <u/>
        <sz val="11"/>
        <color theme="1"/>
        <rFont val="Calibri"/>
        <family val="2"/>
        <scheme val="minor"/>
      </rPr>
      <t xml:space="preserve">atching) </t>
    </r>
    <r>
      <rPr>
        <u/>
        <sz val="8"/>
        <color theme="1"/>
        <rFont val="Calibri"/>
        <family val="2"/>
        <scheme val="minor"/>
      </rPr>
      <t xml:space="preserve">(by N Paul) </t>
    </r>
    <r>
      <rPr>
        <u/>
        <sz val="11"/>
        <color theme="1"/>
        <rFont val="Calibri"/>
        <family val="2"/>
        <scheme val="minor"/>
      </rPr>
      <t xml:space="preserve">       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rgb="FF00B050"/>
        <rFont val="Calibri"/>
        <family val="2"/>
        <scheme val="minor"/>
      </rPr>
      <t>Mechanism</t>
    </r>
    <r>
      <rPr>
        <b/>
        <u/>
        <sz val="11"/>
        <color theme="1"/>
        <rFont val="Calibri"/>
        <family val="2"/>
        <scheme val="minor"/>
      </rPr>
      <t xml:space="preserve"> (Excel Implemented Version)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</si>
</sst>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rgb="FF00B0F0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u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1" xfId="0" applyFill="1" applyBorder="1"/>
    <xf numFmtId="0" fontId="0" fillId="0" borderId="2" xfId="0" applyBorder="1"/>
    <xf numFmtId="1" fontId="0" fillId="0" borderId="0" xfId="0" applyNumberFormat="1" applyBorder="1"/>
    <xf numFmtId="2" fontId="3" fillId="0" borderId="0" xfId="0" applyNumberFormat="1" applyFont="1"/>
    <xf numFmtId="2" fontId="3" fillId="0" borderId="0" xfId="0" applyNumberFormat="1" applyFont="1" applyBorder="1"/>
    <xf numFmtId="2" fontId="0" fillId="0" borderId="0" xfId="0" applyNumberFormat="1"/>
    <xf numFmtId="2" fontId="5" fillId="0" borderId="2" xfId="0" applyNumberFormat="1" applyFont="1" applyBorder="1"/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1" fillId="0" borderId="2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1" fillId="0" borderId="10" xfId="0" applyFont="1" applyBorder="1"/>
    <xf numFmtId="0" fontId="1" fillId="0" borderId="0" xfId="0" applyFont="1" applyBorder="1"/>
    <xf numFmtId="0" fontId="0" fillId="0" borderId="8" xfId="0" applyBorder="1" applyAlignment="1">
      <alignment vertical="top"/>
    </xf>
    <xf numFmtId="0" fontId="0" fillId="0" borderId="10" xfId="0" applyBorder="1" applyAlignment="1">
      <alignment vertical="top"/>
    </xf>
    <xf numFmtId="0" fontId="10" fillId="0" borderId="0" xfId="1"/>
    <xf numFmtId="0" fontId="7" fillId="0" borderId="7" xfId="0" applyFont="1" applyBorder="1" applyAlignment="1">
      <alignment horizontal="center" vertical="center" textRotation="90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irmalpaul383/OSB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4"/>
  <sheetViews>
    <sheetView tabSelected="1" zoomScale="124" zoomScaleNormal="124" workbookViewId="0">
      <selection activeCell="AF12" sqref="AF12"/>
    </sheetView>
  </sheetViews>
  <sheetFormatPr defaultRowHeight="15" x14ac:dyDescent="0.25"/>
  <cols>
    <col min="1" max="1" width="3" customWidth="1"/>
    <col min="2" max="24" width="4.7109375" customWidth="1"/>
    <col min="25" max="25" width="5.28515625" customWidth="1"/>
    <col min="26" max="27" width="4.7109375" customWidth="1"/>
  </cols>
  <sheetData>
    <row r="1" spans="1:35" x14ac:dyDescent="0.25">
      <c r="A1" s="42" t="s">
        <v>49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</row>
    <row r="2" spans="1:35" ht="3.75" customHeight="1" x14ac:dyDescent="0.25"/>
    <row r="3" spans="1:35" x14ac:dyDescent="0.25">
      <c r="C3" t="s">
        <v>0</v>
      </c>
      <c r="H3" t="s">
        <v>1</v>
      </c>
      <c r="M3" t="s">
        <v>2</v>
      </c>
      <c r="R3" t="s">
        <v>3</v>
      </c>
    </row>
    <row r="4" spans="1:35" x14ac:dyDescent="0.25">
      <c r="B4" s="6">
        <v>1</v>
      </c>
      <c r="C4" s="6">
        <v>0</v>
      </c>
      <c r="D4" s="6">
        <v>0</v>
      </c>
      <c r="E4" s="6">
        <v>0</v>
      </c>
      <c r="G4" s="6">
        <v>1</v>
      </c>
      <c r="H4" s="6">
        <v>1</v>
      </c>
      <c r="I4" s="6">
        <v>0</v>
      </c>
      <c r="J4" s="6">
        <v>0</v>
      </c>
      <c r="L4" s="6">
        <v>0</v>
      </c>
      <c r="M4" s="6">
        <v>0</v>
      </c>
      <c r="N4" s="6">
        <v>0</v>
      </c>
      <c r="O4" s="6">
        <v>1</v>
      </c>
      <c r="Q4" s="6">
        <v>0</v>
      </c>
      <c r="R4" s="6">
        <v>0</v>
      </c>
      <c r="S4" s="6">
        <v>0</v>
      </c>
      <c r="T4" s="6">
        <v>1</v>
      </c>
    </row>
    <row r="5" spans="1:35" x14ac:dyDescent="0.25">
      <c r="B5" s="6">
        <v>1</v>
      </c>
      <c r="C5" s="6">
        <v>0</v>
      </c>
      <c r="D5" s="6">
        <v>0</v>
      </c>
      <c r="E5" s="6">
        <v>0</v>
      </c>
      <c r="G5" s="6">
        <v>1</v>
      </c>
      <c r="H5" s="6">
        <v>1</v>
      </c>
      <c r="I5" s="6">
        <v>0</v>
      </c>
      <c r="J5" s="6">
        <v>0</v>
      </c>
      <c r="L5" s="6">
        <v>0</v>
      </c>
      <c r="M5" s="6">
        <v>0</v>
      </c>
      <c r="N5" s="6">
        <v>1</v>
      </c>
      <c r="O5" s="6">
        <v>0</v>
      </c>
      <c r="Q5" s="6">
        <v>0</v>
      </c>
      <c r="R5" s="6">
        <v>0</v>
      </c>
      <c r="S5" s="6">
        <v>0</v>
      </c>
      <c r="T5" s="6">
        <v>1</v>
      </c>
    </row>
    <row r="6" spans="1:35" x14ac:dyDescent="0.25">
      <c r="B6" s="6">
        <v>1</v>
      </c>
      <c r="C6" s="6">
        <v>0</v>
      </c>
      <c r="D6" s="6">
        <v>0</v>
      </c>
      <c r="E6" s="6">
        <v>0</v>
      </c>
      <c r="G6" s="6">
        <v>1</v>
      </c>
      <c r="H6" s="6">
        <v>1</v>
      </c>
      <c r="I6" s="6">
        <v>1</v>
      </c>
      <c r="J6" s="6">
        <v>1</v>
      </c>
      <c r="L6" s="6">
        <v>0</v>
      </c>
      <c r="M6" s="6">
        <v>1</v>
      </c>
      <c r="N6" s="6">
        <v>0</v>
      </c>
      <c r="O6" s="6">
        <v>0</v>
      </c>
      <c r="Q6" s="6">
        <v>0</v>
      </c>
      <c r="R6" s="6">
        <v>0</v>
      </c>
      <c r="S6" s="6">
        <v>0</v>
      </c>
      <c r="T6" s="6">
        <v>1</v>
      </c>
    </row>
    <row r="7" spans="1:35" x14ac:dyDescent="0.25">
      <c r="B7" s="6">
        <v>1</v>
      </c>
      <c r="C7" s="6">
        <v>1</v>
      </c>
      <c r="D7" s="6">
        <v>1</v>
      </c>
      <c r="E7" s="6">
        <v>1</v>
      </c>
      <c r="G7" s="6">
        <v>1</v>
      </c>
      <c r="H7" s="6">
        <v>1</v>
      </c>
      <c r="I7" s="6">
        <v>1</v>
      </c>
      <c r="J7" s="6">
        <v>1</v>
      </c>
      <c r="L7" s="6">
        <v>1</v>
      </c>
      <c r="M7" s="6">
        <v>0</v>
      </c>
      <c r="N7" s="6">
        <v>0</v>
      </c>
      <c r="O7" s="6">
        <v>0</v>
      </c>
      <c r="Q7" s="6">
        <v>1</v>
      </c>
      <c r="R7" s="6">
        <v>1</v>
      </c>
      <c r="S7" s="6">
        <v>1</v>
      </c>
      <c r="T7" s="6">
        <v>1</v>
      </c>
    </row>
    <row r="8" spans="1:35" ht="3" customHeight="1" x14ac:dyDescent="0.25"/>
    <row r="9" spans="1:35" x14ac:dyDescent="0.25">
      <c r="D9" t="s">
        <v>5</v>
      </c>
      <c r="L9" t="s">
        <v>4</v>
      </c>
      <c r="T9" t="s">
        <v>6</v>
      </c>
    </row>
    <row r="10" spans="1:35" x14ac:dyDescent="0.25">
      <c r="C10" s="1">
        <f t="shared" ref="C10:F13" si="0">ABS(B4-G4)</f>
        <v>0</v>
      </c>
      <c r="D10" s="1">
        <f t="shared" si="0"/>
        <v>1</v>
      </c>
      <c r="E10" s="1">
        <f t="shared" si="0"/>
        <v>0</v>
      </c>
      <c r="F10" s="1">
        <f t="shared" si="0"/>
        <v>0</v>
      </c>
      <c r="H10">
        <f>SUM(C10:F10)</f>
        <v>1</v>
      </c>
      <c r="K10" s="1">
        <f t="shared" ref="K10:N13" si="1">ABS(B4-L4)</f>
        <v>1</v>
      </c>
      <c r="L10" s="1">
        <f t="shared" si="1"/>
        <v>0</v>
      </c>
      <c r="M10" s="1">
        <f t="shared" si="1"/>
        <v>0</v>
      </c>
      <c r="N10" s="1">
        <f t="shared" si="1"/>
        <v>1</v>
      </c>
      <c r="P10">
        <f>SUM(K10:N10)</f>
        <v>2</v>
      </c>
      <c r="S10" s="1">
        <f t="shared" ref="S10:V13" si="2">ABS(B4-Q4)</f>
        <v>1</v>
      </c>
      <c r="T10" s="1">
        <f t="shared" si="2"/>
        <v>0</v>
      </c>
      <c r="U10" s="1">
        <f t="shared" si="2"/>
        <v>0</v>
      </c>
      <c r="V10" s="1">
        <f t="shared" si="2"/>
        <v>1</v>
      </c>
      <c r="X10">
        <f>SUM(S10:V10)</f>
        <v>2</v>
      </c>
      <c r="AI10" s="30"/>
    </row>
    <row r="11" spans="1:35" x14ac:dyDescent="0.25">
      <c r="C11" s="1">
        <f t="shared" si="0"/>
        <v>0</v>
      </c>
      <c r="D11" s="1">
        <f t="shared" si="0"/>
        <v>1</v>
      </c>
      <c r="E11" s="1">
        <f t="shared" si="0"/>
        <v>0</v>
      </c>
      <c r="F11" s="1">
        <f t="shared" si="0"/>
        <v>0</v>
      </c>
      <c r="H11">
        <f>SUM(C11:F11)</f>
        <v>1</v>
      </c>
      <c r="K11" s="1">
        <f t="shared" si="1"/>
        <v>1</v>
      </c>
      <c r="L11" s="1">
        <f t="shared" si="1"/>
        <v>0</v>
      </c>
      <c r="M11" s="1">
        <f t="shared" si="1"/>
        <v>1</v>
      </c>
      <c r="N11" s="1">
        <f t="shared" si="1"/>
        <v>0</v>
      </c>
      <c r="P11">
        <f t="shared" ref="P11:P13" si="3">SUM(K11:N11)</f>
        <v>2</v>
      </c>
      <c r="S11" s="1">
        <f t="shared" si="2"/>
        <v>1</v>
      </c>
      <c r="T11" s="1">
        <f t="shared" si="2"/>
        <v>0</v>
      </c>
      <c r="U11" s="1">
        <f t="shared" si="2"/>
        <v>0</v>
      </c>
      <c r="V11" s="1">
        <f t="shared" si="2"/>
        <v>1</v>
      </c>
      <c r="X11">
        <f t="shared" ref="X11:X13" si="4">SUM(S11:V11)</f>
        <v>2</v>
      </c>
    </row>
    <row r="12" spans="1:35" x14ac:dyDescent="0.25">
      <c r="C12" s="1">
        <f t="shared" si="0"/>
        <v>0</v>
      </c>
      <c r="D12" s="1">
        <f t="shared" si="0"/>
        <v>1</v>
      </c>
      <c r="E12" s="1">
        <f t="shared" si="0"/>
        <v>1</v>
      </c>
      <c r="F12" s="1">
        <f t="shared" si="0"/>
        <v>1</v>
      </c>
      <c r="H12">
        <f>SUM(C12:F12)</f>
        <v>3</v>
      </c>
      <c r="I12" s="4" t="s">
        <v>14</v>
      </c>
      <c r="K12" s="1">
        <f t="shared" si="1"/>
        <v>1</v>
      </c>
      <c r="L12" s="1">
        <f t="shared" si="1"/>
        <v>1</v>
      </c>
      <c r="M12" s="1">
        <f t="shared" si="1"/>
        <v>0</v>
      </c>
      <c r="N12" s="1">
        <f t="shared" si="1"/>
        <v>0</v>
      </c>
      <c r="P12">
        <f t="shared" si="3"/>
        <v>2</v>
      </c>
      <c r="Q12" s="5" t="s">
        <v>14</v>
      </c>
      <c r="S12" s="1">
        <f t="shared" si="2"/>
        <v>1</v>
      </c>
      <c r="T12" s="1">
        <f t="shared" si="2"/>
        <v>0</v>
      </c>
      <c r="U12" s="1">
        <f t="shared" si="2"/>
        <v>0</v>
      </c>
      <c r="V12" s="1">
        <f t="shared" si="2"/>
        <v>1</v>
      </c>
      <c r="X12">
        <f t="shared" si="4"/>
        <v>2</v>
      </c>
      <c r="Y12" s="5" t="s">
        <v>14</v>
      </c>
    </row>
    <row r="13" spans="1:35" x14ac:dyDescent="0.25">
      <c r="C13" s="1">
        <f t="shared" si="0"/>
        <v>0</v>
      </c>
      <c r="D13" s="1">
        <f t="shared" si="0"/>
        <v>0</v>
      </c>
      <c r="E13" s="1">
        <f t="shared" si="0"/>
        <v>0</v>
      </c>
      <c r="F13" s="1">
        <f t="shared" si="0"/>
        <v>0</v>
      </c>
      <c r="H13">
        <f>SUM(C13:F13)</f>
        <v>0</v>
      </c>
      <c r="I13">
        <f>SUM(H10:H13)</f>
        <v>5</v>
      </c>
      <c r="K13" s="1">
        <f t="shared" si="1"/>
        <v>0</v>
      </c>
      <c r="L13" s="1">
        <f t="shared" si="1"/>
        <v>1</v>
      </c>
      <c r="M13" s="1">
        <f t="shared" si="1"/>
        <v>1</v>
      </c>
      <c r="N13" s="1">
        <f t="shared" si="1"/>
        <v>1</v>
      </c>
      <c r="P13">
        <f t="shared" si="3"/>
        <v>3</v>
      </c>
      <c r="Q13">
        <f>SUM(P10:P13)</f>
        <v>9</v>
      </c>
      <c r="S13" s="1">
        <f t="shared" si="2"/>
        <v>0</v>
      </c>
      <c r="T13" s="1">
        <f t="shared" si="2"/>
        <v>0</v>
      </c>
      <c r="U13" s="1">
        <f t="shared" si="2"/>
        <v>0</v>
      </c>
      <c r="V13" s="1">
        <f t="shared" si="2"/>
        <v>0</v>
      </c>
      <c r="X13">
        <f t="shared" si="4"/>
        <v>0</v>
      </c>
      <c r="Y13">
        <f>SUM(X10:X13)</f>
        <v>6</v>
      </c>
    </row>
    <row r="14" spans="1:35" x14ac:dyDescent="0.25">
      <c r="K14" s="2"/>
      <c r="L14" s="2"/>
      <c r="M14" s="2"/>
      <c r="N14" s="2"/>
      <c r="O14" s="2"/>
    </row>
    <row r="15" spans="1:35" x14ac:dyDescent="0.25">
      <c r="C15">
        <f>SUM(C10:C13)</f>
        <v>0</v>
      </c>
      <c r="D15">
        <f>SUM(D10:D13)</f>
        <v>3</v>
      </c>
      <c r="E15">
        <f>SUM(E10:E13)</f>
        <v>1</v>
      </c>
      <c r="F15">
        <f>SUM(F10:F13)</f>
        <v>1</v>
      </c>
      <c r="K15">
        <f>SUM(K10:K13)</f>
        <v>3</v>
      </c>
      <c r="L15">
        <f>SUM(L10:L13)</f>
        <v>2</v>
      </c>
      <c r="M15">
        <f>SUM(M10:M13)</f>
        <v>2</v>
      </c>
      <c r="N15">
        <f>SUM(N10:N13)</f>
        <v>2</v>
      </c>
      <c r="O15" s="2"/>
      <c r="S15">
        <f>SUM(S10:S13)</f>
        <v>3</v>
      </c>
      <c r="T15">
        <f t="shared" ref="T15:V15" si="5">SUM(T10:T13)</f>
        <v>0</v>
      </c>
      <c r="U15">
        <f t="shared" si="5"/>
        <v>0</v>
      </c>
      <c r="V15">
        <f t="shared" si="5"/>
        <v>3</v>
      </c>
    </row>
    <row r="16" spans="1:35" x14ac:dyDescent="0.25">
      <c r="E16" t="s">
        <v>14</v>
      </c>
      <c r="F16">
        <f>SUM(C15:F15)</f>
        <v>5</v>
      </c>
      <c r="M16" t="s">
        <v>14</v>
      </c>
      <c r="N16">
        <f>SUM(K15:N15)</f>
        <v>9</v>
      </c>
      <c r="U16" t="s">
        <v>14</v>
      </c>
      <c r="V16">
        <f>SUM(S15:V15)</f>
        <v>6</v>
      </c>
    </row>
    <row r="17" spans="1:40" ht="6.75" customHeight="1" x14ac:dyDescent="0.25"/>
    <row r="18" spans="1:40" x14ac:dyDescent="0.25">
      <c r="B18" s="31" t="s">
        <v>37</v>
      </c>
      <c r="C18" s="23" t="s">
        <v>22</v>
      </c>
      <c r="D18" s="25"/>
      <c r="E18" s="25"/>
      <c r="F18" s="25"/>
      <c r="G18" s="16"/>
      <c r="I18" s="3" t="s">
        <v>7</v>
      </c>
      <c r="J18" s="3"/>
      <c r="M18" s="3"/>
      <c r="N18" s="3"/>
      <c r="S18" s="2"/>
    </row>
    <row r="19" spans="1:40" x14ac:dyDescent="0.25">
      <c r="B19" s="31"/>
      <c r="C19" s="17" t="s">
        <v>16</v>
      </c>
      <c r="D19" s="2"/>
      <c r="E19" s="2"/>
      <c r="F19" s="2"/>
      <c r="G19" s="18">
        <f>I13</f>
        <v>5</v>
      </c>
      <c r="I19" t="s">
        <v>15</v>
      </c>
      <c r="J19" t="s">
        <v>21</v>
      </c>
      <c r="S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B20" s="31"/>
      <c r="C20" s="17" t="s">
        <v>17</v>
      </c>
      <c r="D20" s="2"/>
      <c r="E20" s="2"/>
      <c r="F20" s="2"/>
      <c r="G20" s="18">
        <f>Q13</f>
        <v>9</v>
      </c>
      <c r="I20" s="32" t="s">
        <v>39</v>
      </c>
      <c r="J20" s="32"/>
      <c r="K20" s="32"/>
      <c r="L20" s="32"/>
      <c r="M20" s="32"/>
      <c r="N20" s="32"/>
      <c r="O20" s="32"/>
      <c r="P20" s="32"/>
      <c r="Q20" s="32"/>
      <c r="R20" s="32"/>
      <c r="S20" s="33"/>
      <c r="T20" s="34" t="s">
        <v>45</v>
      </c>
      <c r="U20" s="34"/>
      <c r="V20" s="34"/>
      <c r="W20" s="34"/>
      <c r="X20" s="34"/>
      <c r="Y20" s="34"/>
      <c r="Z20" s="34"/>
      <c r="AA20" s="34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ht="14.25" customHeight="1" x14ac:dyDescent="0.25">
      <c r="B21" s="31"/>
      <c r="C21" s="28" t="s">
        <v>18</v>
      </c>
      <c r="D21" s="21"/>
      <c r="E21" s="21"/>
      <c r="F21" s="21"/>
      <c r="G21" s="29">
        <f>Y13</f>
        <v>6</v>
      </c>
      <c r="I21" s="23" t="s">
        <v>42</v>
      </c>
      <c r="J21" s="24"/>
      <c r="K21" s="24"/>
      <c r="L21" s="24"/>
      <c r="M21" s="24"/>
      <c r="N21" s="25"/>
      <c r="O21" s="25"/>
      <c r="P21" s="25"/>
      <c r="Q21" s="25"/>
      <c r="R21" s="16"/>
      <c r="S21" s="17"/>
      <c r="T21" s="23" t="s">
        <v>46</v>
      </c>
      <c r="U21" s="24"/>
      <c r="V21" s="24"/>
      <c r="W21" s="24"/>
      <c r="X21" s="24"/>
      <c r="Y21" s="25"/>
      <c r="Z21" s="25"/>
      <c r="AA21" s="25"/>
      <c r="AB21" s="25"/>
      <c r="AC21" s="16"/>
      <c r="AD21" s="27"/>
      <c r="AE21" s="27"/>
      <c r="AF21" s="27"/>
      <c r="AG21" s="27"/>
      <c r="AH21" s="2"/>
      <c r="AI21" s="2"/>
      <c r="AJ21" s="2"/>
      <c r="AK21" s="2"/>
      <c r="AL21" s="2"/>
      <c r="AM21" s="2"/>
      <c r="AN21" s="2"/>
    </row>
    <row r="22" spans="1:40" x14ac:dyDescent="0.25">
      <c r="I22" s="17" t="s">
        <v>12</v>
      </c>
      <c r="J22" s="2" t="s">
        <v>8</v>
      </c>
      <c r="K22" s="2"/>
      <c r="L22" s="2"/>
      <c r="M22" s="2"/>
      <c r="N22" s="10">
        <f>(4*4 - I13)/(4*4)*100</f>
        <v>68.75</v>
      </c>
      <c r="O22" s="2" t="s">
        <v>9</v>
      </c>
      <c r="P22" s="2"/>
      <c r="Q22" s="2"/>
      <c r="R22" s="18"/>
      <c r="S22" s="2"/>
      <c r="T22" s="17" t="s">
        <v>12</v>
      </c>
      <c r="U22" s="2" t="s">
        <v>47</v>
      </c>
      <c r="V22" s="2"/>
      <c r="W22" s="2"/>
      <c r="X22" s="2"/>
      <c r="Y22" s="10">
        <f>MAX(N22:N23)</f>
        <v>68.75</v>
      </c>
      <c r="Z22" s="2" t="s">
        <v>9</v>
      </c>
      <c r="AA22" s="2"/>
      <c r="AB22" s="2"/>
      <c r="AC22" s="18"/>
      <c r="AD22" s="2"/>
      <c r="AE22" s="2"/>
      <c r="AF22" s="2"/>
      <c r="AG22" s="2"/>
      <c r="AH22" s="10"/>
      <c r="AI22" s="2"/>
      <c r="AJ22" s="2"/>
      <c r="AK22" s="2"/>
      <c r="AL22" s="2"/>
      <c r="AM22" s="2"/>
      <c r="AN22" s="2"/>
    </row>
    <row r="23" spans="1:40" x14ac:dyDescent="0.25">
      <c r="A23" s="31" t="s">
        <v>38</v>
      </c>
      <c r="B23" s="23" t="s">
        <v>28</v>
      </c>
      <c r="C23" s="25"/>
      <c r="D23" s="25"/>
      <c r="E23" s="25"/>
      <c r="F23" s="25"/>
      <c r="G23" s="16"/>
      <c r="I23" s="17" t="s">
        <v>11</v>
      </c>
      <c r="J23" s="2" t="s">
        <v>23</v>
      </c>
      <c r="K23" s="2"/>
      <c r="L23" s="2"/>
      <c r="M23" s="2"/>
      <c r="N23" s="10">
        <f>(4*4 - Q13)/(4*4)*100</f>
        <v>43.75</v>
      </c>
      <c r="O23" s="2" t="s">
        <v>9</v>
      </c>
      <c r="P23" s="2"/>
      <c r="Q23" s="2"/>
      <c r="R23" s="18"/>
      <c r="S23" s="2"/>
      <c r="T23" s="17" t="s">
        <v>10</v>
      </c>
      <c r="U23" s="19" t="s">
        <v>48</v>
      </c>
      <c r="V23" s="2"/>
      <c r="W23" s="2"/>
      <c r="X23" s="2"/>
      <c r="Y23" s="10">
        <f>N24</f>
        <v>62.5</v>
      </c>
      <c r="Z23" s="2" t="s">
        <v>9</v>
      </c>
      <c r="AA23" s="2"/>
      <c r="AB23" s="2"/>
      <c r="AC23" s="18"/>
      <c r="AD23" s="2"/>
      <c r="AE23" s="2"/>
      <c r="AF23" s="2"/>
      <c r="AG23" s="2"/>
      <c r="AH23" s="10"/>
      <c r="AI23" s="2"/>
      <c r="AJ23" s="2"/>
      <c r="AK23" s="2"/>
      <c r="AL23" s="2"/>
      <c r="AM23" s="2"/>
      <c r="AN23" s="2"/>
    </row>
    <row r="24" spans="1:40" x14ac:dyDescent="0.25">
      <c r="A24" s="31"/>
      <c r="B24" s="17" t="s">
        <v>12</v>
      </c>
      <c r="C24" s="2" t="s">
        <v>29</v>
      </c>
      <c r="D24" s="2"/>
      <c r="E24" s="2"/>
      <c r="F24" s="2">
        <f>SUM(G19:G21)-G19</f>
        <v>15</v>
      </c>
      <c r="G24" s="18"/>
      <c r="I24" s="17" t="s">
        <v>10</v>
      </c>
      <c r="J24" s="2" t="s">
        <v>19</v>
      </c>
      <c r="K24" s="2"/>
      <c r="L24" s="2"/>
      <c r="M24" s="2"/>
      <c r="N24" s="10">
        <f>(4*4 - Y13)/(4*4)*100</f>
        <v>62.5</v>
      </c>
      <c r="O24" s="2" t="s">
        <v>9</v>
      </c>
      <c r="P24" s="2"/>
      <c r="Q24" s="2"/>
      <c r="R24" s="18"/>
      <c r="S24" s="2"/>
      <c r="T24" s="17"/>
      <c r="U24" s="2"/>
      <c r="V24" s="2"/>
      <c r="W24" s="2"/>
      <c r="X24" s="2"/>
      <c r="Y24" s="10"/>
      <c r="Z24" s="2"/>
      <c r="AA24" s="2"/>
      <c r="AB24" s="2"/>
      <c r="AC24" s="18"/>
      <c r="AD24" s="2"/>
      <c r="AE24" s="2"/>
      <c r="AF24" s="2"/>
      <c r="AG24" s="2"/>
      <c r="AH24" s="10"/>
      <c r="AI24" s="2"/>
      <c r="AJ24" s="2"/>
      <c r="AK24" s="2"/>
      <c r="AL24" s="2"/>
      <c r="AM24" s="2"/>
      <c r="AN24" s="2"/>
    </row>
    <row r="25" spans="1:40" x14ac:dyDescent="0.25">
      <c r="A25" s="31"/>
      <c r="B25" s="17" t="s">
        <v>11</v>
      </c>
      <c r="C25" s="2" t="s">
        <v>30</v>
      </c>
      <c r="D25" s="2"/>
      <c r="E25" s="2"/>
      <c r="F25" s="2">
        <f>SUM(G19:G21)-G20</f>
        <v>11</v>
      </c>
      <c r="G25" s="18"/>
      <c r="I25" s="20"/>
      <c r="J25" s="35" t="s">
        <v>41</v>
      </c>
      <c r="K25" s="36"/>
      <c r="L25" s="36"/>
      <c r="M25" s="36"/>
      <c r="N25" s="36"/>
      <c r="O25" s="36"/>
      <c r="P25" s="36"/>
      <c r="Q25" s="36"/>
      <c r="R25" s="26"/>
      <c r="S25" s="27"/>
      <c r="T25" s="20"/>
      <c r="U25" s="35" t="s">
        <v>43</v>
      </c>
      <c r="V25" s="36"/>
      <c r="W25" s="36"/>
      <c r="X25" s="36"/>
      <c r="Y25" s="36"/>
      <c r="Z25" s="36"/>
      <c r="AA25" s="36"/>
      <c r="AB25" s="36"/>
      <c r="AC25" s="26"/>
      <c r="AD25" s="2"/>
      <c r="AE25" s="2"/>
      <c r="AF25" s="2"/>
      <c r="AG25" s="2"/>
      <c r="AH25" s="2"/>
      <c r="AI25" s="2"/>
      <c r="AJ25" s="2"/>
      <c r="AK25" s="2"/>
      <c r="AL25" s="27"/>
      <c r="AM25" s="27"/>
      <c r="AN25" s="2"/>
    </row>
    <row r="26" spans="1:40" x14ac:dyDescent="0.25">
      <c r="A26" s="31"/>
      <c r="B26" s="17" t="s">
        <v>10</v>
      </c>
      <c r="C26" s="2" t="s">
        <v>24</v>
      </c>
      <c r="D26" s="2"/>
      <c r="E26" s="2"/>
      <c r="F26" s="2">
        <f>SUM(G19:G21)-G21</f>
        <v>14</v>
      </c>
      <c r="G26" s="18"/>
      <c r="I26" s="3"/>
      <c r="J26" s="3"/>
      <c r="K26" s="3"/>
      <c r="L26" s="3"/>
      <c r="M26" s="3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15.75" thickBot="1" x14ac:dyDescent="0.3">
      <c r="A27" s="31"/>
      <c r="B27" s="20"/>
      <c r="C27" s="21"/>
      <c r="D27" s="39" t="s">
        <v>20</v>
      </c>
      <c r="E27" s="39"/>
      <c r="F27" s="7">
        <f>SUM(F24:F26)</f>
        <v>40</v>
      </c>
      <c r="G27" s="22"/>
      <c r="N27" s="9"/>
      <c r="W27" s="8"/>
      <c r="X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ht="15.75" thickTop="1" x14ac:dyDescent="0.25">
      <c r="N28" s="9"/>
      <c r="P28" s="34" t="s">
        <v>44</v>
      </c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ht="34.5" customHeight="1" x14ac:dyDescent="0.25">
      <c r="A29" s="31" t="s">
        <v>40</v>
      </c>
      <c r="B29" s="40" t="s">
        <v>32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16"/>
      <c r="N29" s="10"/>
      <c r="O29" s="2"/>
      <c r="P29" s="40" t="s">
        <v>31</v>
      </c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16"/>
    </row>
    <row r="30" spans="1:40" x14ac:dyDescent="0.25">
      <c r="A30" s="31"/>
      <c r="B30" s="17" t="s">
        <v>1</v>
      </c>
      <c r="C30" s="2"/>
      <c r="D30" s="2" t="s">
        <v>25</v>
      </c>
      <c r="E30" s="2"/>
      <c r="F30" s="2"/>
      <c r="G30" s="10">
        <f>F24/F27*100</f>
        <v>37.5</v>
      </c>
      <c r="H30" s="2" t="s">
        <v>9</v>
      </c>
      <c r="I30" s="2"/>
      <c r="J30" s="2"/>
      <c r="K30" s="2"/>
      <c r="L30" s="37"/>
      <c r="M30" s="38"/>
      <c r="N30" s="2"/>
      <c r="O30" s="2"/>
      <c r="P30" s="17" t="s">
        <v>1</v>
      </c>
      <c r="Q30" s="2"/>
      <c r="R30" s="2" t="s">
        <v>33</v>
      </c>
      <c r="S30" s="2"/>
      <c r="T30" s="2"/>
      <c r="U30" s="2"/>
      <c r="V30" s="10">
        <f>MAX(G30:G31)</f>
        <v>37.5</v>
      </c>
      <c r="W30" s="14" t="s">
        <v>35</v>
      </c>
      <c r="X30" s="13"/>
      <c r="Y30" s="2"/>
      <c r="Z30" s="2">
        <f>(V30/V32*100)</f>
        <v>51.724137931034484</v>
      </c>
      <c r="AA30" s="18" t="s">
        <v>9</v>
      </c>
    </row>
    <row r="31" spans="1:40" x14ac:dyDescent="0.25">
      <c r="A31" s="31"/>
      <c r="B31" s="17" t="s">
        <v>2</v>
      </c>
      <c r="C31" s="2"/>
      <c r="D31" s="2" t="s">
        <v>26</v>
      </c>
      <c r="E31" s="2"/>
      <c r="F31" s="2"/>
      <c r="G31" s="10">
        <f>F25/F27*100</f>
        <v>27.500000000000004</v>
      </c>
      <c r="H31" s="2" t="s">
        <v>9</v>
      </c>
      <c r="I31" s="2"/>
      <c r="J31" s="2"/>
      <c r="K31" s="2"/>
      <c r="L31" s="2"/>
      <c r="M31" s="18"/>
      <c r="P31" s="17" t="s">
        <v>3</v>
      </c>
      <c r="Q31" s="2"/>
      <c r="R31" s="19" t="s">
        <v>34</v>
      </c>
      <c r="S31" s="2"/>
      <c r="T31" s="2"/>
      <c r="U31" s="2"/>
      <c r="V31" s="10">
        <f>G32</f>
        <v>35</v>
      </c>
      <c r="W31" s="14" t="s">
        <v>36</v>
      </c>
      <c r="X31" s="13"/>
      <c r="Y31" s="2"/>
      <c r="Z31" s="2">
        <f>(V31/V32*100)</f>
        <v>48.275862068965516</v>
      </c>
      <c r="AA31" s="18" t="s">
        <v>9</v>
      </c>
    </row>
    <row r="32" spans="1:40" ht="15.75" thickBot="1" x14ac:dyDescent="0.3">
      <c r="A32" s="31"/>
      <c r="B32" s="17" t="s">
        <v>3</v>
      </c>
      <c r="C32" s="2"/>
      <c r="D32" s="2" t="s">
        <v>27</v>
      </c>
      <c r="E32" s="2"/>
      <c r="F32" s="2"/>
      <c r="G32" s="10">
        <f>F26/F27*100</f>
        <v>35</v>
      </c>
      <c r="H32" s="2" t="s">
        <v>9</v>
      </c>
      <c r="I32" s="2"/>
      <c r="J32" s="2"/>
      <c r="K32" s="2"/>
      <c r="L32" s="2"/>
      <c r="M32" s="18"/>
      <c r="P32" s="17"/>
      <c r="Q32" s="2"/>
      <c r="R32" s="2"/>
      <c r="S32" s="2"/>
      <c r="T32" s="2"/>
      <c r="U32" s="2"/>
      <c r="V32" s="12">
        <f>SUM(V30:V31)</f>
        <v>72.5</v>
      </c>
      <c r="W32" s="2"/>
      <c r="X32" s="37" t="s">
        <v>20</v>
      </c>
      <c r="Y32" s="37"/>
      <c r="Z32" s="15">
        <f>SUM(Z30:Z31)</f>
        <v>100</v>
      </c>
      <c r="AA32" s="18"/>
      <c r="AE32" s="11"/>
    </row>
    <row r="33" spans="1:31" ht="16.5" thickTop="1" thickBot="1" x14ac:dyDescent="0.3">
      <c r="A33" s="31"/>
      <c r="B33" s="17"/>
      <c r="C33" s="2"/>
      <c r="D33" s="2"/>
      <c r="E33" s="37" t="s">
        <v>20</v>
      </c>
      <c r="F33" s="37"/>
      <c r="G33" s="7">
        <f>SUM(G30:G32)</f>
        <v>100</v>
      </c>
      <c r="H33" s="2" t="s">
        <v>9</v>
      </c>
      <c r="I33" s="2"/>
      <c r="J33" s="2"/>
      <c r="K33" s="2"/>
      <c r="L33" s="2"/>
      <c r="M33" s="18"/>
      <c r="P33" s="17"/>
      <c r="Q33" s="2"/>
      <c r="R33" s="2"/>
      <c r="S33" s="2"/>
      <c r="T33" s="2"/>
      <c r="U33" s="2"/>
      <c r="V33" s="2"/>
      <c r="W33" s="2"/>
      <c r="X33" s="2"/>
      <c r="Y33" s="2"/>
      <c r="Z33" s="2"/>
      <c r="AA33" s="18"/>
      <c r="AE33" s="11"/>
    </row>
    <row r="34" spans="1:31" ht="15.75" thickTop="1" x14ac:dyDescent="0.25">
      <c r="A34" s="31"/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2"/>
      <c r="P34" s="20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2"/>
    </row>
  </sheetData>
  <mergeCells count="15">
    <mergeCell ref="A1:AC1"/>
    <mergeCell ref="A23:A27"/>
    <mergeCell ref="I20:S20"/>
    <mergeCell ref="A29:A34"/>
    <mergeCell ref="P28:AA28"/>
    <mergeCell ref="J25:Q25"/>
    <mergeCell ref="U25:AB25"/>
    <mergeCell ref="T20:AA20"/>
    <mergeCell ref="L30:M30"/>
    <mergeCell ref="D27:E27"/>
    <mergeCell ref="E33:F33"/>
    <mergeCell ref="B29:L29"/>
    <mergeCell ref="P29:Z29"/>
    <mergeCell ref="X32:Y32"/>
    <mergeCell ref="B18:B21"/>
  </mergeCells>
  <conditionalFormatting sqref="B4:E7">
    <cfRule type="cellIs" dxfId="3" priority="4" operator="equal">
      <formula>1</formula>
    </cfRule>
  </conditionalFormatting>
  <conditionalFormatting sqref="G4:J7">
    <cfRule type="cellIs" dxfId="2" priority="3" operator="equal">
      <formula>1</formula>
    </cfRule>
  </conditionalFormatting>
  <conditionalFormatting sqref="L4:O7">
    <cfRule type="cellIs" dxfId="1" priority="2" operator="equal">
      <formula>1</formula>
    </cfRule>
  </conditionalFormatting>
  <conditionalFormatting sqref="Q4:T7">
    <cfRule type="cellIs" dxfId="0" priority="1" operator="equal">
      <formula>1</formula>
    </cfRule>
  </conditionalFormatting>
  <hyperlinks>
    <hyperlink ref="A1:AC1" r:id="rId1" display="OSBM (Option Selector based on the Best Matching) (by N Paul)         Mechanism (Excel Implemented Version)"/>
  </hyperlinks>
  <pageMargins left="0.25" right="0.25" top="0.75" bottom="0.75" header="0.3" footer="0.3"/>
  <pageSetup paperSize="9" scale="98" orientation="landscape" r:id="rId2"/>
  <headerFooter>
    <oddFooter>&amp;L&amp;K0070C0OSBM by N Paul
Project Link.: https://github.com/nirmalpaul383/OSBM&amp;CPage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J22"/>
  <sheetViews>
    <sheetView workbookViewId="0">
      <selection activeCell="W15" sqref="W15"/>
    </sheetView>
  </sheetViews>
  <sheetFormatPr defaultRowHeight="15" x14ac:dyDescent="0.25"/>
  <sheetData>
    <row r="9" spans="5:10" x14ac:dyDescent="0.25">
      <c r="E9" t="s">
        <v>12</v>
      </c>
      <c r="F9">
        <v>0</v>
      </c>
      <c r="H9">
        <f>F14-F9</f>
        <v>0</v>
      </c>
      <c r="J9" t="e">
        <f>H9/H14*100</f>
        <v>#DIV/0!</v>
      </c>
    </row>
    <row r="10" spans="5:10" x14ac:dyDescent="0.25">
      <c r="E10" t="s">
        <v>11</v>
      </c>
      <c r="F10">
        <v>0</v>
      </c>
      <c r="H10">
        <f>F14-F10</f>
        <v>0</v>
      </c>
      <c r="J10" t="e">
        <f>H10/H14*100</f>
        <v>#DIV/0!</v>
      </c>
    </row>
    <row r="11" spans="5:10" x14ac:dyDescent="0.25">
      <c r="E11" t="s">
        <v>10</v>
      </c>
      <c r="F11">
        <v>0</v>
      </c>
      <c r="H11">
        <f>F14-F11</f>
        <v>0</v>
      </c>
      <c r="J11" t="e">
        <f>H11/H14*100</f>
        <v>#DIV/0!</v>
      </c>
    </row>
    <row r="12" spans="5:10" x14ac:dyDescent="0.25">
      <c r="E12" t="s">
        <v>13</v>
      </c>
      <c r="F12">
        <v>0</v>
      </c>
      <c r="H12">
        <f>F14-F12</f>
        <v>0</v>
      </c>
      <c r="J12" t="e">
        <f>H12/H14*100</f>
        <v>#DIV/0!</v>
      </c>
    </row>
    <row r="14" spans="5:10" x14ac:dyDescent="0.25">
      <c r="F14">
        <f>SUM(F9:F12)</f>
        <v>0</v>
      </c>
      <c r="H14">
        <f>SUM(H9:H12)</f>
        <v>0</v>
      </c>
    </row>
    <row r="18" spans="5:10" x14ac:dyDescent="0.25">
      <c r="E18" t="s">
        <v>12</v>
      </c>
      <c r="F18">
        <v>8</v>
      </c>
      <c r="H18">
        <f>F22-F18</f>
        <v>6</v>
      </c>
      <c r="J18">
        <f>H18/H22*100</f>
        <v>21.428571428571427</v>
      </c>
    </row>
    <row r="19" spans="5:10" x14ac:dyDescent="0.25">
      <c r="E19" t="s">
        <v>11</v>
      </c>
      <c r="F19">
        <v>1</v>
      </c>
      <c r="H19">
        <f>F22-F19</f>
        <v>13</v>
      </c>
      <c r="J19">
        <f>H19/H22*100</f>
        <v>46.428571428571431</v>
      </c>
    </row>
    <row r="20" spans="5:10" x14ac:dyDescent="0.25">
      <c r="E20" t="s">
        <v>10</v>
      </c>
      <c r="F20">
        <v>5</v>
      </c>
      <c r="H20">
        <f>F22-F20</f>
        <v>9</v>
      </c>
      <c r="J20">
        <f>H20/H22*100</f>
        <v>32.142857142857146</v>
      </c>
    </row>
    <row r="22" spans="5:10" x14ac:dyDescent="0.25">
      <c r="F22">
        <f>SUM(F18:F20)</f>
        <v>14</v>
      </c>
      <c r="H22">
        <f>SUM(H18:H20)</f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nanu</cp:lastModifiedBy>
  <cp:lastPrinted>2021-10-26T16:06:36Z</cp:lastPrinted>
  <dcterms:created xsi:type="dcterms:W3CDTF">2021-08-30T07:58:25Z</dcterms:created>
  <dcterms:modified xsi:type="dcterms:W3CDTF">2021-10-26T16:06:45Z</dcterms:modified>
</cp:coreProperties>
</file>