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xr:revisionPtr revIDLastSave="0" documentId="8_{74918994-B6BC-4786-9FF6-CF4BB29C88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</sheets>
  <definedNames>
    <definedName name="_xlnm._FilterDatabase" localSheetId="0" hidden="1">Sheet2!$A$1:$AE$129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3bjt61B8MaKa1yg/P2Lpm787N2H/vHjCcw+/qBoOQ8="/>
    </ext>
  </extLst>
</workbook>
</file>

<file path=xl/calcChain.xml><?xml version="1.0" encoding="utf-8"?>
<calcChain xmlns="http://schemas.openxmlformats.org/spreadsheetml/2006/main">
  <c r="AD129" i="1" l="1"/>
  <c r="X129" i="1"/>
  <c r="W129" i="1"/>
  <c r="V129" i="1"/>
  <c r="T129" i="1"/>
  <c r="S129" i="1"/>
  <c r="R129" i="1"/>
  <c r="AD128" i="1"/>
  <c r="X128" i="1"/>
  <c r="W128" i="1"/>
  <c r="V128" i="1"/>
  <c r="T128" i="1"/>
  <c r="S128" i="1"/>
  <c r="R128" i="1"/>
  <c r="AD127" i="1"/>
  <c r="X127" i="1"/>
  <c r="W127" i="1"/>
  <c r="V127" i="1"/>
  <c r="T127" i="1"/>
  <c r="S127" i="1"/>
  <c r="R127" i="1"/>
  <c r="AD126" i="1"/>
  <c r="X126" i="1"/>
  <c r="W126" i="1"/>
  <c r="V126" i="1"/>
  <c r="T126" i="1"/>
  <c r="S126" i="1"/>
  <c r="R126" i="1"/>
  <c r="AD125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AD121" i="1"/>
  <c r="X121" i="1"/>
  <c r="W121" i="1"/>
  <c r="V121" i="1"/>
  <c r="T121" i="1"/>
  <c r="S121" i="1"/>
  <c r="R121" i="1"/>
  <c r="AD120" i="1"/>
  <c r="X120" i="1"/>
  <c r="W120" i="1"/>
  <c r="V120" i="1"/>
  <c r="T120" i="1"/>
  <c r="S120" i="1"/>
  <c r="R120" i="1"/>
  <c r="AD119" i="1"/>
  <c r="X119" i="1"/>
  <c r="W119" i="1"/>
  <c r="V119" i="1"/>
  <c r="T119" i="1"/>
  <c r="S119" i="1"/>
  <c r="R119" i="1"/>
  <c r="AD118" i="1"/>
  <c r="X118" i="1"/>
  <c r="W118" i="1"/>
  <c r="V118" i="1"/>
  <c r="T118" i="1"/>
  <c r="S118" i="1"/>
  <c r="R118" i="1"/>
  <c r="AD117" i="1"/>
  <c r="X117" i="1"/>
  <c r="W117" i="1"/>
  <c r="V117" i="1"/>
  <c r="T117" i="1"/>
  <c r="S117" i="1"/>
  <c r="R117" i="1"/>
  <c r="AD116" i="1"/>
  <c r="X116" i="1"/>
  <c r="W116" i="1"/>
  <c r="V116" i="1"/>
  <c r="T116" i="1"/>
  <c r="S116" i="1"/>
  <c r="R116" i="1"/>
  <c r="AD115" i="1"/>
  <c r="X115" i="1"/>
  <c r="W115" i="1"/>
  <c r="V115" i="1"/>
  <c r="T115" i="1"/>
  <c r="S115" i="1"/>
  <c r="R115" i="1"/>
  <c r="AD114" i="1"/>
  <c r="X114" i="1"/>
  <c r="W114" i="1"/>
  <c r="V114" i="1"/>
  <c r="T114" i="1"/>
  <c r="S114" i="1"/>
  <c r="R114" i="1"/>
  <c r="AD113" i="1"/>
  <c r="X113" i="1"/>
  <c r="W113" i="1"/>
  <c r="V113" i="1"/>
  <c r="T113" i="1"/>
  <c r="S113" i="1"/>
  <c r="R113" i="1"/>
  <c r="AD112" i="1"/>
  <c r="X112" i="1"/>
  <c r="W112" i="1"/>
  <c r="V112" i="1"/>
  <c r="T112" i="1"/>
  <c r="S112" i="1"/>
  <c r="R112" i="1"/>
  <c r="AD111" i="1"/>
  <c r="X111" i="1"/>
  <c r="W111" i="1"/>
  <c r="V111" i="1"/>
  <c r="T111" i="1"/>
  <c r="S111" i="1"/>
  <c r="R111" i="1"/>
  <c r="AD110" i="1"/>
  <c r="X110" i="1"/>
  <c r="W110" i="1"/>
  <c r="V110" i="1"/>
  <c r="T110" i="1"/>
  <c r="S110" i="1"/>
  <c r="R110" i="1"/>
  <c r="AD109" i="1"/>
  <c r="X109" i="1"/>
  <c r="W109" i="1"/>
  <c r="V109" i="1"/>
  <c r="T109" i="1"/>
  <c r="S109" i="1"/>
  <c r="R109" i="1"/>
  <c r="AD108" i="1"/>
  <c r="X108" i="1"/>
  <c r="W108" i="1"/>
  <c r="V108" i="1"/>
  <c r="T108" i="1"/>
  <c r="S108" i="1"/>
  <c r="R108" i="1"/>
  <c r="AD107" i="1"/>
  <c r="X107" i="1"/>
  <c r="W107" i="1"/>
  <c r="V107" i="1"/>
  <c r="T107" i="1"/>
  <c r="S107" i="1"/>
  <c r="R107" i="1"/>
  <c r="AD106" i="1"/>
  <c r="X106" i="1"/>
  <c r="W106" i="1"/>
  <c r="V106" i="1"/>
  <c r="T106" i="1"/>
  <c r="S106" i="1"/>
  <c r="R106" i="1"/>
  <c r="AD105" i="1"/>
  <c r="X105" i="1"/>
  <c r="W105" i="1"/>
  <c r="V105" i="1"/>
  <c r="T105" i="1"/>
  <c r="S105" i="1"/>
  <c r="R105" i="1"/>
  <c r="AD104" i="1"/>
  <c r="X104" i="1"/>
  <c r="W104" i="1"/>
  <c r="V104" i="1"/>
  <c r="T104" i="1"/>
  <c r="S104" i="1"/>
  <c r="R104" i="1"/>
  <c r="AD103" i="1"/>
  <c r="X103" i="1"/>
  <c r="W103" i="1"/>
  <c r="V103" i="1"/>
  <c r="T103" i="1"/>
  <c r="S103" i="1"/>
  <c r="R103" i="1"/>
  <c r="AD102" i="1"/>
  <c r="X102" i="1"/>
  <c r="W102" i="1"/>
  <c r="V102" i="1"/>
  <c r="T102" i="1"/>
  <c r="S102" i="1"/>
  <c r="R102" i="1"/>
  <c r="AD101" i="1"/>
  <c r="X101" i="1"/>
  <c r="W101" i="1"/>
  <c r="V101" i="1"/>
  <c r="T101" i="1"/>
  <c r="S101" i="1"/>
  <c r="R101" i="1"/>
  <c r="AD100" i="1"/>
  <c r="X100" i="1"/>
  <c r="W100" i="1"/>
  <c r="V100" i="1"/>
  <c r="T100" i="1"/>
  <c r="S100" i="1"/>
  <c r="R100" i="1"/>
  <c r="AD99" i="1"/>
  <c r="X99" i="1"/>
  <c r="W99" i="1"/>
  <c r="V99" i="1"/>
  <c r="T99" i="1"/>
  <c r="S99" i="1"/>
  <c r="R99" i="1"/>
  <c r="AD98" i="1"/>
  <c r="X98" i="1"/>
  <c r="W98" i="1"/>
  <c r="V98" i="1"/>
  <c r="T98" i="1"/>
  <c r="S98" i="1"/>
  <c r="R98" i="1"/>
  <c r="AD97" i="1"/>
  <c r="X97" i="1"/>
  <c r="W97" i="1"/>
  <c r="V97" i="1"/>
  <c r="T97" i="1"/>
  <c r="S97" i="1"/>
  <c r="R97" i="1"/>
  <c r="AD96" i="1"/>
  <c r="X96" i="1"/>
  <c r="W96" i="1"/>
  <c r="V96" i="1"/>
  <c r="T96" i="1"/>
  <c r="S96" i="1"/>
  <c r="R96" i="1"/>
  <c r="AD95" i="1"/>
  <c r="X95" i="1"/>
  <c r="W95" i="1"/>
  <c r="V95" i="1"/>
  <c r="T95" i="1"/>
  <c r="S95" i="1"/>
  <c r="R95" i="1"/>
  <c r="AD94" i="1"/>
  <c r="X94" i="1"/>
  <c r="W94" i="1"/>
  <c r="V94" i="1"/>
  <c r="T94" i="1"/>
  <c r="S94" i="1"/>
  <c r="R94" i="1"/>
  <c r="AD93" i="1"/>
  <c r="X93" i="1"/>
  <c r="W93" i="1"/>
  <c r="V93" i="1"/>
  <c r="T93" i="1"/>
  <c r="S93" i="1"/>
  <c r="R93" i="1"/>
  <c r="AD92" i="1"/>
  <c r="X92" i="1"/>
  <c r="W92" i="1"/>
  <c r="V92" i="1"/>
  <c r="T92" i="1"/>
  <c r="S92" i="1"/>
  <c r="R92" i="1"/>
  <c r="AD91" i="1"/>
  <c r="X91" i="1"/>
  <c r="W91" i="1"/>
  <c r="V91" i="1"/>
  <c r="T91" i="1"/>
  <c r="S91" i="1"/>
  <c r="R91" i="1"/>
  <c r="AD90" i="1"/>
  <c r="X90" i="1"/>
  <c r="W90" i="1"/>
  <c r="V90" i="1"/>
  <c r="T90" i="1"/>
  <c r="S90" i="1"/>
  <c r="R90" i="1"/>
  <c r="AD89" i="1"/>
  <c r="X89" i="1"/>
  <c r="W89" i="1"/>
  <c r="V89" i="1"/>
  <c r="T89" i="1"/>
  <c r="S89" i="1"/>
  <c r="R89" i="1"/>
  <c r="AD88" i="1"/>
  <c r="X88" i="1"/>
  <c r="W88" i="1"/>
  <c r="V88" i="1"/>
  <c r="T88" i="1"/>
  <c r="S88" i="1"/>
  <c r="R88" i="1"/>
  <c r="AD87" i="1"/>
  <c r="X87" i="1"/>
  <c r="W87" i="1"/>
  <c r="V87" i="1"/>
  <c r="T87" i="1"/>
  <c r="S87" i="1"/>
  <c r="R87" i="1"/>
  <c r="AD86" i="1"/>
  <c r="X86" i="1"/>
  <c r="W86" i="1"/>
  <c r="V86" i="1"/>
  <c r="T86" i="1"/>
  <c r="S86" i="1"/>
  <c r="R86" i="1"/>
  <c r="AD85" i="1"/>
  <c r="X85" i="1"/>
  <c r="W85" i="1"/>
  <c r="V85" i="1"/>
  <c r="T85" i="1"/>
  <c r="S85" i="1"/>
  <c r="R85" i="1"/>
  <c r="AD84" i="1"/>
  <c r="X84" i="1"/>
  <c r="W84" i="1"/>
  <c r="V84" i="1"/>
  <c r="T84" i="1"/>
  <c r="S84" i="1"/>
  <c r="R84" i="1"/>
  <c r="AD83" i="1"/>
  <c r="X83" i="1"/>
  <c r="W83" i="1"/>
  <c r="V83" i="1"/>
  <c r="T83" i="1"/>
  <c r="S83" i="1"/>
  <c r="R83" i="1"/>
  <c r="AD82" i="1"/>
  <c r="X82" i="1"/>
  <c r="W82" i="1"/>
  <c r="V82" i="1"/>
  <c r="T82" i="1"/>
  <c r="S82" i="1"/>
  <c r="R82" i="1"/>
  <c r="AD81" i="1"/>
  <c r="X81" i="1"/>
  <c r="W81" i="1"/>
  <c r="V81" i="1"/>
  <c r="T81" i="1"/>
  <c r="S81" i="1"/>
  <c r="R81" i="1"/>
  <c r="AD80" i="1"/>
  <c r="X80" i="1"/>
  <c r="W80" i="1"/>
  <c r="V80" i="1"/>
  <c r="T80" i="1"/>
  <c r="S80" i="1"/>
  <c r="R80" i="1"/>
  <c r="AD79" i="1"/>
  <c r="X79" i="1"/>
  <c r="W79" i="1"/>
  <c r="V79" i="1"/>
  <c r="T79" i="1"/>
  <c r="S79" i="1"/>
  <c r="R79" i="1"/>
  <c r="AD78" i="1"/>
  <c r="X78" i="1"/>
  <c r="W78" i="1"/>
  <c r="V78" i="1"/>
  <c r="T78" i="1"/>
  <c r="S78" i="1"/>
  <c r="R78" i="1"/>
  <c r="X77" i="1"/>
  <c r="W77" i="1"/>
  <c r="V77" i="1"/>
  <c r="T77" i="1"/>
  <c r="S77" i="1"/>
  <c r="R77" i="1"/>
  <c r="AD76" i="1"/>
  <c r="X76" i="1"/>
  <c r="W76" i="1"/>
  <c r="V76" i="1"/>
  <c r="T76" i="1"/>
  <c r="S76" i="1"/>
  <c r="R76" i="1"/>
  <c r="AD75" i="1"/>
  <c r="X75" i="1"/>
  <c r="W75" i="1"/>
  <c r="V75" i="1"/>
  <c r="T75" i="1"/>
  <c r="S75" i="1"/>
  <c r="R75" i="1"/>
  <c r="AD74" i="1"/>
  <c r="X74" i="1"/>
  <c r="W74" i="1"/>
  <c r="V74" i="1"/>
  <c r="T74" i="1"/>
  <c r="S74" i="1"/>
  <c r="R74" i="1"/>
  <c r="AD73" i="1"/>
  <c r="X73" i="1"/>
  <c r="W73" i="1"/>
  <c r="V73" i="1"/>
  <c r="T73" i="1"/>
  <c r="S73" i="1"/>
  <c r="R73" i="1"/>
  <c r="AD72" i="1"/>
  <c r="X72" i="1"/>
  <c r="W72" i="1"/>
  <c r="V72" i="1"/>
  <c r="T72" i="1"/>
  <c r="S72" i="1"/>
  <c r="R72" i="1"/>
  <c r="AD71" i="1"/>
  <c r="X71" i="1"/>
  <c r="W71" i="1"/>
  <c r="V71" i="1"/>
  <c r="T71" i="1"/>
  <c r="S71" i="1"/>
  <c r="R71" i="1"/>
  <c r="AD70" i="1"/>
  <c r="X70" i="1"/>
  <c r="W70" i="1"/>
  <c r="V70" i="1"/>
  <c r="T70" i="1"/>
  <c r="S70" i="1"/>
  <c r="R70" i="1"/>
  <c r="AD69" i="1"/>
  <c r="X69" i="1"/>
  <c r="W69" i="1"/>
  <c r="V69" i="1"/>
  <c r="T69" i="1"/>
  <c r="S69" i="1"/>
  <c r="R69" i="1"/>
  <c r="AD68" i="1"/>
  <c r="X68" i="1"/>
  <c r="W68" i="1"/>
  <c r="V68" i="1"/>
  <c r="T68" i="1"/>
  <c r="S68" i="1"/>
  <c r="R68" i="1"/>
  <c r="AD67" i="1"/>
  <c r="X67" i="1"/>
  <c r="W67" i="1"/>
  <c r="V67" i="1"/>
  <c r="T67" i="1"/>
  <c r="S67" i="1"/>
  <c r="R67" i="1"/>
  <c r="AD66" i="1"/>
  <c r="X66" i="1"/>
  <c r="W66" i="1"/>
  <c r="V66" i="1"/>
  <c r="T66" i="1"/>
  <c r="S66" i="1"/>
  <c r="R66" i="1"/>
  <c r="AD65" i="1"/>
  <c r="X65" i="1"/>
  <c r="W65" i="1"/>
  <c r="V65" i="1"/>
  <c r="T65" i="1"/>
  <c r="S65" i="1"/>
  <c r="R65" i="1"/>
  <c r="AD64" i="1"/>
  <c r="X64" i="1"/>
  <c r="W64" i="1"/>
  <c r="V64" i="1"/>
  <c r="T64" i="1"/>
  <c r="S64" i="1"/>
  <c r="R64" i="1"/>
  <c r="AD63" i="1"/>
  <c r="X63" i="1"/>
  <c r="W63" i="1"/>
  <c r="V63" i="1"/>
  <c r="T63" i="1"/>
  <c r="S63" i="1"/>
  <c r="R63" i="1"/>
  <c r="AD62" i="1"/>
  <c r="X62" i="1"/>
  <c r="W62" i="1"/>
  <c r="V62" i="1"/>
  <c r="T62" i="1"/>
  <c r="S62" i="1"/>
  <c r="R62" i="1"/>
  <c r="AD61" i="1"/>
  <c r="X61" i="1"/>
  <c r="W61" i="1"/>
  <c r="V61" i="1"/>
  <c r="T61" i="1"/>
  <c r="S61" i="1"/>
  <c r="R61" i="1"/>
  <c r="AD60" i="1"/>
  <c r="X60" i="1"/>
  <c r="W60" i="1"/>
  <c r="V60" i="1"/>
  <c r="T60" i="1"/>
  <c r="S60" i="1"/>
  <c r="R60" i="1"/>
  <c r="AD59" i="1"/>
  <c r="X59" i="1"/>
  <c r="W59" i="1"/>
  <c r="V59" i="1"/>
  <c r="T59" i="1"/>
  <c r="S59" i="1"/>
  <c r="R59" i="1"/>
  <c r="AD58" i="1"/>
  <c r="X58" i="1"/>
  <c r="W58" i="1"/>
  <c r="V58" i="1"/>
  <c r="T58" i="1"/>
  <c r="S58" i="1"/>
  <c r="R58" i="1"/>
  <c r="AD57" i="1"/>
  <c r="X57" i="1"/>
  <c r="W57" i="1"/>
  <c r="V57" i="1"/>
  <c r="T57" i="1"/>
  <c r="S57" i="1"/>
  <c r="R57" i="1"/>
  <c r="AD56" i="1"/>
  <c r="X56" i="1"/>
  <c r="W56" i="1"/>
  <c r="V56" i="1"/>
  <c r="T56" i="1"/>
  <c r="S56" i="1"/>
  <c r="R56" i="1"/>
  <c r="AD55" i="1"/>
  <c r="X55" i="1"/>
  <c r="W55" i="1"/>
  <c r="V55" i="1"/>
  <c r="T55" i="1"/>
  <c r="S55" i="1"/>
  <c r="R55" i="1"/>
  <c r="X54" i="1"/>
  <c r="W54" i="1"/>
  <c r="V54" i="1"/>
  <c r="X53" i="1"/>
  <c r="W53" i="1"/>
  <c r="V53" i="1"/>
  <c r="AD52" i="1"/>
  <c r="X52" i="1"/>
  <c r="W52" i="1"/>
  <c r="V52" i="1"/>
  <c r="T52" i="1"/>
  <c r="S52" i="1"/>
  <c r="R52" i="1"/>
  <c r="AD51" i="1"/>
  <c r="X51" i="1"/>
  <c r="W51" i="1"/>
  <c r="V51" i="1"/>
  <c r="T51" i="1"/>
  <c r="S51" i="1"/>
  <c r="R51" i="1"/>
  <c r="AD50" i="1"/>
  <c r="X50" i="1"/>
  <c r="W50" i="1"/>
  <c r="V50" i="1"/>
  <c r="T50" i="1"/>
  <c r="S50" i="1"/>
  <c r="R50" i="1"/>
  <c r="AD49" i="1"/>
  <c r="X49" i="1"/>
  <c r="W49" i="1"/>
  <c r="V49" i="1"/>
  <c r="T49" i="1"/>
  <c r="S49" i="1"/>
  <c r="R49" i="1"/>
  <c r="AD48" i="1"/>
  <c r="X48" i="1"/>
  <c r="W48" i="1"/>
  <c r="V48" i="1"/>
  <c r="T48" i="1"/>
  <c r="S48" i="1"/>
  <c r="R48" i="1"/>
  <c r="AD47" i="1"/>
  <c r="X47" i="1"/>
  <c r="W47" i="1"/>
  <c r="V47" i="1"/>
  <c r="T47" i="1"/>
  <c r="S47" i="1"/>
  <c r="R47" i="1"/>
  <c r="AD46" i="1"/>
  <c r="X46" i="1"/>
  <c r="W46" i="1"/>
  <c r="V46" i="1"/>
  <c r="T46" i="1"/>
  <c r="S46" i="1"/>
  <c r="R46" i="1"/>
  <c r="AD45" i="1"/>
  <c r="X45" i="1"/>
  <c r="W45" i="1"/>
  <c r="V45" i="1"/>
  <c r="T45" i="1"/>
  <c r="S45" i="1"/>
  <c r="R45" i="1"/>
  <c r="AD44" i="1"/>
  <c r="X44" i="1"/>
  <c r="W44" i="1"/>
  <c r="V44" i="1"/>
  <c r="T44" i="1"/>
  <c r="S44" i="1"/>
  <c r="R44" i="1"/>
  <c r="AD43" i="1"/>
  <c r="X43" i="1"/>
  <c r="W43" i="1"/>
  <c r="V43" i="1"/>
  <c r="T43" i="1"/>
  <c r="S43" i="1"/>
  <c r="R43" i="1"/>
  <c r="AD42" i="1"/>
  <c r="X42" i="1"/>
  <c r="W42" i="1"/>
  <c r="V42" i="1"/>
  <c r="T42" i="1"/>
  <c r="S42" i="1"/>
  <c r="R42" i="1"/>
  <c r="AD41" i="1"/>
  <c r="X41" i="1"/>
  <c r="W41" i="1"/>
  <c r="V41" i="1"/>
  <c r="T41" i="1"/>
  <c r="S41" i="1"/>
  <c r="R41" i="1"/>
  <c r="AD40" i="1"/>
  <c r="X40" i="1"/>
  <c r="W40" i="1"/>
  <c r="V40" i="1"/>
  <c r="T40" i="1"/>
  <c r="S40" i="1"/>
  <c r="R40" i="1"/>
  <c r="AD39" i="1"/>
  <c r="X39" i="1"/>
  <c r="W39" i="1"/>
  <c r="V39" i="1"/>
  <c r="T39" i="1"/>
  <c r="S39" i="1"/>
  <c r="R39" i="1"/>
  <c r="AD38" i="1"/>
  <c r="X38" i="1"/>
  <c r="W38" i="1"/>
  <c r="V38" i="1"/>
  <c r="T38" i="1"/>
  <c r="S38" i="1"/>
  <c r="R38" i="1"/>
  <c r="AD37" i="1"/>
  <c r="X37" i="1"/>
  <c r="W37" i="1"/>
  <c r="V37" i="1"/>
  <c r="T37" i="1"/>
  <c r="S37" i="1"/>
  <c r="R37" i="1"/>
  <c r="AD36" i="1"/>
  <c r="X36" i="1"/>
  <c r="W36" i="1"/>
  <c r="V36" i="1"/>
  <c r="T36" i="1"/>
  <c r="S36" i="1"/>
  <c r="R36" i="1"/>
  <c r="AD35" i="1"/>
  <c r="X35" i="1"/>
  <c r="W35" i="1"/>
  <c r="V35" i="1"/>
  <c r="T35" i="1"/>
  <c r="S35" i="1"/>
  <c r="R35" i="1"/>
  <c r="X34" i="1"/>
  <c r="W34" i="1"/>
  <c r="V34" i="1"/>
  <c r="X33" i="1"/>
  <c r="W33" i="1"/>
  <c r="V33" i="1"/>
  <c r="AD32" i="1"/>
  <c r="X32" i="1"/>
  <c r="W32" i="1"/>
  <c r="V32" i="1"/>
  <c r="AD31" i="1"/>
  <c r="X31" i="1"/>
  <c r="W31" i="1"/>
  <c r="V31" i="1"/>
  <c r="AD30" i="1"/>
  <c r="X30" i="1"/>
  <c r="W30" i="1"/>
  <c r="V30" i="1"/>
  <c r="AD29" i="1"/>
  <c r="X29" i="1"/>
  <c r="W29" i="1"/>
  <c r="V29" i="1"/>
  <c r="T29" i="1"/>
  <c r="S29" i="1"/>
  <c r="R29" i="1"/>
  <c r="AD28" i="1"/>
  <c r="X28" i="1"/>
  <c r="W28" i="1"/>
  <c r="V28" i="1"/>
  <c r="T28" i="1"/>
  <c r="S28" i="1"/>
  <c r="R28" i="1"/>
  <c r="AD27" i="1"/>
  <c r="X27" i="1"/>
  <c r="W27" i="1"/>
  <c r="V27" i="1"/>
  <c r="T27" i="1"/>
  <c r="S27" i="1"/>
  <c r="R27" i="1"/>
  <c r="X26" i="1"/>
  <c r="W26" i="1"/>
  <c r="V26" i="1"/>
  <c r="AD25" i="1"/>
  <c r="X25" i="1"/>
  <c r="W25" i="1"/>
  <c r="V25" i="1"/>
  <c r="T25" i="1"/>
  <c r="S25" i="1"/>
  <c r="R25" i="1"/>
  <c r="AD24" i="1"/>
  <c r="X24" i="1"/>
  <c r="W24" i="1"/>
  <c r="V24" i="1"/>
  <c r="T24" i="1"/>
  <c r="S24" i="1"/>
  <c r="R24" i="1"/>
  <c r="AD23" i="1"/>
  <c r="X23" i="1"/>
  <c r="W23" i="1"/>
  <c r="V23" i="1"/>
  <c r="T23" i="1"/>
  <c r="S23" i="1"/>
  <c r="R23" i="1"/>
  <c r="AD22" i="1"/>
  <c r="X22" i="1"/>
  <c r="W22" i="1"/>
  <c r="V22" i="1"/>
  <c r="T22" i="1"/>
  <c r="S22" i="1"/>
  <c r="U22" i="1" s="1"/>
  <c r="R22" i="1"/>
  <c r="AD21" i="1"/>
  <c r="X21" i="1"/>
  <c r="W21" i="1"/>
  <c r="V21" i="1"/>
  <c r="T21" i="1"/>
  <c r="S21" i="1"/>
  <c r="U21" i="1" s="1"/>
  <c r="R21" i="1"/>
  <c r="AD20" i="1"/>
  <c r="X20" i="1"/>
  <c r="W20" i="1"/>
  <c r="V20" i="1"/>
  <c r="T20" i="1"/>
  <c r="S20" i="1"/>
  <c r="R20" i="1"/>
  <c r="AD19" i="1"/>
  <c r="X19" i="1"/>
  <c r="W19" i="1"/>
  <c r="V19" i="1"/>
  <c r="T19" i="1"/>
  <c r="S19" i="1"/>
  <c r="U19" i="1" s="1"/>
  <c r="R19" i="1"/>
  <c r="AD18" i="1"/>
  <c r="X18" i="1"/>
  <c r="W18" i="1"/>
  <c r="V18" i="1"/>
  <c r="T18" i="1"/>
  <c r="S18" i="1"/>
  <c r="R18" i="1"/>
  <c r="AD17" i="1"/>
  <c r="X17" i="1"/>
  <c r="W17" i="1"/>
  <c r="V17" i="1"/>
  <c r="T17" i="1"/>
  <c r="S17" i="1"/>
  <c r="U17" i="1" s="1"/>
  <c r="R17" i="1"/>
  <c r="AD16" i="1"/>
  <c r="X16" i="1"/>
  <c r="W16" i="1"/>
  <c r="V16" i="1"/>
  <c r="T16" i="1"/>
  <c r="S16" i="1"/>
  <c r="U16" i="1" s="1"/>
  <c r="R16" i="1"/>
  <c r="AD15" i="1"/>
  <c r="X15" i="1"/>
  <c r="W15" i="1"/>
  <c r="V15" i="1"/>
  <c r="T15" i="1"/>
  <c r="S15" i="1"/>
  <c r="U15" i="1" s="1"/>
  <c r="R15" i="1"/>
  <c r="AD14" i="1"/>
  <c r="X14" i="1"/>
  <c r="W14" i="1"/>
  <c r="V14" i="1"/>
  <c r="T14" i="1"/>
  <c r="S14" i="1"/>
  <c r="U14" i="1" s="1"/>
  <c r="R14" i="1"/>
  <c r="X13" i="1"/>
  <c r="W13" i="1"/>
  <c r="V13" i="1"/>
  <c r="X12" i="1"/>
  <c r="W12" i="1"/>
  <c r="V12" i="1"/>
  <c r="AD11" i="1"/>
  <c r="X11" i="1"/>
  <c r="W11" i="1"/>
  <c r="V11" i="1"/>
  <c r="AD10" i="1"/>
  <c r="X10" i="1"/>
  <c r="W10" i="1"/>
  <c r="V10" i="1"/>
  <c r="T10" i="1"/>
  <c r="S10" i="1"/>
  <c r="U10" i="1" s="1"/>
  <c r="R10" i="1"/>
  <c r="AD9" i="1"/>
  <c r="X9" i="1"/>
  <c r="W9" i="1"/>
  <c r="V9" i="1"/>
  <c r="T9" i="1"/>
  <c r="S9" i="1"/>
  <c r="U9" i="1" s="1"/>
  <c r="R9" i="1"/>
  <c r="AD8" i="1"/>
  <c r="X8" i="1"/>
  <c r="W8" i="1"/>
  <c r="V8" i="1"/>
  <c r="T8" i="1"/>
  <c r="S8" i="1"/>
  <c r="U8" i="1" s="1"/>
  <c r="R8" i="1"/>
  <c r="AD7" i="1"/>
  <c r="X7" i="1"/>
  <c r="W7" i="1"/>
  <c r="V7" i="1"/>
  <c r="T7" i="1"/>
  <c r="S7" i="1"/>
  <c r="U7" i="1" s="1"/>
  <c r="R7" i="1"/>
  <c r="AD6" i="1"/>
  <c r="X6" i="1"/>
  <c r="W6" i="1"/>
  <c r="V6" i="1"/>
  <c r="T6" i="1"/>
  <c r="S6" i="1"/>
  <c r="U6" i="1" s="1"/>
  <c r="R6" i="1"/>
  <c r="AD5" i="1"/>
  <c r="X5" i="1"/>
  <c r="W5" i="1"/>
  <c r="V5" i="1"/>
  <c r="T5" i="1"/>
  <c r="S5" i="1"/>
  <c r="R5" i="1"/>
  <c r="AD4" i="1"/>
  <c r="X4" i="1"/>
  <c r="W4" i="1"/>
  <c r="V4" i="1"/>
  <c r="T4" i="1"/>
  <c r="S4" i="1"/>
  <c r="R4" i="1"/>
  <c r="AD3" i="1"/>
  <c r="X3" i="1"/>
  <c r="W3" i="1"/>
  <c r="V3" i="1"/>
  <c r="T3" i="1"/>
  <c r="S3" i="1"/>
  <c r="R3" i="1"/>
  <c r="AD2" i="1"/>
  <c r="X2" i="1"/>
  <c r="W2" i="1"/>
  <c r="V2" i="1"/>
  <c r="T2" i="1"/>
  <c r="S2" i="1"/>
  <c r="U2" i="1" s="1"/>
  <c r="R2" i="1"/>
  <c r="U25" i="1" l="1"/>
  <c r="U27" i="1"/>
  <c r="U28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51" i="1"/>
  <c r="U55" i="1"/>
  <c r="U60" i="1"/>
  <c r="U63" i="1"/>
  <c r="U64" i="1"/>
  <c r="U71" i="1"/>
  <c r="U72" i="1"/>
  <c r="U73" i="1"/>
  <c r="U74" i="1"/>
  <c r="U75" i="1"/>
  <c r="U76" i="1"/>
  <c r="U77" i="1"/>
  <c r="U78" i="1"/>
  <c r="U79" i="1"/>
  <c r="U86" i="1"/>
  <c r="U88" i="1"/>
  <c r="U89" i="1"/>
  <c r="U90" i="1"/>
  <c r="U91" i="1"/>
  <c r="U92" i="1"/>
  <c r="U95" i="1"/>
  <c r="U98" i="1"/>
  <c r="U99" i="1"/>
  <c r="U100" i="1"/>
  <c r="U101" i="1"/>
  <c r="U102" i="1"/>
  <c r="U103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22" i="1"/>
  <c r="U123" i="1"/>
  <c r="U124" i="1"/>
</calcChain>
</file>

<file path=xl/sharedStrings.xml><?xml version="1.0" encoding="utf-8"?>
<sst xmlns="http://schemas.openxmlformats.org/spreadsheetml/2006/main" count="715" uniqueCount="368">
  <si>
    <t>USED SAST</t>
  </si>
  <si>
    <t>BAKE OFF</t>
  </si>
  <si>
    <t>N RUNS S17_S16_HT</t>
  </si>
  <si>
    <t>N RUNS S17_SAST_DS</t>
  </si>
  <si>
    <t>N RUNS S17_SAST_DS_all</t>
  </si>
  <si>
    <t>N RUNS S17_SAST_DS_extra_1</t>
  </si>
  <si>
    <t>N RUNS S17_SAST_DS_extra_2</t>
  </si>
  <si>
    <t>N RUNS S17_OTHER_DEFAULT_SPLIT</t>
  </si>
  <si>
    <t>N RUNS S17_RSAST_R10</t>
  </si>
  <si>
    <t>N RUNS S17_OTHER_R10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</si>
  <si>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</si>
  <si>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</si>
  <si>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</si>
  <si>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</si>
  <si>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</si>
  <si>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</si>
  <si>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</si>
  <si>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</si>
  <si>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</si>
  <si>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</si>
  <si>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</si>
  <si>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</si>
  <si>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</si>
  <si>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</si>
  <si>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</si>
  <si>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</si>
  <si>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</si>
  <si>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</si>
  <si>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</si>
  <si>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</si>
  <si>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</si>
  <si>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Adiac</t>
  </si>
  <si>
    <t>Image</t>
  </si>
  <si>
    <t>0.3913 (3)</t>
  </si>
  <si>
    <t>A. Jalba</t>
  </si>
  <si>
    <t>PigAirwayPressure</t>
  </si>
  <si>
    <t>Hemodynamics</t>
  </si>
  <si>
    <t>0.9038 (1)</t>
  </si>
  <si>
    <t>M. Guillame-Bert</t>
  </si>
  <si>
    <t>excluded non shapelet methods comp</t>
  </si>
  <si>
    <t>PigArtPressure</t>
  </si>
  <si>
    <t>0.8029 (1)</t>
  </si>
  <si>
    <t>PigCVP</t>
  </si>
  <si>
    <t>0.8413 (11)</t>
  </si>
  <si>
    <t>ArrowHead</t>
  </si>
  <si>
    <t>0.2000 (0)</t>
  </si>
  <si>
    <t>L. Ye &amp; E. Keogh</t>
  </si>
  <si>
    <t>Beef</t>
  </si>
  <si>
    <t>Spectro</t>
  </si>
  <si>
    <t>0.3333 (0)</t>
  </si>
  <si>
    <t>K. Kemsley &amp;  A. Bagnall</t>
  </si>
  <si>
    <t>BeetleFly</t>
  </si>
  <si>
    <t>0.3000 (7)</t>
  </si>
  <si>
    <t>J. Hills &amp; A. Bagnall</t>
  </si>
  <si>
    <t>BirdChicken</t>
  </si>
  <si>
    <t>0.3000 (6)</t>
  </si>
  <si>
    <t>Car</t>
  </si>
  <si>
    <t>Sensor</t>
  </si>
  <si>
    <t>0.2333 (1)</t>
  </si>
  <si>
    <t>J. Gao</t>
  </si>
  <si>
    <t>GestureMidAirD1</t>
  </si>
  <si>
    <t>Trajectory</t>
  </si>
  <si>
    <t>Vary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</si>
  <si>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</si>
  <si>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</si>
  <si>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</si>
  <si>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</si>
  <si>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</si>
  <si>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</si>
  <si>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CBF</t>
  </si>
  <si>
    <t>Simulated</t>
  </si>
  <si>
    <t>0.0044 (11)</t>
  </si>
  <si>
    <t>N. Saito</t>
  </si>
  <si>
    <t>Crop</t>
  </si>
  <si>
    <t>0.2883 (0)</t>
  </si>
  <si>
    <t>F. Petitjean</t>
  </si>
  <si>
    <t>Fungi</t>
  </si>
  <si>
    <t>HRM</t>
  </si>
  <si>
    <t>0.1774 (0)</t>
  </si>
  <si>
    <t>W. Fonzi</t>
  </si>
  <si>
    <t>ChlorineConcentration</t>
  </si>
  <si>
    <t>0.3500 (0)</t>
  </si>
  <si>
    <t>L. Li &amp; C. Faloutsos</t>
  </si>
  <si>
    <t>CinCECGTorso</t>
  </si>
  <si>
    <t>0.0696 (1)</t>
  </si>
  <si>
    <t xml:space="preserve">physionet.org </t>
  </si>
  <si>
    <t>Coffee</t>
  </si>
  <si>
    <t>0.0000 (0)</t>
  </si>
  <si>
    <t>K, Kemsley &amp; A. Bagnall</t>
  </si>
  <si>
    <t>Computers</t>
  </si>
  <si>
    <t>Device</t>
  </si>
  <si>
    <t>0.3800 (12)</t>
  </si>
  <si>
    <t>J. Lines &amp; A. Bagnall</t>
  </si>
  <si>
    <t>CricketX</t>
  </si>
  <si>
    <t>Motion</t>
  </si>
  <si>
    <t>0.2282 (10)</t>
  </si>
  <si>
    <t>A. Mueen &amp; E. Keogh</t>
  </si>
  <si>
    <t>CricketY</t>
  </si>
  <si>
    <t>0.2410 (17)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</si>
  <si>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</si>
  <si>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</si>
  <si>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</si>
  <si>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</si>
  <si>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</si>
  <si>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</si>
  <si>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CricketZ</t>
  </si>
  <si>
    <t>0.2538 (5)</t>
  </si>
  <si>
    <t>PLAID</t>
  </si>
  <si>
    <t>0.1657 (12)</t>
  </si>
  <si>
    <t>P. Schafer</t>
  </si>
  <si>
    <t>MelbournePedestrian</t>
  </si>
  <si>
    <t>Traffic</t>
  </si>
  <si>
    <t>0.1845 (1)</t>
  </si>
  <si>
    <t>H.A. Dau</t>
  </si>
  <si>
    <t>DiatomSizeReduction</t>
  </si>
  <si>
    <t>0.0654 (0)</t>
  </si>
  <si>
    <t>ADIAC project</t>
  </si>
  <si>
    <t>ACSF1</t>
  </si>
  <si>
    <t>0.3800 (4)</t>
  </si>
  <si>
    <t>AllGestureWiimoteX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</si>
  <si>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</si>
  <si>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</si>
  <si>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</si>
  <si>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</si>
  <si>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</si>
  <si>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</si>
  <si>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PickupGestureWiimoteZ</t>
  </si>
  <si>
    <t>0.3400 (17)</t>
  </si>
  <si>
    <t>ShakeGestureWiimoteZ</t>
  </si>
  <si>
    <t>0.1600 (6)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</si>
  <si>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</si>
  <si>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</si>
  <si>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</si>
  <si>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</si>
  <si>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</si>
  <si>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</si>
  <si>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</si>
  <si>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Earthquakes</t>
  </si>
  <si>
    <t>0.2734 (6)</t>
  </si>
  <si>
    <t>A. Bagnall</t>
  </si>
  <si>
    <t>ECG200</t>
  </si>
  <si>
    <t>ECG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</si>
  <si>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</si>
  <si>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</si>
  <si>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</si>
  <si>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</si>
  <si>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</si>
  <si>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</si>
  <si>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</si>
  <si>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</si>
  <si>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DodgerLoopDay</t>
  </si>
  <si>
    <t xml:space="preserve"> 0.4125 (1)</t>
  </si>
  <si>
    <t>C.-C. M. Yeh</t>
  </si>
  <si>
    <t>ElectricDevices</t>
  </si>
  <si>
    <t>0.3806 (14)</t>
  </si>
  <si>
    <t>A. Bagnall &amp; J. Lines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</si>
  <si>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</si>
  <si>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</si>
  <si>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</si>
  <si>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</si>
  <si>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</si>
  <si>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</si>
  <si>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</si>
  <si>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</si>
  <si>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</si>
  <si>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</si>
  <si>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</si>
  <si>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</si>
  <si>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</si>
  <si>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</si>
  <si>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</si>
  <si>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</si>
  <si>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</si>
  <si>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</si>
  <si>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GunPoint</t>
  </si>
  <si>
    <t xml:space="preserve"> 0.0867 (0) </t>
  </si>
  <si>
    <t>SemgHandMovementCh2</t>
  </si>
  <si>
    <t>Spectrum</t>
  </si>
  <si>
    <t>0.3622 (1)</t>
  </si>
  <si>
    <t>GesturePebbleZ1</t>
  </si>
  <si>
    <t>0.1744 (2)</t>
  </si>
  <si>
    <t>I. Maglogiannis</t>
  </si>
  <si>
    <t>GesturePebbleZ2</t>
  </si>
  <si>
    <t>0.2215 (6)</t>
  </si>
  <si>
    <t>Ham</t>
  </si>
  <si>
    <t>0.4000 (0)</t>
  </si>
  <si>
    <t>K. Kemsley &amp; A. Bagnall</t>
  </si>
  <si>
    <t>HandOutlines</t>
  </si>
  <si>
    <t>0.1378 (0)</t>
  </si>
  <si>
    <t>SemgHandSubjectCh2</t>
  </si>
  <si>
    <t>0.2000 (3)</t>
  </si>
  <si>
    <t>Haptics</t>
  </si>
  <si>
    <t>0.5877 (2)</t>
  </si>
  <si>
    <t>J. Brady</t>
  </si>
  <si>
    <t>MixedShapesRegularTrain</t>
  </si>
  <si>
    <t xml:space="preserve"> 0.0911 (4)</t>
  </si>
  <si>
    <t>E. Keogh</t>
  </si>
  <si>
    <t>Herring</t>
  </si>
  <si>
    <t>0.4688 (5)</t>
  </si>
  <si>
    <t>J. Maap &amp; A. Bagnall</t>
  </si>
  <si>
    <t>MixedShapesSmallTrain</t>
  </si>
  <si>
    <t xml:space="preserve"> 0.1674 (7)</t>
  </si>
  <si>
    <t>InlineSkate</t>
  </si>
  <si>
    <t>0.6127 (14)</t>
  </si>
  <si>
    <t>F. Morchen &amp; O. Hoos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</si>
  <si>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</si>
  <si>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</si>
  <si>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</si>
  <si>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</si>
  <si>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</si>
  <si>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</si>
  <si>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</si>
  <si>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</si>
  <si>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</si>
  <si>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</si>
  <si>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</si>
  <si>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</si>
  <si>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</si>
  <si>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</si>
  <si>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</si>
  <si>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EthanolLevel</t>
  </si>
  <si>
    <t>0.7180 (1)</t>
  </si>
  <si>
    <t>Rock</t>
  </si>
  <si>
    <t xml:space="preserve"> 0.1600 (0)</t>
  </si>
  <si>
    <t>Y. Zhu</t>
  </si>
  <si>
    <t>SmoothSubspace</t>
  </si>
  <si>
    <t>0.0533 (1)</t>
  </si>
  <si>
    <t>X. Huang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</si>
  <si>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</si>
  <si>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</si>
  <si>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</si>
  <si>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</si>
  <si>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</si>
  <si>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</si>
  <si>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MiddlePhalanxOutlineAgeGroup</t>
  </si>
  <si>
    <t>0.4805 (0)</t>
  </si>
  <si>
    <t>BME</t>
  </si>
  <si>
    <t>0.0200 (4)</t>
  </si>
  <si>
    <t>Joseph Fourier University</t>
  </si>
  <si>
    <t>MiddlePhalanxOutlineCorrect</t>
  </si>
  <si>
    <t>0.2337 (0)</t>
  </si>
  <si>
    <t>UMD</t>
  </si>
  <si>
    <t>0.0278 (6)</t>
  </si>
  <si>
    <t>MiddlePhalanxTW</t>
  </si>
  <si>
    <t>0.4935 (3)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</si>
  <si>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</si>
  <si>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</si>
  <si>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</si>
  <si>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</si>
  <si>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</si>
  <si>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</si>
  <si>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</si>
  <si>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</si>
  <si>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</si>
  <si>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</si>
  <si>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</si>
  <si>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</si>
  <si>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</si>
  <si>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</si>
  <si>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</si>
  <si>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</si>
  <si>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</si>
  <si>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</si>
  <si>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</si>
  <si>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</si>
  <si>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</si>
  <si>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</si>
  <si>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</si>
  <si>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</si>
  <si>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Plane</t>
  </si>
  <si>
    <t>0.0000 (5)</t>
  </si>
  <si>
    <t>Chinatown</t>
  </si>
  <si>
    <t>0.0466 (0)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</si>
  <si>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</si>
  <si>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</si>
  <si>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</si>
  <si>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</si>
  <si>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</si>
  <si>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</si>
  <si>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</si>
  <si>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</si>
  <si>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ScreenType</t>
  </si>
  <si>
    <t>0.5893 (17)</t>
  </si>
  <si>
    <t>ShapeletSim</t>
  </si>
  <si>
    <t>0.3000 (3)</t>
  </si>
  <si>
    <t>ShapesAll</t>
  </si>
  <si>
    <t>0.1980 (4)</t>
  </si>
  <si>
    <t>SmallKitchenAppliances</t>
  </si>
  <si>
    <t>0.3280 (15)</t>
  </si>
  <si>
    <t>SonyAIBORobotSurface1</t>
  </si>
  <si>
    <t>0.3045 (0)</t>
  </si>
  <si>
    <t>D. Vail, M. Velso &amp; E. Keogh</t>
  </si>
  <si>
    <t>SonyAIBORobotSurface2</t>
  </si>
  <si>
    <t>0.1406 (0)</t>
  </si>
  <si>
    <t>PowerCons</t>
  </si>
  <si>
    <t>Power</t>
  </si>
  <si>
    <t>0.0778 (3)</t>
  </si>
  <si>
    <t>EDF R&amp;D, France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</si>
  <si>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</si>
  <si>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</si>
  <si>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</si>
  <si>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</si>
  <si>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</si>
  <si>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</si>
  <si>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</si>
  <si>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</si>
  <si>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</si>
  <si>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</si>
  <si>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</si>
  <si>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</si>
  <si>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</si>
  <si>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</si>
  <si>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</si>
  <si>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</si>
  <si>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</si>
  <si>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</si>
  <si>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</si>
  <si>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</si>
  <si>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</si>
  <si>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</si>
  <si>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</si>
  <si>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DodgerLoopGame</t>
  </si>
  <si>
    <t xml:space="preserve"> 0.0725 (1)</t>
  </si>
  <si>
    <t>DodgerLoopWeekend</t>
  </si>
  <si>
    <t xml:space="preserve"> 0.0217 (1)</t>
  </si>
  <si>
    <t>FreezerRegularTrain</t>
  </si>
  <si>
    <t>0.0930 (1)</t>
  </si>
  <si>
    <t>REFIT project</t>
  </si>
  <si>
    <t>FreezerSmallTrain</t>
  </si>
  <si>
    <t>0.3242 (0)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</si>
  <si>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</si>
  <si>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</si>
  <si>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</si>
  <si>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</si>
  <si>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</si>
  <si>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</si>
  <si>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</si>
  <si>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</si>
  <si>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</si>
  <si>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</si>
  <si>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</si>
  <si>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</si>
  <si>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</si>
  <si>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</si>
  <si>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</si>
  <si>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</si>
  <si>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</si>
  <si>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</si>
  <si>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</si>
  <si>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</si>
  <si>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</si>
  <si>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</si>
  <si>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</si>
  <si>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</si>
  <si>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</si>
  <si>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</si>
  <si>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</si>
  <si>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</si>
  <si>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</si>
  <si>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SemgHandGenderCh2</t>
  </si>
  <si>
    <t>0.1550 (1)</t>
  </si>
  <si>
    <t>HouseTwenty</t>
  </si>
  <si>
    <t xml:space="preserve"> 0.0588 (33)</t>
  </si>
  <si>
    <t>WormsTwoClass</t>
  </si>
  <si>
    <t>0.4156 (7)</t>
  </si>
  <si>
    <t>Yoga</t>
  </si>
  <si>
    <t>0.1560 (7)</t>
  </si>
  <si>
    <t>L. Wei &amp; E. Keogh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</si>
</sst>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9"/>
      <color rgb="FF1F1F1F"/>
      <name val="&quot;Google Sans&quot;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80000"/>
        <bgColor rgb="FF98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5" fillId="0" borderId="0" xfId="0" applyNumberFormat="1" applyFont="1"/>
    <xf numFmtId="0" fontId="1" fillId="3" borderId="0" xfId="0" applyFont="1" applyFill="1" applyAlignment="1">
      <alignment horizontal="center"/>
    </xf>
    <xf numFmtId="0" fontId="6" fillId="0" borderId="0" xfId="0" applyFont="1"/>
    <xf numFmtId="0" fontId="5" fillId="0" borderId="0" xfId="0" applyFont="1"/>
    <xf numFmtId="3" fontId="1" fillId="0" borderId="0" xfId="0" applyNumberFormat="1" applyFont="1"/>
    <xf numFmtId="0" fontId="1" fillId="4" borderId="0" xfId="0" applyFont="1" applyFill="1" applyAlignment="1">
      <alignment horizontal="center"/>
    </xf>
    <xf numFmtId="0" fontId="6" fillId="4" borderId="0" xfId="0" applyFont="1" applyFill="1"/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4" fillId="5" borderId="0" xfId="0" applyFont="1" applyFill="1"/>
    <xf numFmtId="0" fontId="1" fillId="0" borderId="0" xfId="0" applyFont="1" applyAlignment="1">
      <alignment horizontal="right"/>
    </xf>
    <xf numFmtId="0" fontId="6" fillId="5" borderId="0" xfId="0" applyFont="1" applyFill="1"/>
    <xf numFmtId="0" fontId="3" fillId="0" borderId="1" xfId="0" applyFont="1" applyBorder="1"/>
    <xf numFmtId="3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3"/>
  <sheetViews>
    <sheetView tabSelected="1" workbookViewId="0">
      <pane ySplit="1" topLeftCell="A3" activePane="bottomLeft" state="frozen"/>
      <selection pane="bottomLeft" activeCell="I125" sqref="I125"/>
    </sheetView>
  </sheetViews>
  <sheetFormatPr defaultColWidth="14.42578125" defaultRowHeight="15" customHeight="1"/>
  <cols>
    <col min="1" max="1" width="13.42578125" customWidth="1"/>
    <col min="2" max="2" width="12.42578125" customWidth="1"/>
    <col min="3" max="3" width="21.42578125" hidden="1" customWidth="1"/>
    <col min="4" max="4" width="24.5703125" customWidth="1"/>
    <col min="5" max="6" width="26.140625" hidden="1" customWidth="1"/>
    <col min="7" max="7" width="30.5703125" hidden="1" customWidth="1"/>
    <col min="8" max="10" width="30.5703125" customWidth="1"/>
    <col min="11" max="11" width="5.85546875" customWidth="1"/>
    <col min="12" max="12" width="30.85546875" customWidth="1"/>
    <col min="13" max="13" width="14.28515625" customWidth="1"/>
    <col min="14" max="15" width="8.85546875" customWidth="1"/>
    <col min="16" max="16" width="9.42578125" customWidth="1"/>
    <col min="17" max="17" width="8.85546875" customWidth="1"/>
    <col min="18" max="18" width="28.5703125" customWidth="1"/>
    <col min="19" max="19" width="15.28515625" customWidth="1"/>
    <col min="20" max="20" width="18.85546875" bestFit="1" customWidth="1"/>
    <col min="21" max="21" width="15.5703125" customWidth="1"/>
    <col min="22" max="25" width="9.42578125" customWidth="1"/>
    <col min="26" max="26" width="16" customWidth="1"/>
    <col min="27" max="27" width="14.28515625" customWidth="1"/>
    <col min="28" max="28" width="10.28515625" customWidth="1"/>
    <col min="29" max="29" width="31" customWidth="1"/>
    <col min="30" max="41" width="11.42578125" customWidth="1"/>
  </cols>
  <sheetData>
    <row r="1" spans="1:3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2" t="s">
        <v>29</v>
      </c>
    </row>
    <row r="2" spans="1:31" ht="14.25" customHeight="1">
      <c r="A2" s="1" t="s">
        <v>30</v>
      </c>
      <c r="B2" s="1" t="s">
        <v>30</v>
      </c>
      <c r="C2" s="2"/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10</v>
      </c>
      <c r="J2" s="2">
        <v>10</v>
      </c>
      <c r="K2" s="2">
        <v>1</v>
      </c>
      <c r="L2" s="13" t="s">
        <v>31</v>
      </c>
      <c r="M2" s="4" t="s">
        <v>32</v>
      </c>
      <c r="N2" s="6">
        <v>390</v>
      </c>
      <c r="O2" s="6">
        <v>391</v>
      </c>
      <c r="P2" s="7">
        <v>37</v>
      </c>
      <c r="Q2" s="7">
        <v>176</v>
      </c>
      <c r="R2" s="14" t="b">
        <f t="shared" ref="R2:R10" si="0">S2*10*10&gt;T2</f>
        <v>0</v>
      </c>
      <c r="S2" s="14">
        <f t="shared" ref="S2:S10" si="1">N2*Q2*Q2*P2</f>
        <v>446983680</v>
      </c>
      <c r="T2" s="14">
        <f t="shared" ref="T2:T10" si="2">N2*Q2*Q2*Q2*P2</f>
        <v>78669127680</v>
      </c>
      <c r="U2" s="15">
        <f>(42*S2*5*12)*2/($S$23*60*24)</f>
        <v>0.23048882209944752</v>
      </c>
      <c r="V2" s="16">
        <f t="shared" ref="V2:V129" si="3">INT(0.25*Q2)</f>
        <v>44</v>
      </c>
      <c r="W2" s="16">
        <f t="shared" ref="W2:W129" si="4">INT(0.5*Q2)</f>
        <v>88</v>
      </c>
      <c r="X2" s="16">
        <f t="shared" ref="X2:X129" si="5">INT(0.75*Q2)</f>
        <v>132</v>
      </c>
      <c r="Y2" s="17">
        <v>0.38869999999999999</v>
      </c>
      <c r="Z2" s="17" t="s">
        <v>33</v>
      </c>
      <c r="AA2" s="17">
        <v>0.39639999999999997</v>
      </c>
      <c r="AB2" s="17">
        <v>0.95908000000000004</v>
      </c>
      <c r="AC2" s="1" t="s">
        <v>34</v>
      </c>
      <c r="AD2" s="18">
        <f t="shared" ref="AD2:AD11" si="6">50/Q2</f>
        <v>0.28409090909090912</v>
      </c>
    </row>
    <row r="3" spans="1:31" ht="14.25" customHeight="1">
      <c r="C3" s="2"/>
      <c r="D3" s="2">
        <v>5</v>
      </c>
      <c r="E3" s="2"/>
      <c r="F3" s="2"/>
      <c r="G3" s="2"/>
      <c r="H3" s="2">
        <v>5</v>
      </c>
      <c r="I3" s="19">
        <v>10</v>
      </c>
      <c r="J3" s="2">
        <v>10</v>
      </c>
      <c r="K3" s="2">
        <v>117</v>
      </c>
      <c r="L3" s="20" t="s">
        <v>35</v>
      </c>
      <c r="M3" s="4" t="s">
        <v>36</v>
      </c>
      <c r="N3" s="4">
        <v>104</v>
      </c>
      <c r="O3" s="4">
        <v>208</v>
      </c>
      <c r="P3" s="2">
        <v>52</v>
      </c>
      <c r="Q3" s="2">
        <v>2000</v>
      </c>
      <c r="R3" s="14" t="b">
        <f t="shared" si="0"/>
        <v>0</v>
      </c>
      <c r="S3" s="14">
        <f t="shared" si="1"/>
        <v>21632000000</v>
      </c>
      <c r="T3" s="14">
        <f t="shared" si="2"/>
        <v>43264000000000</v>
      </c>
      <c r="U3" s="16"/>
      <c r="V3" s="16">
        <f t="shared" si="3"/>
        <v>500</v>
      </c>
      <c r="W3" s="16">
        <f t="shared" si="4"/>
        <v>1000</v>
      </c>
      <c r="X3" s="16">
        <f t="shared" si="5"/>
        <v>1500</v>
      </c>
      <c r="Y3" s="17">
        <v>0.94230000000000003</v>
      </c>
      <c r="Z3" s="17" t="s">
        <v>37</v>
      </c>
      <c r="AA3" s="17">
        <v>0.89419999999999999</v>
      </c>
      <c r="AB3" s="17">
        <v>0.98080000000000001</v>
      </c>
      <c r="AC3" s="4" t="s">
        <v>38</v>
      </c>
      <c r="AD3" s="18">
        <f t="shared" si="6"/>
        <v>2.5000000000000001E-2</v>
      </c>
      <c r="AE3" s="21" t="s">
        <v>39</v>
      </c>
    </row>
    <row r="4" spans="1:31" ht="14.25" customHeight="1">
      <c r="C4" s="2"/>
      <c r="D4" s="2">
        <v>5</v>
      </c>
      <c r="E4" s="2"/>
      <c r="F4" s="2"/>
      <c r="G4" s="2"/>
      <c r="H4" s="2">
        <v>5</v>
      </c>
      <c r="I4" s="19">
        <v>10</v>
      </c>
      <c r="J4" s="2">
        <v>10</v>
      </c>
      <c r="K4" s="2">
        <v>118</v>
      </c>
      <c r="L4" s="20" t="s">
        <v>40</v>
      </c>
      <c r="M4" s="4" t="s">
        <v>36</v>
      </c>
      <c r="N4" s="4">
        <v>104</v>
      </c>
      <c r="O4" s="4">
        <v>208</v>
      </c>
      <c r="P4" s="2">
        <v>52</v>
      </c>
      <c r="Q4" s="2">
        <v>2000</v>
      </c>
      <c r="R4" s="14" t="b">
        <f t="shared" si="0"/>
        <v>0</v>
      </c>
      <c r="S4" s="14">
        <f t="shared" si="1"/>
        <v>21632000000</v>
      </c>
      <c r="T4" s="14">
        <f t="shared" si="2"/>
        <v>43264000000000</v>
      </c>
      <c r="U4" s="16"/>
      <c r="V4" s="16">
        <f t="shared" si="3"/>
        <v>500</v>
      </c>
      <c r="W4" s="16">
        <f t="shared" si="4"/>
        <v>1000</v>
      </c>
      <c r="X4" s="16">
        <f t="shared" si="5"/>
        <v>1500</v>
      </c>
      <c r="Y4" s="17">
        <v>0.875</v>
      </c>
      <c r="Z4" s="17" t="s">
        <v>41</v>
      </c>
      <c r="AA4" s="17">
        <v>0.75480000000000003</v>
      </c>
      <c r="AB4" s="17">
        <v>0.98080000000000001</v>
      </c>
      <c r="AC4" s="4" t="s">
        <v>38</v>
      </c>
      <c r="AD4" s="18">
        <f t="shared" si="6"/>
        <v>2.5000000000000001E-2</v>
      </c>
    </row>
    <row r="5" spans="1:31" ht="14.25" customHeight="1">
      <c r="C5" s="2"/>
      <c r="D5" s="2">
        <v>5</v>
      </c>
      <c r="E5" s="2"/>
      <c r="F5" s="2"/>
      <c r="G5" s="2"/>
      <c r="H5" s="2">
        <v>5</v>
      </c>
      <c r="I5" s="19">
        <v>10</v>
      </c>
      <c r="J5" s="2">
        <v>10</v>
      </c>
      <c r="K5" s="2">
        <v>119</v>
      </c>
      <c r="L5" s="20" t="s">
        <v>42</v>
      </c>
      <c r="M5" s="4" t="s">
        <v>36</v>
      </c>
      <c r="N5" s="4">
        <v>104</v>
      </c>
      <c r="O5" s="4">
        <v>208</v>
      </c>
      <c r="P5" s="2">
        <v>52</v>
      </c>
      <c r="Q5" s="2">
        <v>2000</v>
      </c>
      <c r="R5" s="14" t="b">
        <f t="shared" si="0"/>
        <v>0</v>
      </c>
      <c r="S5" s="14">
        <f t="shared" si="1"/>
        <v>21632000000</v>
      </c>
      <c r="T5" s="14">
        <f t="shared" si="2"/>
        <v>43264000000000</v>
      </c>
      <c r="U5" s="16"/>
      <c r="V5" s="16">
        <f t="shared" si="3"/>
        <v>500</v>
      </c>
      <c r="W5" s="16">
        <f t="shared" si="4"/>
        <v>1000</v>
      </c>
      <c r="X5" s="16">
        <f t="shared" si="5"/>
        <v>1500</v>
      </c>
      <c r="Y5" s="17">
        <v>0.91830000000000001</v>
      </c>
      <c r="Z5" s="17" t="s">
        <v>43</v>
      </c>
      <c r="AA5" s="17">
        <v>0.84619999999999995</v>
      </c>
      <c r="AB5" s="17">
        <v>0.98080000000000001</v>
      </c>
      <c r="AC5" s="4" t="s">
        <v>38</v>
      </c>
      <c r="AD5" s="18">
        <f t="shared" si="6"/>
        <v>2.5000000000000001E-2</v>
      </c>
    </row>
    <row r="6" spans="1:31" ht="14.25" customHeight="1">
      <c r="A6" s="1" t="s">
        <v>30</v>
      </c>
      <c r="B6" s="1" t="s">
        <v>30</v>
      </c>
      <c r="C6" s="2"/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10</v>
      </c>
      <c r="J6" s="2">
        <v>10</v>
      </c>
      <c r="K6" s="2">
        <v>2</v>
      </c>
      <c r="L6" s="20" t="s">
        <v>44</v>
      </c>
      <c r="M6" s="4" t="s">
        <v>32</v>
      </c>
      <c r="N6" s="6">
        <v>36</v>
      </c>
      <c r="O6" s="6">
        <v>175</v>
      </c>
      <c r="P6" s="7">
        <v>3</v>
      </c>
      <c r="Q6" s="7">
        <v>251</v>
      </c>
      <c r="R6" s="14" t="b">
        <f t="shared" si="0"/>
        <v>0</v>
      </c>
      <c r="S6" s="14">
        <f t="shared" si="1"/>
        <v>6804108</v>
      </c>
      <c r="T6" s="14">
        <f t="shared" si="2"/>
        <v>1707831108</v>
      </c>
      <c r="U6" s="15">
        <f t="shared" ref="U6:U10" si="7">(42*S6*5*12)*2/($S$23*60*24)</f>
        <v>3.5085639779005523E-3</v>
      </c>
      <c r="V6" s="16">
        <f t="shared" si="3"/>
        <v>62</v>
      </c>
      <c r="W6" s="16">
        <f t="shared" si="4"/>
        <v>125</v>
      </c>
      <c r="X6" s="16">
        <f t="shared" si="5"/>
        <v>188</v>
      </c>
      <c r="Y6" s="17">
        <v>0.2</v>
      </c>
      <c r="Z6" s="17" t="s">
        <v>45</v>
      </c>
      <c r="AA6" s="17">
        <v>0.29709999999999998</v>
      </c>
      <c r="AB6" s="17">
        <v>0.60570000000000002</v>
      </c>
      <c r="AC6" s="1" t="s">
        <v>46</v>
      </c>
      <c r="AD6" s="18">
        <f t="shared" si="6"/>
        <v>0.19920318725099601</v>
      </c>
    </row>
    <row r="7" spans="1:31" ht="14.25" customHeight="1">
      <c r="A7" s="1" t="s">
        <v>30</v>
      </c>
      <c r="B7" s="1" t="s">
        <v>30</v>
      </c>
      <c r="C7" s="2"/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10</v>
      </c>
      <c r="J7" s="2">
        <v>10</v>
      </c>
      <c r="K7" s="2">
        <v>3</v>
      </c>
      <c r="L7" s="13" t="s">
        <v>47</v>
      </c>
      <c r="M7" s="4" t="s">
        <v>48</v>
      </c>
      <c r="N7" s="6">
        <v>30</v>
      </c>
      <c r="O7" s="6">
        <v>30</v>
      </c>
      <c r="P7" s="7">
        <v>5</v>
      </c>
      <c r="Q7" s="7">
        <v>470</v>
      </c>
      <c r="R7" s="14" t="b">
        <f t="shared" si="0"/>
        <v>0</v>
      </c>
      <c r="S7" s="14">
        <f t="shared" si="1"/>
        <v>33135000</v>
      </c>
      <c r="T7" s="14">
        <f t="shared" si="2"/>
        <v>15573450000</v>
      </c>
      <c r="U7" s="15">
        <f t="shared" si="7"/>
        <v>1.7086187845303868E-2</v>
      </c>
      <c r="V7" s="16">
        <f t="shared" si="3"/>
        <v>117</v>
      </c>
      <c r="W7" s="16">
        <f t="shared" si="4"/>
        <v>235</v>
      </c>
      <c r="X7" s="16">
        <f t="shared" si="5"/>
        <v>352</v>
      </c>
      <c r="Y7" s="17">
        <v>0.33329999999999999</v>
      </c>
      <c r="Z7" s="17" t="s">
        <v>49</v>
      </c>
      <c r="AA7" s="17">
        <v>0.36670000000000003</v>
      </c>
      <c r="AB7" s="17">
        <v>0.8</v>
      </c>
      <c r="AC7" s="1" t="s">
        <v>50</v>
      </c>
      <c r="AD7" s="18">
        <f t="shared" si="6"/>
        <v>0.10638297872340426</v>
      </c>
    </row>
    <row r="8" spans="1:31" ht="14.25" customHeight="1">
      <c r="A8" s="1" t="s">
        <v>30</v>
      </c>
      <c r="B8" s="1" t="s">
        <v>30</v>
      </c>
      <c r="C8" s="2"/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10</v>
      </c>
      <c r="J8" s="2">
        <v>10</v>
      </c>
      <c r="K8" s="2">
        <v>4</v>
      </c>
      <c r="L8" s="20" t="s">
        <v>51</v>
      </c>
      <c r="M8" s="4" t="s">
        <v>32</v>
      </c>
      <c r="N8" s="6">
        <v>20</v>
      </c>
      <c r="O8" s="6">
        <v>20</v>
      </c>
      <c r="P8" s="7">
        <v>2</v>
      </c>
      <c r="Q8" s="7">
        <v>512</v>
      </c>
      <c r="R8" s="14" t="b">
        <f t="shared" si="0"/>
        <v>0</v>
      </c>
      <c r="S8" s="14">
        <f t="shared" si="1"/>
        <v>10485760</v>
      </c>
      <c r="T8" s="14">
        <f t="shared" si="2"/>
        <v>5368709120</v>
      </c>
      <c r="U8" s="15">
        <f t="shared" si="7"/>
        <v>5.407021731123389E-3</v>
      </c>
      <c r="V8" s="16">
        <f t="shared" si="3"/>
        <v>128</v>
      </c>
      <c r="W8" s="16">
        <f t="shared" si="4"/>
        <v>256</v>
      </c>
      <c r="X8" s="16">
        <f t="shared" si="5"/>
        <v>384</v>
      </c>
      <c r="Y8" s="17">
        <v>0.25</v>
      </c>
      <c r="Z8" s="17" t="s">
        <v>52</v>
      </c>
      <c r="AA8" s="17">
        <v>0.3</v>
      </c>
      <c r="AB8" s="17">
        <v>0.5</v>
      </c>
      <c r="AC8" s="1" t="s">
        <v>53</v>
      </c>
      <c r="AD8" s="18">
        <f t="shared" si="6"/>
        <v>9.765625E-2</v>
      </c>
    </row>
    <row r="9" spans="1:31" ht="14.25" customHeight="1">
      <c r="A9" s="1" t="s">
        <v>30</v>
      </c>
      <c r="B9" s="1" t="s">
        <v>30</v>
      </c>
      <c r="C9" s="2"/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10</v>
      </c>
      <c r="J9" s="2">
        <v>10</v>
      </c>
      <c r="K9" s="2">
        <v>5</v>
      </c>
      <c r="L9" s="13" t="s">
        <v>54</v>
      </c>
      <c r="M9" s="4" t="s">
        <v>32</v>
      </c>
      <c r="N9" s="6">
        <v>20</v>
      </c>
      <c r="O9" s="6">
        <v>20</v>
      </c>
      <c r="P9" s="7">
        <v>2</v>
      </c>
      <c r="Q9" s="7">
        <v>512</v>
      </c>
      <c r="R9" s="14" t="b">
        <f t="shared" si="0"/>
        <v>0</v>
      </c>
      <c r="S9" s="14">
        <f t="shared" si="1"/>
        <v>10485760</v>
      </c>
      <c r="T9" s="14">
        <f t="shared" si="2"/>
        <v>5368709120</v>
      </c>
      <c r="U9" s="15">
        <f t="shared" si="7"/>
        <v>5.407021731123389E-3</v>
      </c>
      <c r="V9" s="16">
        <f t="shared" si="3"/>
        <v>128</v>
      </c>
      <c r="W9" s="16">
        <f t="shared" si="4"/>
        <v>256</v>
      </c>
      <c r="X9" s="16">
        <f t="shared" si="5"/>
        <v>384</v>
      </c>
      <c r="Y9" s="17">
        <v>0.45</v>
      </c>
      <c r="Z9" s="17" t="s">
        <v>55</v>
      </c>
      <c r="AA9" s="17">
        <v>0.25</v>
      </c>
      <c r="AB9" s="17">
        <v>0.5</v>
      </c>
      <c r="AC9" s="1" t="s">
        <v>53</v>
      </c>
      <c r="AD9" s="18">
        <f t="shared" si="6"/>
        <v>9.765625E-2</v>
      </c>
    </row>
    <row r="10" spans="1:31" ht="14.25" customHeight="1">
      <c r="A10" s="1" t="s">
        <v>30</v>
      </c>
      <c r="B10" s="1" t="s">
        <v>30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6</v>
      </c>
      <c r="L10" s="13" t="s">
        <v>56</v>
      </c>
      <c r="M10" s="4" t="s">
        <v>57</v>
      </c>
      <c r="N10" s="6">
        <v>60</v>
      </c>
      <c r="O10" s="6">
        <v>60</v>
      </c>
      <c r="P10" s="7">
        <v>4</v>
      </c>
      <c r="Q10" s="7">
        <v>577</v>
      </c>
      <c r="R10" s="14" t="b">
        <f t="shared" si="0"/>
        <v>0</v>
      </c>
      <c r="S10" s="14">
        <f t="shared" si="1"/>
        <v>79902960</v>
      </c>
      <c r="T10" s="14">
        <f t="shared" si="2"/>
        <v>46104007920</v>
      </c>
      <c r="U10" s="15">
        <f t="shared" si="7"/>
        <v>4.1202262983425414E-2</v>
      </c>
      <c r="V10" s="16">
        <f t="shared" si="3"/>
        <v>144</v>
      </c>
      <c r="W10" s="16">
        <f t="shared" si="4"/>
        <v>288</v>
      </c>
      <c r="X10" s="16">
        <f t="shared" si="5"/>
        <v>432</v>
      </c>
      <c r="Y10" s="17">
        <v>0.26669999999999999</v>
      </c>
      <c r="Z10" s="17" t="s">
        <v>58</v>
      </c>
      <c r="AA10" s="17">
        <v>0.26669999999999999</v>
      </c>
      <c r="AB10" s="17">
        <v>0.68332999999999999</v>
      </c>
      <c r="AC10" s="1" t="s">
        <v>59</v>
      </c>
      <c r="AD10" s="18">
        <f t="shared" si="6"/>
        <v>8.6655112651646451E-2</v>
      </c>
    </row>
    <row r="11" spans="1:31" ht="14.25" customHeight="1">
      <c r="C11" s="2"/>
      <c r="D11" s="2">
        <v>5</v>
      </c>
      <c r="E11" s="2"/>
      <c r="F11" s="2"/>
      <c r="G11" s="2"/>
      <c r="H11" s="2">
        <v>5</v>
      </c>
      <c r="I11" s="2">
        <v>10</v>
      </c>
      <c r="J11" s="2">
        <v>10</v>
      </c>
      <c r="K11" s="2">
        <v>102</v>
      </c>
      <c r="L11" s="20" t="s">
        <v>60</v>
      </c>
      <c r="M11" s="4" t="s">
        <v>61</v>
      </c>
      <c r="N11" s="1">
        <v>208</v>
      </c>
      <c r="O11" s="1">
        <v>130</v>
      </c>
      <c r="P11" s="2">
        <v>26</v>
      </c>
      <c r="Q11" s="2" t="s">
        <v>62</v>
      </c>
      <c r="R11" s="14"/>
      <c r="S11" s="14"/>
      <c r="T11" s="16"/>
      <c r="U11" s="16"/>
      <c r="V11" s="16" t="e">
        <f t="shared" si="3"/>
        <v>#VALUE!</v>
      </c>
      <c r="W11" s="16" t="e">
        <f t="shared" si="4"/>
        <v>#VALUE!</v>
      </c>
      <c r="X11" s="16" t="e">
        <f t="shared" si="5"/>
        <v>#VALUE!</v>
      </c>
      <c r="Y11" s="2">
        <v>0.42309999999999998</v>
      </c>
      <c r="Z11" s="2" t="s">
        <v>63</v>
      </c>
      <c r="AA11" s="2">
        <v>0.43080000000000002</v>
      </c>
      <c r="AB11" s="2">
        <v>0.96150000000000002</v>
      </c>
      <c r="AC11" s="1" t="s">
        <v>64</v>
      </c>
      <c r="AD11" s="18" t="e">
        <f t="shared" si="6"/>
        <v>#VALUE!</v>
      </c>
    </row>
    <row r="12" spans="1:31" ht="14.25" customHeight="1">
      <c r="C12" s="2"/>
      <c r="D12" s="2">
        <v>5</v>
      </c>
      <c r="E12" s="2"/>
      <c r="F12" s="2"/>
      <c r="G12" s="2"/>
      <c r="H12" s="2">
        <v>5</v>
      </c>
      <c r="I12" s="2">
        <v>10</v>
      </c>
      <c r="J12" s="2">
        <v>10</v>
      </c>
      <c r="K12" s="2">
        <v>103</v>
      </c>
      <c r="L12" s="20" t="s">
        <v>65</v>
      </c>
      <c r="M12" s="4" t="s">
        <v>61</v>
      </c>
      <c r="N12" s="1">
        <v>208</v>
      </c>
      <c r="O12" s="1">
        <v>130</v>
      </c>
      <c r="P12" s="2">
        <v>26</v>
      </c>
      <c r="Q12" s="2" t="s">
        <v>62</v>
      </c>
      <c r="R12" s="14"/>
      <c r="S12" s="14"/>
      <c r="T12" s="16"/>
      <c r="U12" s="16"/>
      <c r="V12" s="16" t="e">
        <f t="shared" si="3"/>
        <v>#VALUE!</v>
      </c>
      <c r="W12" s="16" t="e">
        <f t="shared" si="4"/>
        <v>#VALUE!</v>
      </c>
      <c r="X12" s="16" t="e">
        <f t="shared" si="5"/>
        <v>#VALUE!</v>
      </c>
      <c r="Y12" s="2">
        <v>0.50770000000000004</v>
      </c>
      <c r="Z12" s="2" t="s">
        <v>66</v>
      </c>
      <c r="AA12" s="2">
        <v>0.39229999999999998</v>
      </c>
      <c r="AB12" s="2">
        <v>0.96150000000000002</v>
      </c>
      <c r="AC12" s="1" t="s">
        <v>64</v>
      </c>
      <c r="AD12" s="18"/>
    </row>
    <row r="13" spans="1:31" ht="14.25" customHeight="1">
      <c r="C13" s="2"/>
      <c r="D13" s="2">
        <v>5</v>
      </c>
      <c r="E13" s="2"/>
      <c r="F13" s="2"/>
      <c r="G13" s="2"/>
      <c r="H13" s="2">
        <v>5</v>
      </c>
      <c r="I13" s="2">
        <v>10</v>
      </c>
      <c r="J13" s="2">
        <v>10</v>
      </c>
      <c r="K13" s="2">
        <v>104</v>
      </c>
      <c r="L13" s="20" t="s">
        <v>67</v>
      </c>
      <c r="M13" s="4" t="s">
        <v>61</v>
      </c>
      <c r="N13" s="1">
        <v>208</v>
      </c>
      <c r="O13" s="1">
        <v>130</v>
      </c>
      <c r="P13" s="2">
        <v>26</v>
      </c>
      <c r="Q13" s="2" t="s">
        <v>62</v>
      </c>
      <c r="R13" s="14"/>
      <c r="S13" s="14"/>
      <c r="T13" s="16"/>
      <c r="U13" s="16"/>
      <c r="V13" s="16" t="e">
        <f t="shared" si="3"/>
        <v>#VALUE!</v>
      </c>
      <c r="W13" s="16" t="e">
        <f t="shared" si="4"/>
        <v>#VALUE!</v>
      </c>
      <c r="X13" s="16" t="e">
        <f t="shared" si="5"/>
        <v>#VALUE!</v>
      </c>
      <c r="Y13" s="2">
        <v>0.65380000000000005</v>
      </c>
      <c r="Z13" s="2" t="s">
        <v>68</v>
      </c>
      <c r="AA13" s="2">
        <v>0.67689999999999995</v>
      </c>
      <c r="AB13" s="2">
        <v>0.96150000000000002</v>
      </c>
      <c r="AC13" s="1" t="s">
        <v>64</v>
      </c>
      <c r="AD13" s="18"/>
    </row>
    <row r="14" spans="1:31" ht="14.25" customHeight="1">
      <c r="A14" s="1" t="s">
        <v>30</v>
      </c>
      <c r="B14" s="1" t="s">
        <v>30</v>
      </c>
      <c r="C14" s="2"/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2">
        <v>7</v>
      </c>
      <c r="L14" s="13" t="s">
        <v>69</v>
      </c>
      <c r="M14" s="4" t="s">
        <v>70</v>
      </c>
      <c r="N14" s="6">
        <v>30</v>
      </c>
      <c r="O14" s="6">
        <v>900</v>
      </c>
      <c r="P14" s="7">
        <v>3</v>
      </c>
      <c r="Q14" s="7">
        <v>128</v>
      </c>
      <c r="R14" s="14" t="b">
        <f t="shared" ref="R14:R25" si="8">S14*10*10&gt;T14</f>
        <v>0</v>
      </c>
      <c r="S14" s="14">
        <f t="shared" ref="S14:S25" si="9">N14*Q14*Q14*P14</f>
        <v>1474560</v>
      </c>
      <c r="T14" s="14">
        <f t="shared" ref="T14:T25" si="10">N14*Q14*Q14*Q14*P14</f>
        <v>188743680</v>
      </c>
      <c r="U14" s="15">
        <f t="shared" ref="U14:U17" si="11">(42*S14*5*12)*2/($S$23*60*24)</f>
        <v>7.6036243093922657E-4</v>
      </c>
      <c r="V14" s="16">
        <f t="shared" si="3"/>
        <v>32</v>
      </c>
      <c r="W14" s="16">
        <f t="shared" si="4"/>
        <v>64</v>
      </c>
      <c r="X14" s="16">
        <f t="shared" si="5"/>
        <v>96</v>
      </c>
      <c r="Y14" s="17">
        <v>0.147777778</v>
      </c>
      <c r="Z14" s="17" t="s">
        <v>71</v>
      </c>
      <c r="AA14" s="17">
        <v>3.3E-3</v>
      </c>
      <c r="AB14" s="17">
        <v>0.66444000000000003</v>
      </c>
      <c r="AC14" s="1" t="s">
        <v>72</v>
      </c>
      <c r="AD14" s="18">
        <f t="shared" ref="AD14:AD25" si="12">50/Q14</f>
        <v>0.390625</v>
      </c>
    </row>
    <row r="15" spans="1:31" ht="14.25" customHeight="1">
      <c r="A15" s="1" t="s">
        <v>30</v>
      </c>
      <c r="B15" s="1"/>
      <c r="C15" s="2"/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2">
        <v>92</v>
      </c>
      <c r="L15" s="20" t="s">
        <v>73</v>
      </c>
      <c r="M15" s="4" t="s">
        <v>32</v>
      </c>
      <c r="N15" s="22">
        <v>7200</v>
      </c>
      <c r="O15" s="22">
        <v>16800</v>
      </c>
      <c r="P15" s="2">
        <v>24</v>
      </c>
      <c r="Q15" s="2">
        <v>46</v>
      </c>
      <c r="R15" s="14" t="b">
        <f t="shared" si="8"/>
        <v>1</v>
      </c>
      <c r="S15" s="14">
        <f t="shared" si="9"/>
        <v>365644800</v>
      </c>
      <c r="T15" s="14">
        <f t="shared" si="10"/>
        <v>16819660800</v>
      </c>
      <c r="U15" s="15">
        <f t="shared" si="11"/>
        <v>0.18854612154696132</v>
      </c>
      <c r="V15" s="16">
        <f t="shared" si="3"/>
        <v>11</v>
      </c>
      <c r="W15" s="16">
        <f t="shared" si="4"/>
        <v>23</v>
      </c>
      <c r="X15" s="16">
        <f t="shared" si="5"/>
        <v>34</v>
      </c>
      <c r="Y15" s="17">
        <v>0.2883</v>
      </c>
      <c r="Z15" s="17" t="s">
        <v>74</v>
      </c>
      <c r="AA15" s="17">
        <v>0.33479999999999999</v>
      </c>
      <c r="AB15" s="17">
        <v>0.95830000000000004</v>
      </c>
      <c r="AC15" s="1" t="s">
        <v>75</v>
      </c>
      <c r="AD15" s="18">
        <f t="shared" si="12"/>
        <v>1.0869565217391304</v>
      </c>
    </row>
    <row r="16" spans="1:31" ht="14.25" customHeight="1">
      <c r="A16" s="1" t="s">
        <v>30</v>
      </c>
      <c r="B16" s="1"/>
      <c r="C16" s="2"/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2">
        <v>101</v>
      </c>
      <c r="L16" s="20" t="s">
        <v>76</v>
      </c>
      <c r="M16" s="4" t="s">
        <v>77</v>
      </c>
      <c r="N16" s="6">
        <v>18</v>
      </c>
      <c r="O16" s="6">
        <v>186</v>
      </c>
      <c r="P16" s="2">
        <v>18</v>
      </c>
      <c r="Q16" s="2">
        <v>201</v>
      </c>
      <c r="R16" s="14" t="b">
        <f t="shared" si="8"/>
        <v>0</v>
      </c>
      <c r="S16" s="14">
        <f t="shared" si="9"/>
        <v>13089924</v>
      </c>
      <c r="T16" s="14">
        <f t="shared" si="10"/>
        <v>2631074724</v>
      </c>
      <c r="U16" s="15">
        <f t="shared" si="11"/>
        <v>6.7498687292817678E-3</v>
      </c>
      <c r="V16" s="16">
        <f t="shared" si="3"/>
        <v>50</v>
      </c>
      <c r="W16" s="16">
        <f t="shared" si="4"/>
        <v>100</v>
      </c>
      <c r="X16" s="16">
        <f t="shared" si="5"/>
        <v>150</v>
      </c>
      <c r="Y16" s="17">
        <v>0.1774</v>
      </c>
      <c r="Z16" s="17" t="s">
        <v>78</v>
      </c>
      <c r="AA16" s="17">
        <v>0.1613</v>
      </c>
      <c r="AB16" s="17">
        <v>0.89780000000000004</v>
      </c>
      <c r="AC16" s="1" t="s">
        <v>79</v>
      </c>
      <c r="AD16" s="18">
        <f t="shared" si="12"/>
        <v>0.24875621890547264</v>
      </c>
    </row>
    <row r="17" spans="1:30" ht="14.25" customHeight="1">
      <c r="A17" s="1" t="s">
        <v>30</v>
      </c>
      <c r="B17" s="1" t="s">
        <v>30</v>
      </c>
      <c r="C17" s="2"/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2">
        <v>8</v>
      </c>
      <c r="L17" s="13" t="s">
        <v>80</v>
      </c>
      <c r="M17" s="4" t="s">
        <v>57</v>
      </c>
      <c r="N17" s="6">
        <v>467</v>
      </c>
      <c r="O17" s="6">
        <v>3840</v>
      </c>
      <c r="P17" s="7">
        <v>3</v>
      </c>
      <c r="Q17" s="7">
        <v>166</v>
      </c>
      <c r="R17" s="14" t="b">
        <f t="shared" si="8"/>
        <v>0</v>
      </c>
      <c r="S17" s="14">
        <f t="shared" si="9"/>
        <v>38605956</v>
      </c>
      <c r="T17" s="14">
        <f t="shared" si="10"/>
        <v>6408588696</v>
      </c>
      <c r="U17" s="15">
        <f t="shared" si="11"/>
        <v>1.9907306961325966E-2</v>
      </c>
      <c r="V17" s="16">
        <f t="shared" si="3"/>
        <v>41</v>
      </c>
      <c r="W17" s="16">
        <f t="shared" si="4"/>
        <v>83</v>
      </c>
      <c r="X17" s="16">
        <f t="shared" si="5"/>
        <v>124</v>
      </c>
      <c r="Y17" s="17">
        <v>0.35</v>
      </c>
      <c r="Z17" s="17" t="s">
        <v>81</v>
      </c>
      <c r="AA17" s="17">
        <v>0.35160000000000002</v>
      </c>
      <c r="AB17" s="17">
        <v>0.46739999999999998</v>
      </c>
      <c r="AC17" s="1" t="s">
        <v>82</v>
      </c>
      <c r="AD17" s="18">
        <f t="shared" si="12"/>
        <v>0.30120481927710846</v>
      </c>
    </row>
    <row r="18" spans="1:30" ht="14.25" customHeight="1">
      <c r="B18" s="1" t="s">
        <v>30</v>
      </c>
      <c r="C18" s="2"/>
      <c r="D18" s="2">
        <v>5</v>
      </c>
      <c r="E18" s="2"/>
      <c r="F18" s="2"/>
      <c r="G18" s="2"/>
      <c r="H18" s="2">
        <v>5</v>
      </c>
      <c r="I18" s="2">
        <v>10</v>
      </c>
      <c r="J18" s="2">
        <v>10</v>
      </c>
      <c r="K18" s="2">
        <v>9</v>
      </c>
      <c r="L18" s="13" t="s">
        <v>83</v>
      </c>
      <c r="M18" s="4" t="s">
        <v>57</v>
      </c>
      <c r="N18" s="4">
        <v>40</v>
      </c>
      <c r="O18" s="4">
        <v>1380</v>
      </c>
      <c r="P18" s="7">
        <v>4</v>
      </c>
      <c r="Q18" s="7">
        <v>1639</v>
      </c>
      <c r="R18" s="14" t="b">
        <f t="shared" si="8"/>
        <v>0</v>
      </c>
      <c r="S18" s="14">
        <f t="shared" si="9"/>
        <v>429811360</v>
      </c>
      <c r="T18" s="14">
        <f t="shared" si="10"/>
        <v>704460819040</v>
      </c>
      <c r="U18" s="16"/>
      <c r="V18" s="16">
        <f t="shared" si="3"/>
        <v>409</v>
      </c>
      <c r="W18" s="16">
        <f t="shared" si="4"/>
        <v>819</v>
      </c>
      <c r="X18" s="16">
        <f t="shared" si="5"/>
        <v>1229</v>
      </c>
      <c r="Y18" s="17">
        <v>0.10290000000000001</v>
      </c>
      <c r="Z18" s="17" t="s">
        <v>84</v>
      </c>
      <c r="AA18" s="17">
        <v>0.3493</v>
      </c>
      <c r="AB18" s="17">
        <v>0.74638000000000004</v>
      </c>
      <c r="AC18" s="1" t="s">
        <v>85</v>
      </c>
      <c r="AD18" s="18">
        <f t="shared" si="12"/>
        <v>3.0506406345332519E-2</v>
      </c>
    </row>
    <row r="19" spans="1:30" ht="14.25" customHeight="1">
      <c r="A19" s="1" t="s">
        <v>30</v>
      </c>
      <c r="B19" s="1" t="s">
        <v>30</v>
      </c>
      <c r="C19" s="2"/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2">
        <v>10</v>
      </c>
      <c r="L19" s="13" t="s">
        <v>86</v>
      </c>
      <c r="M19" s="4" t="s">
        <v>48</v>
      </c>
      <c r="N19" s="6">
        <v>28</v>
      </c>
      <c r="O19" s="6">
        <v>28</v>
      </c>
      <c r="P19" s="7">
        <v>2</v>
      </c>
      <c r="Q19" s="7">
        <v>286</v>
      </c>
      <c r="R19" s="14" t="b">
        <f t="shared" si="8"/>
        <v>0</v>
      </c>
      <c r="S19" s="14">
        <f t="shared" si="9"/>
        <v>4580576</v>
      </c>
      <c r="T19" s="14">
        <f t="shared" si="10"/>
        <v>1310044736</v>
      </c>
      <c r="U19" s="15">
        <f>(42*S19*5*12)*2/($S$23*60*24)</f>
        <v>2.3619913075506446E-3</v>
      </c>
      <c r="V19" s="16">
        <f t="shared" si="3"/>
        <v>71</v>
      </c>
      <c r="W19" s="16">
        <f t="shared" si="4"/>
        <v>143</v>
      </c>
      <c r="X19" s="16">
        <f t="shared" si="5"/>
        <v>214</v>
      </c>
      <c r="Y19" s="17">
        <v>0</v>
      </c>
      <c r="Z19" s="17" t="s">
        <v>87</v>
      </c>
      <c r="AA19" s="17">
        <v>0</v>
      </c>
      <c r="AB19" s="17">
        <v>0.46429999999999999</v>
      </c>
      <c r="AC19" s="1" t="s">
        <v>88</v>
      </c>
      <c r="AD19" s="18">
        <f t="shared" si="12"/>
        <v>0.17482517482517482</v>
      </c>
    </row>
    <row r="20" spans="1:30" ht="14.25" customHeight="1">
      <c r="B20" s="1" t="s">
        <v>30</v>
      </c>
      <c r="C20" s="2"/>
      <c r="D20" s="2">
        <v>5</v>
      </c>
      <c r="E20" s="2"/>
      <c r="F20" s="2"/>
      <c r="G20" s="2"/>
      <c r="H20" s="2">
        <v>5</v>
      </c>
      <c r="I20" s="2">
        <v>10</v>
      </c>
      <c r="J20" s="2">
        <v>10</v>
      </c>
      <c r="K20" s="2">
        <v>11</v>
      </c>
      <c r="L20" s="13" t="s">
        <v>89</v>
      </c>
      <c r="M20" s="4" t="s">
        <v>90</v>
      </c>
      <c r="N20" s="4">
        <v>250</v>
      </c>
      <c r="O20" s="4">
        <v>250</v>
      </c>
      <c r="P20" s="7">
        <v>2</v>
      </c>
      <c r="Q20" s="7">
        <v>720</v>
      </c>
      <c r="R20" s="14" t="b">
        <f t="shared" si="8"/>
        <v>0</v>
      </c>
      <c r="S20" s="14">
        <f t="shared" si="9"/>
        <v>259200000</v>
      </c>
      <c r="T20" s="14">
        <f t="shared" si="10"/>
        <v>186624000000</v>
      </c>
      <c r="U20" s="16"/>
      <c r="V20" s="16">
        <f t="shared" si="3"/>
        <v>180</v>
      </c>
      <c r="W20" s="16">
        <f t="shared" si="4"/>
        <v>360</v>
      </c>
      <c r="X20" s="16">
        <f t="shared" si="5"/>
        <v>540</v>
      </c>
      <c r="Y20" s="17">
        <v>0.42399999999999999</v>
      </c>
      <c r="Z20" s="17" t="s">
        <v>91</v>
      </c>
      <c r="AA20" s="17">
        <v>0.3</v>
      </c>
      <c r="AB20" s="17">
        <v>0.5</v>
      </c>
      <c r="AC20" s="1" t="s">
        <v>92</v>
      </c>
      <c r="AD20" s="18">
        <f t="shared" si="12"/>
        <v>6.9444444444444448E-2</v>
      </c>
    </row>
    <row r="21" spans="1:30" ht="14.25" customHeight="1">
      <c r="A21" s="1" t="s">
        <v>30</v>
      </c>
      <c r="B21" s="1" t="s">
        <v>30</v>
      </c>
      <c r="C21" s="2"/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10</v>
      </c>
      <c r="J21" s="2">
        <v>10</v>
      </c>
      <c r="K21" s="2">
        <v>12</v>
      </c>
      <c r="L21" s="13" t="s">
        <v>93</v>
      </c>
      <c r="M21" s="4" t="s">
        <v>94</v>
      </c>
      <c r="N21" s="6">
        <v>390</v>
      </c>
      <c r="O21" s="6">
        <v>390</v>
      </c>
      <c r="P21" s="7">
        <v>12</v>
      </c>
      <c r="Q21" s="7">
        <v>300</v>
      </c>
      <c r="R21" s="14" t="b">
        <f t="shared" si="8"/>
        <v>0</v>
      </c>
      <c r="S21" s="14">
        <f t="shared" si="9"/>
        <v>421200000</v>
      </c>
      <c r="T21" s="14">
        <f t="shared" si="10"/>
        <v>126360000000</v>
      </c>
      <c r="U21" s="15">
        <f t="shared" ref="U21:U22" si="13">(42*S21*5*12)*2/($S$23*60*24)</f>
        <v>0.21719337016574586</v>
      </c>
      <c r="V21" s="16">
        <f t="shared" si="3"/>
        <v>75</v>
      </c>
      <c r="W21" s="16">
        <f t="shared" si="4"/>
        <v>150</v>
      </c>
      <c r="X21" s="16">
        <f t="shared" si="5"/>
        <v>225</v>
      </c>
      <c r="Y21" s="17">
        <v>0.42309999999999998</v>
      </c>
      <c r="Z21" s="17" t="s">
        <v>95</v>
      </c>
      <c r="AA21" s="17">
        <v>0.2462</v>
      </c>
      <c r="AB21" s="17">
        <v>0.89744000000000002</v>
      </c>
      <c r="AC21" s="1" t="s">
        <v>96</v>
      </c>
      <c r="AD21" s="18">
        <f t="shared" si="12"/>
        <v>0.16666666666666666</v>
      </c>
    </row>
    <row r="22" spans="1:30" ht="14.25" customHeight="1">
      <c r="A22" s="1" t="s">
        <v>30</v>
      </c>
      <c r="B22" s="1" t="s">
        <v>30</v>
      </c>
      <c r="C22" s="2"/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2">
        <v>13</v>
      </c>
      <c r="L22" s="13" t="s">
        <v>97</v>
      </c>
      <c r="M22" s="4" t="s">
        <v>94</v>
      </c>
      <c r="N22" s="6">
        <v>390</v>
      </c>
      <c r="O22" s="6">
        <v>390</v>
      </c>
      <c r="P22" s="7">
        <v>12</v>
      </c>
      <c r="Q22" s="7">
        <v>300</v>
      </c>
      <c r="R22" s="14" t="b">
        <f t="shared" si="8"/>
        <v>0</v>
      </c>
      <c r="S22" s="14">
        <f t="shared" si="9"/>
        <v>421200000</v>
      </c>
      <c r="T22" s="14">
        <f t="shared" si="10"/>
        <v>126360000000</v>
      </c>
      <c r="U22" s="15">
        <f t="shared" si="13"/>
        <v>0.21719337016574586</v>
      </c>
      <c r="V22" s="16">
        <f t="shared" si="3"/>
        <v>75</v>
      </c>
      <c r="W22" s="16">
        <f t="shared" si="4"/>
        <v>150</v>
      </c>
      <c r="X22" s="16">
        <f t="shared" si="5"/>
        <v>225</v>
      </c>
      <c r="Y22" s="17">
        <v>0.43330000000000002</v>
      </c>
      <c r="Z22" s="17" t="s">
        <v>98</v>
      </c>
      <c r="AA22" s="17">
        <v>0.25640000000000002</v>
      </c>
      <c r="AB22" s="17">
        <v>0.90512999999999999</v>
      </c>
      <c r="AC22" s="1" t="s">
        <v>96</v>
      </c>
      <c r="AD22" s="18">
        <f t="shared" si="12"/>
        <v>0.16666666666666666</v>
      </c>
    </row>
    <row r="23" spans="1:30" ht="14.25" customHeight="1">
      <c r="C23" s="2"/>
      <c r="D23" s="2">
        <v>5</v>
      </c>
      <c r="E23" s="2"/>
      <c r="F23" s="2"/>
      <c r="G23" s="2"/>
      <c r="H23" s="2">
        <v>5</v>
      </c>
      <c r="I23" s="2">
        <v>10</v>
      </c>
      <c r="J23" s="2">
        <v>10</v>
      </c>
      <c r="K23" s="2">
        <v>96</v>
      </c>
      <c r="L23" s="20" t="s">
        <v>99</v>
      </c>
      <c r="M23" s="4" t="s">
        <v>100</v>
      </c>
      <c r="N23" s="1">
        <v>362</v>
      </c>
      <c r="O23" s="1">
        <v>362</v>
      </c>
      <c r="P23" s="2">
        <v>12</v>
      </c>
      <c r="Q23" s="2">
        <v>1250</v>
      </c>
      <c r="R23" s="14" t="b">
        <f t="shared" si="8"/>
        <v>0</v>
      </c>
      <c r="S23" s="14">
        <f t="shared" si="9"/>
        <v>6787500000</v>
      </c>
      <c r="T23" s="14">
        <f t="shared" si="10"/>
        <v>8484375000000</v>
      </c>
      <c r="U23" s="16"/>
      <c r="V23" s="16">
        <f t="shared" si="3"/>
        <v>312</v>
      </c>
      <c r="W23" s="16">
        <f t="shared" si="4"/>
        <v>625</v>
      </c>
      <c r="X23" s="16">
        <f t="shared" si="5"/>
        <v>937</v>
      </c>
      <c r="Y23" s="2">
        <v>0.58289999999999997</v>
      </c>
      <c r="Z23" s="2" t="s">
        <v>101</v>
      </c>
      <c r="AA23" s="2">
        <v>0.49719999999999998</v>
      </c>
      <c r="AB23" s="2">
        <v>0.91439999999999999</v>
      </c>
      <c r="AC23" s="1" t="s">
        <v>102</v>
      </c>
      <c r="AD23" s="18">
        <f t="shared" si="12"/>
        <v>0.04</v>
      </c>
    </row>
    <row r="24" spans="1:30" ht="14.25" customHeight="1">
      <c r="C24" s="2"/>
      <c r="D24" s="2">
        <v>5</v>
      </c>
      <c r="E24" s="2"/>
      <c r="F24" s="2"/>
      <c r="G24" s="2"/>
      <c r="H24" s="2">
        <v>5</v>
      </c>
      <c r="I24" s="2">
        <v>10</v>
      </c>
      <c r="J24" s="2">
        <v>10</v>
      </c>
      <c r="K24" s="2">
        <v>97</v>
      </c>
      <c r="L24" s="20" t="s">
        <v>103</v>
      </c>
      <c r="M24" s="4" t="s">
        <v>100</v>
      </c>
      <c r="N24" s="1">
        <v>362</v>
      </c>
      <c r="O24" s="1">
        <v>362</v>
      </c>
      <c r="P24" s="2">
        <v>12</v>
      </c>
      <c r="Q24" s="2">
        <v>1250</v>
      </c>
      <c r="R24" s="14" t="b">
        <f t="shared" si="8"/>
        <v>0</v>
      </c>
      <c r="S24" s="14">
        <f t="shared" si="9"/>
        <v>6787500000</v>
      </c>
      <c r="T24" s="14">
        <f t="shared" si="10"/>
        <v>8484375000000</v>
      </c>
      <c r="U24" s="16"/>
      <c r="V24" s="16">
        <f t="shared" si="3"/>
        <v>312</v>
      </c>
      <c r="W24" s="16">
        <f t="shared" si="4"/>
        <v>625</v>
      </c>
      <c r="X24" s="16">
        <f t="shared" si="5"/>
        <v>937</v>
      </c>
      <c r="Y24" s="17">
        <v>0.55800000000000005</v>
      </c>
      <c r="Z24" s="2" t="s">
        <v>104</v>
      </c>
      <c r="AA24" s="2">
        <v>0.55249999999999999</v>
      </c>
      <c r="AB24" s="2">
        <v>0.91439999999999999</v>
      </c>
      <c r="AC24" s="1" t="s">
        <v>102</v>
      </c>
      <c r="AD24" s="18">
        <f t="shared" si="12"/>
        <v>0.04</v>
      </c>
    </row>
    <row r="25" spans="1:30" ht="14.25" customHeight="1">
      <c r="A25" s="1" t="s">
        <v>30</v>
      </c>
      <c r="B25" s="1" t="s">
        <v>30</v>
      </c>
      <c r="C25" s="2"/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10</v>
      </c>
      <c r="J25" s="2">
        <v>10</v>
      </c>
      <c r="K25" s="2">
        <v>14</v>
      </c>
      <c r="L25" s="13" t="s">
        <v>105</v>
      </c>
      <c r="M25" s="4" t="s">
        <v>94</v>
      </c>
      <c r="N25" s="6">
        <v>390</v>
      </c>
      <c r="O25" s="6">
        <v>390</v>
      </c>
      <c r="P25" s="7">
        <v>12</v>
      </c>
      <c r="Q25" s="7">
        <v>300</v>
      </c>
      <c r="R25" s="14" t="b">
        <f t="shared" si="8"/>
        <v>0</v>
      </c>
      <c r="S25" s="14">
        <f t="shared" si="9"/>
        <v>421200000</v>
      </c>
      <c r="T25" s="14">
        <f t="shared" si="10"/>
        <v>126360000000</v>
      </c>
      <c r="U25" s="15">
        <f>(42*S25*5*12)*2/($S$23*60*24)</f>
        <v>0.21719337016574586</v>
      </c>
      <c r="V25" s="16">
        <f t="shared" si="3"/>
        <v>75</v>
      </c>
      <c r="W25" s="16">
        <f t="shared" si="4"/>
        <v>150</v>
      </c>
      <c r="X25" s="16">
        <f t="shared" si="5"/>
        <v>225</v>
      </c>
      <c r="Y25" s="17">
        <v>0.4128</v>
      </c>
      <c r="Z25" s="17" t="s">
        <v>106</v>
      </c>
      <c r="AA25" s="17">
        <v>0.2462</v>
      </c>
      <c r="AB25" s="17">
        <v>0.89744000000000002</v>
      </c>
      <c r="AC25" s="1" t="s">
        <v>96</v>
      </c>
      <c r="AD25" s="18">
        <f t="shared" si="12"/>
        <v>0.16666666666666666</v>
      </c>
    </row>
    <row r="26" spans="1:30" ht="14.25" customHeight="1">
      <c r="C26" s="2"/>
      <c r="D26" s="2">
        <v>5</v>
      </c>
      <c r="E26" s="2"/>
      <c r="F26" s="2"/>
      <c r="G26" s="2"/>
      <c r="H26" s="2">
        <v>5</v>
      </c>
      <c r="I26" s="2">
        <v>10</v>
      </c>
      <c r="J26" s="2">
        <v>10</v>
      </c>
      <c r="K26" s="2">
        <v>120</v>
      </c>
      <c r="L26" s="20" t="s">
        <v>107</v>
      </c>
      <c r="M26" s="4" t="s">
        <v>90</v>
      </c>
      <c r="N26" s="4">
        <v>537</v>
      </c>
      <c r="O26" s="4">
        <v>537</v>
      </c>
      <c r="P26" s="2">
        <v>11</v>
      </c>
      <c r="Q26" s="2" t="s">
        <v>62</v>
      </c>
      <c r="R26" s="14"/>
      <c r="S26" s="14"/>
      <c r="T26" s="16"/>
      <c r="U26" s="16"/>
      <c r="V26" s="16" t="e">
        <f t="shared" si="3"/>
        <v>#VALUE!</v>
      </c>
      <c r="W26" s="16" t="e">
        <f t="shared" si="4"/>
        <v>#VALUE!</v>
      </c>
      <c r="X26" s="16" t="e">
        <f t="shared" si="5"/>
        <v>#VALUE!</v>
      </c>
      <c r="Y26" s="17">
        <v>0.47670000000000001</v>
      </c>
      <c r="Z26" s="17" t="s">
        <v>108</v>
      </c>
      <c r="AA26" s="17">
        <v>0.16389999999999999</v>
      </c>
      <c r="AB26" s="17">
        <v>0.83799999999999997</v>
      </c>
      <c r="AC26" s="1" t="s">
        <v>109</v>
      </c>
      <c r="AD26" s="18"/>
    </row>
    <row r="27" spans="1:30" ht="14.25" customHeight="1">
      <c r="A27" s="1" t="s">
        <v>30</v>
      </c>
      <c r="B27" s="1"/>
      <c r="C27" s="2"/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2">
        <v>113</v>
      </c>
      <c r="L27" s="20" t="s">
        <v>110</v>
      </c>
      <c r="M27" s="4" t="s">
        <v>111</v>
      </c>
      <c r="N27" s="22">
        <v>1194</v>
      </c>
      <c r="O27" s="22">
        <v>2439</v>
      </c>
      <c r="P27" s="2">
        <v>10</v>
      </c>
      <c r="Q27" s="2">
        <v>24</v>
      </c>
      <c r="R27" s="14" t="b">
        <f t="shared" ref="R27:R29" si="14">S27*10*10&gt;T27</f>
        <v>1</v>
      </c>
      <c r="S27" s="14">
        <f t="shared" ref="S27:S29" si="15">N27*Q27*Q27*P27</f>
        <v>6877440</v>
      </c>
      <c r="T27" s="14">
        <f t="shared" ref="T27:T29" si="16">N27*Q27*Q27*Q27*P27</f>
        <v>165058560</v>
      </c>
      <c r="U27" s="15">
        <f t="shared" ref="U27:U28" si="17">(42*S27*5*12)*2/($S$23*60*24)</f>
        <v>3.5463779005524862E-3</v>
      </c>
      <c r="V27" s="16">
        <f t="shared" si="3"/>
        <v>6</v>
      </c>
      <c r="W27" s="16">
        <f t="shared" si="4"/>
        <v>12</v>
      </c>
      <c r="X27" s="16">
        <f t="shared" si="5"/>
        <v>18</v>
      </c>
      <c r="Y27" s="17">
        <v>0.1525</v>
      </c>
      <c r="Z27" s="17" t="s">
        <v>112</v>
      </c>
      <c r="AA27" s="17">
        <v>0.20910000000000001</v>
      </c>
      <c r="AB27" s="17">
        <v>0.89949999999999997</v>
      </c>
      <c r="AC27" s="1" t="s">
        <v>113</v>
      </c>
      <c r="AD27" s="18">
        <f t="shared" ref="AD27:AD32" si="18">50/Q27</f>
        <v>2.0833333333333335</v>
      </c>
    </row>
    <row r="28" spans="1:30" ht="14.25" customHeight="1">
      <c r="A28" s="1" t="s">
        <v>30</v>
      </c>
      <c r="B28" s="1" t="s">
        <v>30</v>
      </c>
      <c r="C28" s="2"/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10</v>
      </c>
      <c r="J28" s="2">
        <v>10</v>
      </c>
      <c r="K28" s="2">
        <v>15</v>
      </c>
      <c r="L28" s="13" t="s">
        <v>114</v>
      </c>
      <c r="M28" s="4" t="s">
        <v>32</v>
      </c>
      <c r="N28" s="6">
        <v>16</v>
      </c>
      <c r="O28" s="6">
        <v>306</v>
      </c>
      <c r="P28" s="7">
        <v>4</v>
      </c>
      <c r="Q28" s="7">
        <v>345</v>
      </c>
      <c r="R28" s="14" t="b">
        <f t="shared" si="14"/>
        <v>0</v>
      </c>
      <c r="S28" s="14">
        <f t="shared" si="15"/>
        <v>7617600</v>
      </c>
      <c r="T28" s="14">
        <f t="shared" si="16"/>
        <v>2628072000</v>
      </c>
      <c r="U28" s="15">
        <f t="shared" si="17"/>
        <v>3.9280441988950275E-3</v>
      </c>
      <c r="V28" s="16">
        <f t="shared" si="3"/>
        <v>86</v>
      </c>
      <c r="W28" s="16">
        <f t="shared" si="4"/>
        <v>172</v>
      </c>
      <c r="X28" s="16">
        <f t="shared" si="5"/>
        <v>258</v>
      </c>
      <c r="Y28" s="17">
        <v>6.54E-2</v>
      </c>
      <c r="Z28" s="17" t="s">
        <v>115</v>
      </c>
      <c r="AA28" s="17">
        <v>3.27E-2</v>
      </c>
      <c r="AB28" s="17">
        <v>0.69281000000000004</v>
      </c>
      <c r="AC28" s="4" t="s">
        <v>116</v>
      </c>
      <c r="AD28" s="18">
        <f t="shared" si="18"/>
        <v>0.14492753623188406</v>
      </c>
    </row>
    <row r="29" spans="1:30" ht="14.25" customHeight="1">
      <c r="C29" s="23"/>
      <c r="D29" s="23">
        <v>5</v>
      </c>
      <c r="E29" s="23"/>
      <c r="F29" s="23"/>
      <c r="G29" s="23"/>
      <c r="H29" s="23">
        <v>5</v>
      </c>
      <c r="I29" s="23">
        <v>10</v>
      </c>
      <c r="J29" s="23">
        <v>10</v>
      </c>
      <c r="K29" s="23">
        <v>86</v>
      </c>
      <c r="L29" s="24" t="s">
        <v>117</v>
      </c>
      <c r="M29" s="25" t="s">
        <v>90</v>
      </c>
      <c r="N29" s="25">
        <v>100</v>
      </c>
      <c r="O29" s="25">
        <v>100</v>
      </c>
      <c r="P29" s="23">
        <v>10</v>
      </c>
      <c r="Q29" s="23">
        <v>1460</v>
      </c>
      <c r="R29" s="14" t="b">
        <f t="shared" si="14"/>
        <v>0</v>
      </c>
      <c r="S29" s="14">
        <f t="shared" si="15"/>
        <v>2131600000</v>
      </c>
      <c r="T29" s="14">
        <f t="shared" si="16"/>
        <v>3112136000000</v>
      </c>
      <c r="U29" s="16"/>
      <c r="V29" s="16">
        <f t="shared" si="3"/>
        <v>365</v>
      </c>
      <c r="W29" s="16">
        <f t="shared" si="4"/>
        <v>730</v>
      </c>
      <c r="X29" s="16">
        <f t="shared" si="5"/>
        <v>1095</v>
      </c>
      <c r="Y29" s="26">
        <v>0.46</v>
      </c>
      <c r="Z29" s="26" t="s">
        <v>118</v>
      </c>
      <c r="AA29" s="26">
        <v>0.36</v>
      </c>
      <c r="AB29" s="26">
        <v>0.9</v>
      </c>
      <c r="AC29" s="27" t="s">
        <v>109</v>
      </c>
      <c r="AD29" s="18">
        <f t="shared" si="18"/>
        <v>3.4246575342465752E-2</v>
      </c>
    </row>
    <row r="30" spans="1:30" ht="14.25" customHeight="1">
      <c r="C30" s="2"/>
      <c r="D30" s="2">
        <v>5</v>
      </c>
      <c r="E30" s="2"/>
      <c r="F30" s="2"/>
      <c r="G30" s="2"/>
      <c r="H30" s="2">
        <v>5</v>
      </c>
      <c r="I30" s="2">
        <v>10</v>
      </c>
      <c r="J30" s="2">
        <v>10</v>
      </c>
      <c r="K30" s="2">
        <v>87</v>
      </c>
      <c r="L30" s="20" t="s">
        <v>119</v>
      </c>
      <c r="M30" s="4" t="s">
        <v>57</v>
      </c>
      <c r="N30" s="4">
        <v>300</v>
      </c>
      <c r="O30" s="4">
        <v>700</v>
      </c>
      <c r="P30" s="2">
        <v>10</v>
      </c>
      <c r="Q30" s="2" t="s">
        <v>62</v>
      </c>
      <c r="R30" s="14"/>
      <c r="S30" s="14"/>
      <c r="T30" s="16"/>
      <c r="U30" s="16"/>
      <c r="V30" s="16" t="e">
        <f t="shared" si="3"/>
        <v>#VALUE!</v>
      </c>
      <c r="W30" s="16" t="e">
        <f t="shared" si="4"/>
        <v>#VALUE!</v>
      </c>
      <c r="X30" s="16" t="e">
        <f t="shared" si="5"/>
        <v>#VALUE!</v>
      </c>
      <c r="Y30" s="17">
        <v>0.48430000000000001</v>
      </c>
      <c r="Z30" s="17" t="s">
        <v>120</v>
      </c>
      <c r="AA30" s="17">
        <v>0.2843</v>
      </c>
      <c r="AB30" s="17">
        <v>0.9</v>
      </c>
      <c r="AC30" s="1" t="s">
        <v>121</v>
      </c>
      <c r="AD30" s="18" t="e">
        <f t="shared" si="18"/>
        <v>#VALUE!</v>
      </c>
    </row>
    <row r="31" spans="1:30" ht="14.25" customHeight="1">
      <c r="C31" s="2"/>
      <c r="D31" s="2">
        <v>5</v>
      </c>
      <c r="E31" s="2"/>
      <c r="F31" s="2"/>
      <c r="G31" s="2"/>
      <c r="H31" s="2">
        <v>5</v>
      </c>
      <c r="I31" s="2">
        <v>10</v>
      </c>
      <c r="J31" s="2">
        <v>10</v>
      </c>
      <c r="K31" s="2">
        <v>88</v>
      </c>
      <c r="L31" s="20" t="s">
        <v>122</v>
      </c>
      <c r="M31" s="4" t="s">
        <v>57</v>
      </c>
      <c r="N31" s="4">
        <v>300</v>
      </c>
      <c r="O31" s="4">
        <v>700</v>
      </c>
      <c r="P31" s="2">
        <v>10</v>
      </c>
      <c r="Q31" s="2" t="s">
        <v>62</v>
      </c>
      <c r="R31" s="14"/>
      <c r="S31" s="14"/>
      <c r="T31" s="16"/>
      <c r="U31" s="16"/>
      <c r="V31" s="16" t="e">
        <f t="shared" si="3"/>
        <v>#VALUE!</v>
      </c>
      <c r="W31" s="16" t="e">
        <f t="shared" si="4"/>
        <v>#VALUE!</v>
      </c>
      <c r="X31" s="16" t="e">
        <f t="shared" si="5"/>
        <v>#VALUE!</v>
      </c>
      <c r="Y31" s="17">
        <v>0.43140000000000001</v>
      </c>
      <c r="Z31" s="17" t="s">
        <v>123</v>
      </c>
      <c r="AA31" s="17">
        <v>0.27139999999999997</v>
      </c>
      <c r="AB31" s="17">
        <v>0.9</v>
      </c>
      <c r="AC31" s="1" t="s">
        <v>121</v>
      </c>
      <c r="AD31" s="18" t="e">
        <f t="shared" si="18"/>
        <v>#VALUE!</v>
      </c>
    </row>
    <row r="32" spans="1:30" ht="14.25" customHeight="1">
      <c r="C32" s="2"/>
      <c r="D32" s="2">
        <v>5</v>
      </c>
      <c r="E32" s="2"/>
      <c r="F32" s="2"/>
      <c r="G32" s="2"/>
      <c r="H32" s="2">
        <v>5</v>
      </c>
      <c r="I32" s="2">
        <v>10</v>
      </c>
      <c r="J32" s="2">
        <v>10</v>
      </c>
      <c r="K32" s="2">
        <v>89</v>
      </c>
      <c r="L32" s="20" t="s">
        <v>124</v>
      </c>
      <c r="M32" s="4" t="s">
        <v>57</v>
      </c>
      <c r="N32" s="4">
        <v>300</v>
      </c>
      <c r="O32" s="4">
        <v>700</v>
      </c>
      <c r="P32" s="2">
        <v>10</v>
      </c>
      <c r="Q32" s="2" t="s">
        <v>62</v>
      </c>
      <c r="R32" s="14"/>
      <c r="S32" s="14"/>
      <c r="T32" s="16"/>
      <c r="U32" s="16"/>
      <c r="V32" s="16" t="e">
        <f t="shared" si="3"/>
        <v>#VALUE!</v>
      </c>
      <c r="W32" s="16" t="e">
        <f t="shared" si="4"/>
        <v>#VALUE!</v>
      </c>
      <c r="X32" s="16" t="e">
        <f t="shared" si="5"/>
        <v>#VALUE!</v>
      </c>
      <c r="Y32" s="17">
        <v>0.54569999999999996</v>
      </c>
      <c r="Z32" s="17" t="s">
        <v>125</v>
      </c>
      <c r="AA32" s="17">
        <v>0.35709999999999997</v>
      </c>
      <c r="AB32" s="17">
        <v>0.9</v>
      </c>
      <c r="AC32" s="1" t="s">
        <v>121</v>
      </c>
      <c r="AD32" s="18" t="e">
        <f t="shared" si="18"/>
        <v>#VALUE!</v>
      </c>
    </row>
    <row r="33" spans="1:30" ht="14.25" customHeight="1">
      <c r="C33" s="2"/>
      <c r="D33" s="2">
        <v>5</v>
      </c>
      <c r="E33" s="2"/>
      <c r="F33" s="2"/>
      <c r="G33" s="2"/>
      <c r="H33" s="2">
        <v>5</v>
      </c>
      <c r="I33" s="2">
        <v>10</v>
      </c>
      <c r="J33" s="2">
        <v>10</v>
      </c>
      <c r="K33" s="2">
        <v>116</v>
      </c>
      <c r="L33" s="20" t="s">
        <v>126</v>
      </c>
      <c r="M33" s="4" t="s">
        <v>57</v>
      </c>
      <c r="N33" s="4">
        <v>50</v>
      </c>
      <c r="O33" s="4">
        <v>50</v>
      </c>
      <c r="P33" s="2">
        <v>10</v>
      </c>
      <c r="Q33" s="2" t="s">
        <v>62</v>
      </c>
      <c r="R33" s="14"/>
      <c r="S33" s="14"/>
      <c r="T33" s="16"/>
      <c r="U33" s="16"/>
      <c r="V33" s="16" t="e">
        <f t="shared" si="3"/>
        <v>#VALUE!</v>
      </c>
      <c r="W33" s="16" t="e">
        <f t="shared" si="4"/>
        <v>#VALUE!</v>
      </c>
      <c r="X33" s="16" t="e">
        <f t="shared" si="5"/>
        <v>#VALUE!</v>
      </c>
      <c r="Y33" s="17">
        <v>0.44</v>
      </c>
      <c r="Z33" s="17" t="s">
        <v>127</v>
      </c>
      <c r="AA33" s="17">
        <v>0.34</v>
      </c>
      <c r="AB33" s="17">
        <v>0.9</v>
      </c>
      <c r="AC33" s="1" t="s">
        <v>121</v>
      </c>
      <c r="AD33" s="18"/>
    </row>
    <row r="34" spans="1:30" ht="14.25" customHeight="1">
      <c r="C34" s="2"/>
      <c r="D34" s="2">
        <v>5</v>
      </c>
      <c r="E34" s="2"/>
      <c r="F34" s="2"/>
      <c r="G34" s="2"/>
      <c r="H34" s="2">
        <v>5</v>
      </c>
      <c r="I34" s="2">
        <v>10</v>
      </c>
      <c r="J34" s="2">
        <v>10</v>
      </c>
      <c r="K34" s="2">
        <v>126</v>
      </c>
      <c r="L34" s="20" t="s">
        <v>128</v>
      </c>
      <c r="M34" s="4" t="s">
        <v>57</v>
      </c>
      <c r="N34" s="4">
        <v>50</v>
      </c>
      <c r="O34" s="4">
        <v>50</v>
      </c>
      <c r="P34" s="2">
        <v>10</v>
      </c>
      <c r="Q34" s="2" t="s">
        <v>62</v>
      </c>
      <c r="R34" s="14"/>
      <c r="S34" s="14"/>
      <c r="T34" s="16"/>
      <c r="U34" s="16"/>
      <c r="V34" s="16" t="e">
        <f t="shared" si="3"/>
        <v>#VALUE!</v>
      </c>
      <c r="W34" s="16" t="e">
        <f t="shared" si="4"/>
        <v>#VALUE!</v>
      </c>
      <c r="X34" s="16" t="e">
        <f t="shared" si="5"/>
        <v>#VALUE!</v>
      </c>
      <c r="Y34" s="17">
        <v>0.4</v>
      </c>
      <c r="Z34" s="17" t="s">
        <v>129</v>
      </c>
      <c r="AA34" s="17">
        <v>0.14000000000000001</v>
      </c>
      <c r="AB34" s="17">
        <v>0.9</v>
      </c>
      <c r="AC34" s="1" t="s">
        <v>121</v>
      </c>
      <c r="AD34" s="18"/>
    </row>
    <row r="35" spans="1:30" ht="14.25" customHeight="1">
      <c r="A35" s="1" t="s">
        <v>30</v>
      </c>
      <c r="B35" s="1" t="s">
        <v>30</v>
      </c>
      <c r="C35" s="2"/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10</v>
      </c>
      <c r="J35" s="2">
        <v>10</v>
      </c>
      <c r="K35" s="2">
        <v>16</v>
      </c>
      <c r="L35" s="20" t="s">
        <v>130</v>
      </c>
      <c r="M35" s="4" t="s">
        <v>32</v>
      </c>
      <c r="N35" s="6">
        <v>400</v>
      </c>
      <c r="O35" s="6">
        <v>139</v>
      </c>
      <c r="P35" s="7">
        <v>3</v>
      </c>
      <c r="Q35" s="7">
        <v>80</v>
      </c>
      <c r="R35" s="14" t="b">
        <f t="shared" ref="R35:R52" si="19">S35*10*10&gt;T35</f>
        <v>1</v>
      </c>
      <c r="S35" s="14">
        <f t="shared" ref="S35:S52" si="20">N35*Q35*Q35*P35</f>
        <v>7680000</v>
      </c>
      <c r="T35" s="14">
        <f t="shared" ref="T35:T52" si="21">N35*Q35*Q35*Q35*P35</f>
        <v>614400000</v>
      </c>
      <c r="U35" s="15">
        <f t="shared" ref="U35:U47" si="22">(42*S35*5*12)*2/($S$23*60*24)</f>
        <v>3.9602209944751381E-3</v>
      </c>
      <c r="V35" s="16">
        <f t="shared" si="3"/>
        <v>20</v>
      </c>
      <c r="W35" s="16">
        <f t="shared" si="4"/>
        <v>40</v>
      </c>
      <c r="X35" s="16">
        <f t="shared" si="5"/>
        <v>60</v>
      </c>
      <c r="Y35" s="17">
        <v>0.37409999999999999</v>
      </c>
      <c r="Z35" s="17" t="s">
        <v>131</v>
      </c>
      <c r="AA35" s="17">
        <v>0.23022000000000001</v>
      </c>
      <c r="AB35" s="17">
        <v>0.53237000000000001</v>
      </c>
      <c r="AC35" s="1" t="s">
        <v>132</v>
      </c>
      <c r="AD35" s="18">
        <f t="shared" ref="AD35:AD52" si="23">50/Q35</f>
        <v>0.625</v>
      </c>
    </row>
    <row r="36" spans="1:30" ht="14.25" customHeight="1">
      <c r="A36" s="1" t="s">
        <v>30</v>
      </c>
      <c r="B36" s="1" t="s">
        <v>30</v>
      </c>
      <c r="C36" s="2"/>
      <c r="D36" s="2">
        <v>5</v>
      </c>
      <c r="E36" s="2">
        <v>5</v>
      </c>
      <c r="F36" s="2">
        <v>5</v>
      </c>
      <c r="G36" s="2">
        <v>5</v>
      </c>
      <c r="H36" s="2">
        <v>5</v>
      </c>
      <c r="I36" s="2">
        <v>10</v>
      </c>
      <c r="J36" s="2">
        <v>10</v>
      </c>
      <c r="K36" s="2">
        <v>17</v>
      </c>
      <c r="L36" s="20" t="s">
        <v>133</v>
      </c>
      <c r="M36" s="4" t="s">
        <v>32</v>
      </c>
      <c r="N36" s="6">
        <v>600</v>
      </c>
      <c r="O36" s="6">
        <v>276</v>
      </c>
      <c r="P36" s="7">
        <v>2</v>
      </c>
      <c r="Q36" s="7">
        <v>80</v>
      </c>
      <c r="R36" s="14" t="b">
        <f t="shared" si="19"/>
        <v>1</v>
      </c>
      <c r="S36" s="14">
        <f t="shared" si="20"/>
        <v>7680000</v>
      </c>
      <c r="T36" s="14">
        <f t="shared" si="21"/>
        <v>614400000</v>
      </c>
      <c r="U36" s="15">
        <f t="shared" si="22"/>
        <v>3.9602209944751381E-3</v>
      </c>
      <c r="V36" s="16">
        <f t="shared" si="3"/>
        <v>20</v>
      </c>
      <c r="W36" s="16">
        <f t="shared" si="4"/>
        <v>40</v>
      </c>
      <c r="X36" s="16">
        <f t="shared" si="5"/>
        <v>60</v>
      </c>
      <c r="Y36" s="17">
        <v>0.28260999999999997</v>
      </c>
      <c r="Z36" s="2" t="s">
        <v>134</v>
      </c>
      <c r="AA36" s="17">
        <v>0.28260999999999997</v>
      </c>
      <c r="AB36" s="17">
        <v>0.41666999999999998</v>
      </c>
      <c r="AC36" s="1" t="s">
        <v>132</v>
      </c>
      <c r="AD36" s="18">
        <f t="shared" si="23"/>
        <v>0.625</v>
      </c>
    </row>
    <row r="37" spans="1:30" ht="14.25" customHeight="1">
      <c r="A37" s="1" t="s">
        <v>30</v>
      </c>
      <c r="B37" s="1" t="s">
        <v>30</v>
      </c>
      <c r="C37" s="2"/>
      <c r="D37" s="2">
        <v>5</v>
      </c>
      <c r="E37" s="2">
        <v>5</v>
      </c>
      <c r="F37" s="2">
        <v>5</v>
      </c>
      <c r="G37" s="2">
        <v>5</v>
      </c>
      <c r="H37" s="2">
        <v>5</v>
      </c>
      <c r="I37" s="2">
        <v>10</v>
      </c>
      <c r="J37" s="2">
        <v>10</v>
      </c>
      <c r="K37" s="2">
        <v>18</v>
      </c>
      <c r="L37" s="20" t="s">
        <v>135</v>
      </c>
      <c r="M37" s="4" t="s">
        <v>32</v>
      </c>
      <c r="N37" s="6">
        <v>400</v>
      </c>
      <c r="O37" s="6">
        <v>139</v>
      </c>
      <c r="P37" s="7">
        <v>6</v>
      </c>
      <c r="Q37" s="7">
        <v>80</v>
      </c>
      <c r="R37" s="14" t="b">
        <f t="shared" si="19"/>
        <v>1</v>
      </c>
      <c r="S37" s="14">
        <f t="shared" si="20"/>
        <v>15360000</v>
      </c>
      <c r="T37" s="14">
        <f t="shared" si="21"/>
        <v>1228800000</v>
      </c>
      <c r="U37" s="15">
        <f t="shared" si="22"/>
        <v>7.9204419889502761E-3</v>
      </c>
      <c r="V37" s="16">
        <f t="shared" si="3"/>
        <v>20</v>
      </c>
      <c r="W37" s="16">
        <f t="shared" si="4"/>
        <v>40</v>
      </c>
      <c r="X37" s="16">
        <f t="shared" si="5"/>
        <v>60</v>
      </c>
      <c r="Y37" s="17">
        <v>0.36691000000000001</v>
      </c>
      <c r="Z37" s="17" t="s">
        <v>136</v>
      </c>
      <c r="AA37" s="17">
        <v>0.41006999999999999</v>
      </c>
      <c r="AB37" s="17">
        <v>0.69779999999999998</v>
      </c>
      <c r="AC37" s="1" t="s">
        <v>132</v>
      </c>
      <c r="AD37" s="18">
        <f t="shared" si="23"/>
        <v>0.625</v>
      </c>
    </row>
    <row r="38" spans="1:30" ht="14.25" customHeight="1">
      <c r="A38" s="1" t="s">
        <v>30</v>
      </c>
      <c r="B38" s="1" t="s">
        <v>30</v>
      </c>
      <c r="C38" s="2"/>
      <c r="D38" s="2">
        <v>5</v>
      </c>
      <c r="E38" s="2">
        <v>5</v>
      </c>
      <c r="F38" s="2">
        <v>5</v>
      </c>
      <c r="G38" s="2">
        <v>5</v>
      </c>
      <c r="H38" s="2">
        <v>5</v>
      </c>
      <c r="I38" s="2">
        <v>10</v>
      </c>
      <c r="J38" s="2">
        <v>10</v>
      </c>
      <c r="K38" s="2">
        <v>19</v>
      </c>
      <c r="L38" s="20" t="s">
        <v>137</v>
      </c>
      <c r="M38" s="4" t="s">
        <v>57</v>
      </c>
      <c r="N38" s="6">
        <v>322</v>
      </c>
      <c r="O38" s="6">
        <v>139</v>
      </c>
      <c r="P38" s="7">
        <v>2</v>
      </c>
      <c r="Q38" s="7">
        <v>512</v>
      </c>
      <c r="R38" s="14" t="b">
        <f t="shared" si="19"/>
        <v>0</v>
      </c>
      <c r="S38" s="14">
        <f t="shared" si="20"/>
        <v>168820736</v>
      </c>
      <c r="T38" s="14">
        <f t="shared" si="21"/>
        <v>86436216832</v>
      </c>
      <c r="U38" s="15">
        <f t="shared" si="22"/>
        <v>8.7053049871086557E-2</v>
      </c>
      <c r="V38" s="16">
        <f t="shared" si="3"/>
        <v>128</v>
      </c>
      <c r="W38" s="16">
        <f t="shared" si="4"/>
        <v>256</v>
      </c>
      <c r="X38" s="16">
        <f t="shared" si="5"/>
        <v>384</v>
      </c>
      <c r="Y38" s="17">
        <v>0.28777000000000003</v>
      </c>
      <c r="Z38" s="17" t="s">
        <v>138</v>
      </c>
      <c r="AA38" s="17">
        <v>0.28058</v>
      </c>
      <c r="AB38" s="17">
        <v>0.25180000000000002</v>
      </c>
      <c r="AC38" s="1" t="s">
        <v>139</v>
      </c>
      <c r="AD38" s="18">
        <f t="shared" si="23"/>
        <v>9.765625E-2</v>
      </c>
    </row>
    <row r="39" spans="1:30" ht="14.25" customHeight="1">
      <c r="A39" s="1" t="s">
        <v>30</v>
      </c>
      <c r="B39" s="1" t="s">
        <v>30</v>
      </c>
      <c r="C39" s="2"/>
      <c r="D39" s="2">
        <v>5</v>
      </c>
      <c r="E39" s="2">
        <v>5</v>
      </c>
      <c r="F39" s="2">
        <v>5</v>
      </c>
      <c r="G39" s="2">
        <v>5</v>
      </c>
      <c r="H39" s="2">
        <v>5</v>
      </c>
      <c r="I39" s="2">
        <v>10</v>
      </c>
      <c r="J39" s="2">
        <v>10</v>
      </c>
      <c r="K39" s="2">
        <v>20</v>
      </c>
      <c r="L39" s="13" t="s">
        <v>140</v>
      </c>
      <c r="M39" s="4" t="s">
        <v>141</v>
      </c>
      <c r="N39" s="6">
        <v>100</v>
      </c>
      <c r="O39" s="6">
        <v>100</v>
      </c>
      <c r="P39" s="7">
        <v>2</v>
      </c>
      <c r="Q39" s="7">
        <v>96</v>
      </c>
      <c r="R39" s="14" t="b">
        <f t="shared" si="19"/>
        <v>1</v>
      </c>
      <c r="S39" s="14">
        <f t="shared" si="20"/>
        <v>1843200</v>
      </c>
      <c r="T39" s="14">
        <f t="shared" si="21"/>
        <v>176947200</v>
      </c>
      <c r="U39" s="15">
        <f t="shared" si="22"/>
        <v>9.5045303867403313E-4</v>
      </c>
      <c r="V39" s="16">
        <f t="shared" si="3"/>
        <v>24</v>
      </c>
      <c r="W39" s="16">
        <f t="shared" si="4"/>
        <v>48</v>
      </c>
      <c r="X39" s="16">
        <f t="shared" si="5"/>
        <v>72</v>
      </c>
      <c r="Y39" s="17">
        <v>0.12</v>
      </c>
      <c r="Z39" s="17" t="s">
        <v>142</v>
      </c>
      <c r="AA39" s="17">
        <v>0.23</v>
      </c>
      <c r="AB39" s="17">
        <v>0.36</v>
      </c>
      <c r="AC39" s="4" t="s">
        <v>143</v>
      </c>
      <c r="AD39" s="18">
        <f t="shared" si="23"/>
        <v>0.52083333333333337</v>
      </c>
    </row>
    <row r="40" spans="1:30" ht="14.25" customHeight="1">
      <c r="A40" s="1" t="s">
        <v>30</v>
      </c>
      <c r="B40" s="1" t="s">
        <v>30</v>
      </c>
      <c r="C40" s="2"/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10</v>
      </c>
      <c r="J40" s="2">
        <v>10</v>
      </c>
      <c r="K40" s="2">
        <v>21</v>
      </c>
      <c r="L40" s="13" t="s">
        <v>144</v>
      </c>
      <c r="M40" s="4" t="s">
        <v>141</v>
      </c>
      <c r="N40" s="6">
        <v>500</v>
      </c>
      <c r="O40" s="6">
        <v>4500</v>
      </c>
      <c r="P40" s="7">
        <v>5</v>
      </c>
      <c r="Q40" s="7">
        <v>140</v>
      </c>
      <c r="R40" s="14" t="b">
        <f t="shared" si="19"/>
        <v>0</v>
      </c>
      <c r="S40" s="14">
        <f t="shared" si="20"/>
        <v>49000000</v>
      </c>
      <c r="T40" s="14">
        <f t="shared" si="21"/>
        <v>6860000000</v>
      </c>
      <c r="U40" s="15">
        <f t="shared" si="22"/>
        <v>2.5267034990791897E-2</v>
      </c>
      <c r="V40" s="16">
        <f t="shared" si="3"/>
        <v>35</v>
      </c>
      <c r="W40" s="16">
        <f t="shared" si="4"/>
        <v>70</v>
      </c>
      <c r="X40" s="16">
        <f t="shared" si="5"/>
        <v>105</v>
      </c>
      <c r="Y40" s="17">
        <v>7.51E-2</v>
      </c>
      <c r="Z40" s="17" t="s">
        <v>145</v>
      </c>
      <c r="AA40" s="17">
        <v>7.5600000000000001E-2</v>
      </c>
      <c r="AB40" s="17">
        <v>0.41621999999999998</v>
      </c>
      <c r="AC40" s="1" t="s">
        <v>146</v>
      </c>
      <c r="AD40" s="18">
        <f t="shared" si="23"/>
        <v>0.35714285714285715</v>
      </c>
    </row>
    <row r="41" spans="1:30" ht="14.25" customHeight="1">
      <c r="A41" s="1" t="s">
        <v>30</v>
      </c>
      <c r="B41" s="1" t="s">
        <v>30</v>
      </c>
      <c r="C41" s="2"/>
      <c r="D41" s="2">
        <v>5</v>
      </c>
      <c r="E41" s="2">
        <v>5</v>
      </c>
      <c r="F41" s="2">
        <v>5</v>
      </c>
      <c r="G41" s="2">
        <v>5</v>
      </c>
      <c r="H41" s="2">
        <v>5</v>
      </c>
      <c r="I41" s="2">
        <v>10</v>
      </c>
      <c r="J41" s="2">
        <v>10</v>
      </c>
      <c r="K41" s="2">
        <v>22</v>
      </c>
      <c r="L41" s="13" t="s">
        <v>147</v>
      </c>
      <c r="M41" s="4" t="s">
        <v>141</v>
      </c>
      <c r="N41" s="6">
        <v>23</v>
      </c>
      <c r="O41" s="6">
        <v>861</v>
      </c>
      <c r="P41" s="7">
        <v>2</v>
      </c>
      <c r="Q41" s="7">
        <v>136</v>
      </c>
      <c r="R41" s="14" t="b">
        <f t="shared" si="19"/>
        <v>0</v>
      </c>
      <c r="S41" s="14">
        <f t="shared" si="20"/>
        <v>850816</v>
      </c>
      <c r="T41" s="14">
        <f t="shared" si="21"/>
        <v>115710976</v>
      </c>
      <c r="U41" s="15">
        <f t="shared" si="22"/>
        <v>4.3872648250460405E-4</v>
      </c>
      <c r="V41" s="16">
        <f t="shared" si="3"/>
        <v>34</v>
      </c>
      <c r="W41" s="16">
        <f t="shared" si="4"/>
        <v>68</v>
      </c>
      <c r="X41" s="16">
        <f t="shared" si="5"/>
        <v>102</v>
      </c>
      <c r="Y41" s="17">
        <v>0.20330000000000001</v>
      </c>
      <c r="Z41" s="17" t="s">
        <v>148</v>
      </c>
      <c r="AA41" s="17">
        <v>0.23230000000000001</v>
      </c>
      <c r="AB41" s="17">
        <v>0.49709999999999999</v>
      </c>
      <c r="AC41" s="1" t="s">
        <v>149</v>
      </c>
      <c r="AD41" s="18">
        <f t="shared" si="23"/>
        <v>0.36764705882352944</v>
      </c>
    </row>
    <row r="42" spans="1:30" ht="14.25" customHeight="1">
      <c r="A42" s="1" t="s">
        <v>30</v>
      </c>
      <c r="B42" s="1"/>
      <c r="C42" s="2"/>
      <c r="D42" s="2">
        <v>5</v>
      </c>
      <c r="E42" s="2">
        <v>5</v>
      </c>
      <c r="F42" s="2">
        <v>5</v>
      </c>
      <c r="G42" s="2">
        <v>5</v>
      </c>
      <c r="H42" s="2">
        <v>5</v>
      </c>
      <c r="I42" s="2">
        <v>10</v>
      </c>
      <c r="J42" s="2">
        <v>10</v>
      </c>
      <c r="K42" s="2">
        <v>93</v>
      </c>
      <c r="L42" s="20" t="s">
        <v>150</v>
      </c>
      <c r="M42" s="4" t="s">
        <v>57</v>
      </c>
      <c r="N42" s="22">
        <v>78</v>
      </c>
      <c r="O42" s="22">
        <v>80</v>
      </c>
      <c r="P42" s="2">
        <v>7</v>
      </c>
      <c r="Q42" s="2">
        <v>288</v>
      </c>
      <c r="R42" s="14" t="b">
        <f t="shared" si="19"/>
        <v>0</v>
      </c>
      <c r="S42" s="14">
        <f t="shared" si="20"/>
        <v>45287424</v>
      </c>
      <c r="T42" s="14">
        <f t="shared" si="21"/>
        <v>13042778112</v>
      </c>
      <c r="U42" s="15">
        <f t="shared" si="22"/>
        <v>2.3352631160220995E-2</v>
      </c>
      <c r="V42" s="16">
        <f t="shared" si="3"/>
        <v>72</v>
      </c>
      <c r="W42" s="16">
        <f t="shared" si="4"/>
        <v>144</v>
      </c>
      <c r="X42" s="16">
        <f t="shared" si="5"/>
        <v>216</v>
      </c>
      <c r="Y42" s="17">
        <v>0.45</v>
      </c>
      <c r="Z42" s="2" t="s">
        <v>151</v>
      </c>
      <c r="AA42" s="17">
        <v>0.5</v>
      </c>
      <c r="AB42" s="17">
        <v>0.83750000000000002</v>
      </c>
      <c r="AC42" s="1" t="s">
        <v>152</v>
      </c>
      <c r="AD42" s="18">
        <f t="shared" si="23"/>
        <v>0.1736111111111111</v>
      </c>
    </row>
    <row r="43" spans="1:30" ht="14.25" customHeight="1">
      <c r="A43" s="1" t="s">
        <v>30</v>
      </c>
      <c r="B43" s="1" t="s">
        <v>30</v>
      </c>
      <c r="C43" s="2"/>
      <c r="D43" s="2">
        <v>5</v>
      </c>
      <c r="E43" s="2">
        <v>5</v>
      </c>
      <c r="F43" s="2">
        <v>5</v>
      </c>
      <c r="G43" s="2">
        <v>5</v>
      </c>
      <c r="H43" s="2">
        <v>5</v>
      </c>
      <c r="I43" s="2">
        <v>10</v>
      </c>
      <c r="J43" s="2">
        <v>10</v>
      </c>
      <c r="K43" s="2">
        <v>23</v>
      </c>
      <c r="L43" s="20" t="s">
        <v>153</v>
      </c>
      <c r="M43" s="4" t="s">
        <v>90</v>
      </c>
      <c r="N43" s="22">
        <v>8926</v>
      </c>
      <c r="O43" s="22">
        <v>7711</v>
      </c>
      <c r="P43" s="2">
        <v>7</v>
      </c>
      <c r="Q43" s="2">
        <v>96</v>
      </c>
      <c r="R43" s="14" t="b">
        <f t="shared" si="19"/>
        <v>1</v>
      </c>
      <c r="S43" s="14">
        <f t="shared" si="20"/>
        <v>575834112</v>
      </c>
      <c r="T43" s="14">
        <f t="shared" si="21"/>
        <v>55280074752</v>
      </c>
      <c r="U43" s="15">
        <f t="shared" si="22"/>
        <v>0.29693103381215469</v>
      </c>
      <c r="V43" s="16">
        <f t="shared" si="3"/>
        <v>24</v>
      </c>
      <c r="W43" s="16">
        <f t="shared" si="4"/>
        <v>48</v>
      </c>
      <c r="X43" s="16">
        <f t="shared" si="5"/>
        <v>72</v>
      </c>
      <c r="Y43" s="17">
        <v>0.44919999999999999</v>
      </c>
      <c r="Z43" s="17" t="s">
        <v>154</v>
      </c>
      <c r="AA43" s="17">
        <v>0.39879999999999999</v>
      </c>
      <c r="AB43" s="17">
        <v>0.74634</v>
      </c>
      <c r="AC43" s="1" t="s">
        <v>155</v>
      </c>
      <c r="AD43" s="18">
        <f t="shared" si="23"/>
        <v>0.52083333333333337</v>
      </c>
    </row>
    <row r="44" spans="1:30" ht="14.25" customHeight="1">
      <c r="A44" s="1" t="s">
        <v>30</v>
      </c>
      <c r="B44" s="1" t="s">
        <v>30</v>
      </c>
      <c r="C44" s="2"/>
      <c r="D44" s="2">
        <v>5</v>
      </c>
      <c r="E44" s="2">
        <v>5</v>
      </c>
      <c r="F44" s="2">
        <v>5</v>
      </c>
      <c r="G44" s="2">
        <v>5</v>
      </c>
      <c r="H44" s="2">
        <v>5</v>
      </c>
      <c r="I44" s="2">
        <v>10</v>
      </c>
      <c r="J44" s="2">
        <v>10</v>
      </c>
      <c r="K44" s="2">
        <v>24</v>
      </c>
      <c r="L44" s="13" t="s">
        <v>156</v>
      </c>
      <c r="M44" s="4" t="s">
        <v>32</v>
      </c>
      <c r="N44" s="6">
        <v>560</v>
      </c>
      <c r="O44" s="6">
        <v>1690</v>
      </c>
      <c r="P44" s="7">
        <v>14</v>
      </c>
      <c r="Q44" s="7">
        <v>131</v>
      </c>
      <c r="R44" s="14" t="b">
        <f t="shared" si="19"/>
        <v>0</v>
      </c>
      <c r="S44" s="14">
        <f t="shared" si="20"/>
        <v>134542240</v>
      </c>
      <c r="T44" s="14">
        <f t="shared" si="21"/>
        <v>17625033440</v>
      </c>
      <c r="U44" s="15">
        <f t="shared" si="22"/>
        <v>6.9377213996316758E-2</v>
      </c>
      <c r="V44" s="16">
        <f t="shared" si="3"/>
        <v>32</v>
      </c>
      <c r="W44" s="16">
        <f t="shared" si="4"/>
        <v>65</v>
      </c>
      <c r="X44" s="16">
        <f t="shared" si="5"/>
        <v>98</v>
      </c>
      <c r="Y44" s="17">
        <v>0.28639999999999999</v>
      </c>
      <c r="Z44" s="17" t="s">
        <v>157</v>
      </c>
      <c r="AA44" s="17">
        <v>0.1923</v>
      </c>
      <c r="AB44" s="17">
        <v>0.83018000000000003</v>
      </c>
      <c r="AC44" s="1" t="s">
        <v>158</v>
      </c>
      <c r="AD44" s="18">
        <f t="shared" si="23"/>
        <v>0.38167938931297712</v>
      </c>
    </row>
    <row r="45" spans="1:30" ht="14.25" customHeight="1">
      <c r="A45" s="1" t="s">
        <v>30</v>
      </c>
      <c r="B45" s="1" t="s">
        <v>30</v>
      </c>
      <c r="C45" s="2"/>
      <c r="D45" s="2">
        <v>5</v>
      </c>
      <c r="E45" s="2">
        <v>5</v>
      </c>
      <c r="F45" s="2">
        <v>5</v>
      </c>
      <c r="G45" s="2">
        <v>5</v>
      </c>
      <c r="H45" s="2">
        <v>5</v>
      </c>
      <c r="I45" s="2">
        <v>10</v>
      </c>
      <c r="J45" s="2">
        <v>10</v>
      </c>
      <c r="K45" s="2">
        <v>25</v>
      </c>
      <c r="L45" s="13" t="s">
        <v>159</v>
      </c>
      <c r="M45" s="4" t="s">
        <v>32</v>
      </c>
      <c r="N45" s="6">
        <v>24</v>
      </c>
      <c r="O45" s="6">
        <v>88</v>
      </c>
      <c r="P45" s="7">
        <v>4</v>
      </c>
      <c r="Q45" s="7">
        <v>350</v>
      </c>
      <c r="R45" s="14" t="b">
        <f t="shared" si="19"/>
        <v>0</v>
      </c>
      <c r="S45" s="14">
        <f t="shared" si="20"/>
        <v>11760000</v>
      </c>
      <c r="T45" s="14">
        <f t="shared" si="21"/>
        <v>4116000000</v>
      </c>
      <c r="U45" s="15">
        <f t="shared" si="22"/>
        <v>6.0640883977900548E-3</v>
      </c>
      <c r="V45" s="16">
        <f t="shared" si="3"/>
        <v>87</v>
      </c>
      <c r="W45" s="16">
        <f t="shared" si="4"/>
        <v>175</v>
      </c>
      <c r="X45" s="16">
        <f t="shared" si="5"/>
        <v>262</v>
      </c>
      <c r="Y45" s="17">
        <v>0.21590000000000001</v>
      </c>
      <c r="Z45" s="17" t="s">
        <v>160</v>
      </c>
      <c r="AA45" s="17">
        <v>0.17050000000000001</v>
      </c>
      <c r="AB45" s="17">
        <v>0.70450000000000002</v>
      </c>
      <c r="AC45" s="4" t="s">
        <v>161</v>
      </c>
      <c r="AD45" s="18">
        <f t="shared" si="23"/>
        <v>0.14285714285714285</v>
      </c>
    </row>
    <row r="46" spans="1:30" ht="14.25" customHeight="1">
      <c r="A46" s="1" t="s">
        <v>30</v>
      </c>
      <c r="B46" s="1" t="s">
        <v>30</v>
      </c>
      <c r="C46" s="2"/>
      <c r="D46" s="2">
        <v>5</v>
      </c>
      <c r="E46" s="2">
        <v>5</v>
      </c>
      <c r="F46" s="2">
        <v>5</v>
      </c>
      <c r="G46" s="2">
        <v>5</v>
      </c>
      <c r="H46" s="2">
        <v>5</v>
      </c>
      <c r="I46" s="2">
        <v>10</v>
      </c>
      <c r="J46" s="2">
        <v>10</v>
      </c>
      <c r="K46" s="2">
        <v>26</v>
      </c>
      <c r="L46" s="13" t="s">
        <v>162</v>
      </c>
      <c r="M46" s="4" t="s">
        <v>32</v>
      </c>
      <c r="N46" s="6">
        <v>200</v>
      </c>
      <c r="O46" s="6">
        <v>2050</v>
      </c>
      <c r="P46" s="7">
        <v>14</v>
      </c>
      <c r="Q46" s="7">
        <v>131</v>
      </c>
      <c r="R46" s="14" t="b">
        <f t="shared" si="19"/>
        <v>0</v>
      </c>
      <c r="S46" s="14">
        <f t="shared" si="20"/>
        <v>48050800</v>
      </c>
      <c r="T46" s="14">
        <f t="shared" si="21"/>
        <v>6294654800</v>
      </c>
      <c r="U46" s="15">
        <f t="shared" si="22"/>
        <v>2.4777576427255987E-2</v>
      </c>
      <c r="V46" s="16">
        <f t="shared" si="3"/>
        <v>32</v>
      </c>
      <c r="W46" s="16">
        <f t="shared" si="4"/>
        <v>65</v>
      </c>
      <c r="X46" s="16">
        <f t="shared" si="5"/>
        <v>98</v>
      </c>
      <c r="Y46" s="17">
        <v>0.23069999999999999</v>
      </c>
      <c r="Z46" s="17" t="s">
        <v>163</v>
      </c>
      <c r="AA46" s="17">
        <v>9.5100000000000004E-2</v>
      </c>
      <c r="AB46" s="17">
        <v>0.85658999999999996</v>
      </c>
      <c r="AC46" s="1" t="s">
        <v>158</v>
      </c>
      <c r="AD46" s="18">
        <f t="shared" si="23"/>
        <v>0.38167938931297712</v>
      </c>
    </row>
    <row r="47" spans="1:30" ht="14.25" customHeight="1">
      <c r="A47" s="1" t="s">
        <v>30</v>
      </c>
      <c r="B47" s="1" t="s">
        <v>30</v>
      </c>
      <c r="C47" s="2"/>
      <c r="D47" s="2">
        <v>5</v>
      </c>
      <c r="E47" s="2">
        <v>5</v>
      </c>
      <c r="F47" s="2">
        <v>5</v>
      </c>
      <c r="G47" s="2">
        <v>5</v>
      </c>
      <c r="H47" s="2">
        <v>5</v>
      </c>
      <c r="I47" s="2">
        <v>10</v>
      </c>
      <c r="J47" s="2">
        <v>10</v>
      </c>
      <c r="K47" s="2">
        <v>27</v>
      </c>
      <c r="L47" s="13" t="s">
        <v>164</v>
      </c>
      <c r="M47" s="4" t="s">
        <v>32</v>
      </c>
      <c r="N47" s="6">
        <v>450</v>
      </c>
      <c r="O47" s="6">
        <v>455</v>
      </c>
      <c r="P47" s="7">
        <v>50</v>
      </c>
      <c r="Q47" s="7">
        <v>270</v>
      </c>
      <c r="R47" s="14" t="b">
        <f t="shared" si="19"/>
        <v>0</v>
      </c>
      <c r="S47" s="14">
        <f t="shared" si="20"/>
        <v>1640250000</v>
      </c>
      <c r="T47" s="14">
        <f t="shared" si="21"/>
        <v>442867500000</v>
      </c>
      <c r="U47" s="15">
        <f t="shared" si="22"/>
        <v>0.84580110497237571</v>
      </c>
      <c r="V47" s="16">
        <f t="shared" si="3"/>
        <v>67</v>
      </c>
      <c r="W47" s="16">
        <f t="shared" si="4"/>
        <v>135</v>
      </c>
      <c r="X47" s="16">
        <f t="shared" si="5"/>
        <v>202</v>
      </c>
      <c r="Y47" s="17">
        <v>0.36919999999999997</v>
      </c>
      <c r="Z47" s="17" t="s">
        <v>165</v>
      </c>
      <c r="AA47" s="17">
        <v>0.30990000000000001</v>
      </c>
      <c r="AB47" s="17">
        <v>0.87473000000000001</v>
      </c>
      <c r="AC47" s="1" t="s">
        <v>166</v>
      </c>
      <c r="AD47" s="18">
        <f t="shared" si="23"/>
        <v>0.18518518518518517</v>
      </c>
    </row>
    <row r="48" spans="1:30" ht="14.25" customHeight="1">
      <c r="B48" s="1" t="s">
        <v>30</v>
      </c>
      <c r="C48" s="2"/>
      <c r="D48" s="2">
        <v>5</v>
      </c>
      <c r="E48" s="2"/>
      <c r="F48" s="2"/>
      <c r="G48" s="2"/>
      <c r="H48" s="2">
        <v>5</v>
      </c>
      <c r="I48" s="2">
        <v>10</v>
      </c>
      <c r="J48" s="2">
        <v>10</v>
      </c>
      <c r="K48" s="2">
        <v>28</v>
      </c>
      <c r="L48" s="13" t="s">
        <v>167</v>
      </c>
      <c r="M48" s="4" t="s">
        <v>32</v>
      </c>
      <c r="N48" s="4">
        <v>175</v>
      </c>
      <c r="O48" s="4">
        <v>175</v>
      </c>
      <c r="P48" s="7">
        <v>7</v>
      </c>
      <c r="Q48" s="7">
        <v>463</v>
      </c>
      <c r="R48" s="14" t="b">
        <f t="shared" si="19"/>
        <v>0</v>
      </c>
      <c r="S48" s="14">
        <f t="shared" si="20"/>
        <v>262602025</v>
      </c>
      <c r="T48" s="14">
        <f t="shared" si="21"/>
        <v>121584737575</v>
      </c>
      <c r="U48" s="16"/>
      <c r="V48" s="16">
        <f t="shared" si="3"/>
        <v>115</v>
      </c>
      <c r="W48" s="16">
        <f t="shared" si="4"/>
        <v>231</v>
      </c>
      <c r="X48" s="16">
        <f t="shared" si="5"/>
        <v>347</v>
      </c>
      <c r="Y48" s="17">
        <v>0.21709999999999999</v>
      </c>
      <c r="Z48" s="17" t="s">
        <v>168</v>
      </c>
      <c r="AA48" s="17">
        <v>0.17710000000000001</v>
      </c>
      <c r="AB48" s="17">
        <v>0.83428999999999998</v>
      </c>
      <c r="AC48" s="1" t="s">
        <v>169</v>
      </c>
      <c r="AD48" s="18">
        <f t="shared" si="23"/>
        <v>0.10799136069114471</v>
      </c>
    </row>
    <row r="49" spans="1:31" ht="14.25" customHeight="1">
      <c r="B49" s="1" t="s">
        <v>30</v>
      </c>
      <c r="C49" s="2"/>
      <c r="D49" s="2">
        <v>5</v>
      </c>
      <c r="E49" s="2"/>
      <c r="F49" s="2"/>
      <c r="G49" s="2"/>
      <c r="H49" s="2">
        <v>5</v>
      </c>
      <c r="I49" s="2">
        <v>10</v>
      </c>
      <c r="J49" s="2">
        <v>10</v>
      </c>
      <c r="K49" s="2">
        <v>29</v>
      </c>
      <c r="L49" s="20" t="s">
        <v>170</v>
      </c>
      <c r="M49" s="4" t="s">
        <v>57</v>
      </c>
      <c r="N49" s="1">
        <v>3601</v>
      </c>
      <c r="O49" s="1">
        <v>1320</v>
      </c>
      <c r="P49" s="2">
        <v>2</v>
      </c>
      <c r="Q49" s="2">
        <v>500</v>
      </c>
      <c r="R49" s="14" t="b">
        <f t="shared" si="19"/>
        <v>0</v>
      </c>
      <c r="S49" s="14">
        <f t="shared" si="20"/>
        <v>1800500000</v>
      </c>
      <c r="T49" s="14">
        <f t="shared" si="21"/>
        <v>900250000000</v>
      </c>
      <c r="U49" s="16"/>
      <c r="V49" s="16">
        <f t="shared" si="3"/>
        <v>125</v>
      </c>
      <c r="W49" s="16">
        <f t="shared" si="4"/>
        <v>250</v>
      </c>
      <c r="X49" s="16">
        <f t="shared" si="5"/>
        <v>375</v>
      </c>
      <c r="Y49" s="17">
        <v>0.33484848499999997</v>
      </c>
      <c r="Z49" s="17" t="s">
        <v>171</v>
      </c>
      <c r="AA49" s="17">
        <v>0.44545000000000001</v>
      </c>
      <c r="AB49" s="17">
        <v>0.48409999999999997</v>
      </c>
      <c r="AC49" s="1" t="s">
        <v>139</v>
      </c>
      <c r="AD49" s="18">
        <f t="shared" si="23"/>
        <v>0.1</v>
      </c>
    </row>
    <row r="50" spans="1:31" ht="14.25" customHeight="1">
      <c r="B50" s="1" t="s">
        <v>30</v>
      </c>
      <c r="C50" s="2"/>
      <c r="D50" s="2">
        <v>5</v>
      </c>
      <c r="E50" s="2"/>
      <c r="F50" s="2"/>
      <c r="G50" s="2"/>
      <c r="H50" s="2">
        <v>5</v>
      </c>
      <c r="I50" s="2">
        <v>10</v>
      </c>
      <c r="J50" s="2">
        <v>10</v>
      </c>
      <c r="K50" s="2">
        <v>30</v>
      </c>
      <c r="L50" s="20" t="s">
        <v>172</v>
      </c>
      <c r="M50" s="4" t="s">
        <v>57</v>
      </c>
      <c r="N50" s="4">
        <v>3636</v>
      </c>
      <c r="O50" s="4">
        <v>810</v>
      </c>
      <c r="P50" s="7">
        <v>2</v>
      </c>
      <c r="Q50" s="7">
        <v>500</v>
      </c>
      <c r="R50" s="14" t="b">
        <f t="shared" si="19"/>
        <v>0</v>
      </c>
      <c r="S50" s="14">
        <f t="shared" si="20"/>
        <v>1818000000</v>
      </c>
      <c r="T50" s="14">
        <f t="shared" si="21"/>
        <v>909000000000</v>
      </c>
      <c r="U50" s="16"/>
      <c r="V50" s="16">
        <f t="shared" si="3"/>
        <v>125</v>
      </c>
      <c r="W50" s="16">
        <f t="shared" si="4"/>
        <v>250</v>
      </c>
      <c r="X50" s="16">
        <f t="shared" si="5"/>
        <v>375</v>
      </c>
      <c r="Y50" s="17">
        <v>0.39382716000000001</v>
      </c>
      <c r="Z50" s="17" t="s">
        <v>173</v>
      </c>
      <c r="AA50" s="17">
        <v>0.38024691399999999</v>
      </c>
      <c r="AB50" s="17">
        <v>0.49506</v>
      </c>
      <c r="AC50" s="1" t="s">
        <v>139</v>
      </c>
      <c r="AD50" s="18">
        <f t="shared" si="23"/>
        <v>0.1</v>
      </c>
    </row>
    <row r="51" spans="1:31" ht="14.25" customHeight="1">
      <c r="A51" s="1" t="s">
        <v>30</v>
      </c>
      <c r="B51" s="1" t="s">
        <v>30</v>
      </c>
      <c r="C51" s="2"/>
      <c r="D51" s="2">
        <v>5</v>
      </c>
      <c r="E51" s="2">
        <v>5</v>
      </c>
      <c r="F51" s="2">
        <v>5</v>
      </c>
      <c r="G51" s="2">
        <v>5</v>
      </c>
      <c r="H51" s="2">
        <v>5</v>
      </c>
      <c r="I51" s="2">
        <v>10</v>
      </c>
      <c r="J51" s="2">
        <v>10</v>
      </c>
      <c r="K51" s="2">
        <v>31</v>
      </c>
      <c r="L51" s="13" t="s">
        <v>174</v>
      </c>
      <c r="M51" s="4" t="s">
        <v>94</v>
      </c>
      <c r="N51" s="6">
        <v>50</v>
      </c>
      <c r="O51" s="6">
        <v>150</v>
      </c>
      <c r="P51" s="7">
        <v>2</v>
      </c>
      <c r="Q51" s="7">
        <v>150</v>
      </c>
      <c r="R51" s="14" t="b">
        <f t="shared" si="19"/>
        <v>0</v>
      </c>
      <c r="S51" s="14">
        <f t="shared" si="20"/>
        <v>2250000</v>
      </c>
      <c r="T51" s="14">
        <f t="shared" si="21"/>
        <v>337500000</v>
      </c>
      <c r="U51" s="15">
        <f>(42*S51*5*12)*2/($S$23*60*24)</f>
        <v>1.1602209944751381E-3</v>
      </c>
      <c r="V51" s="16">
        <f t="shared" si="3"/>
        <v>37</v>
      </c>
      <c r="W51" s="16">
        <f t="shared" si="4"/>
        <v>75</v>
      </c>
      <c r="X51" s="16">
        <f t="shared" si="5"/>
        <v>112</v>
      </c>
      <c r="Y51" s="17">
        <v>8.6699999999999999E-2</v>
      </c>
      <c r="Z51" s="17" t="s">
        <v>175</v>
      </c>
      <c r="AA51" s="17">
        <v>9.3299999999999994E-2</v>
      </c>
      <c r="AB51" s="17">
        <v>0.49332999999999999</v>
      </c>
      <c r="AC51" s="4" t="s">
        <v>161</v>
      </c>
      <c r="AD51" s="18">
        <f t="shared" si="23"/>
        <v>0.33333333333333331</v>
      </c>
      <c r="AE51" s="21" t="s">
        <v>39</v>
      </c>
    </row>
    <row r="52" spans="1:31" ht="14.25" customHeight="1">
      <c r="C52" s="2"/>
      <c r="D52" s="2">
        <v>5</v>
      </c>
      <c r="E52" s="2"/>
      <c r="F52" s="2"/>
      <c r="G52" s="2"/>
      <c r="H52" s="2">
        <v>5</v>
      </c>
      <c r="I52" s="19">
        <v>10</v>
      </c>
      <c r="J52" s="2">
        <v>10</v>
      </c>
      <c r="K52" s="2">
        <v>124</v>
      </c>
      <c r="L52" s="20" t="s">
        <v>176</v>
      </c>
      <c r="M52" s="4" t="s">
        <v>177</v>
      </c>
      <c r="N52" s="1">
        <v>450</v>
      </c>
      <c r="O52" s="1">
        <v>450</v>
      </c>
      <c r="P52" s="2">
        <v>6</v>
      </c>
      <c r="Q52" s="2">
        <v>1500</v>
      </c>
      <c r="R52" s="14" t="b">
        <f t="shared" si="19"/>
        <v>0</v>
      </c>
      <c r="S52" s="14">
        <f t="shared" si="20"/>
        <v>6075000000</v>
      </c>
      <c r="T52" s="14">
        <f t="shared" si="21"/>
        <v>9112500000000</v>
      </c>
      <c r="U52" s="16"/>
      <c r="V52" s="16">
        <f t="shared" si="3"/>
        <v>375</v>
      </c>
      <c r="W52" s="16">
        <f t="shared" si="4"/>
        <v>750</v>
      </c>
      <c r="X52" s="16">
        <f t="shared" si="5"/>
        <v>1125</v>
      </c>
      <c r="Y52" s="2">
        <v>0.63109999999999999</v>
      </c>
      <c r="Z52" s="17" t="s">
        <v>178</v>
      </c>
      <c r="AA52" s="17">
        <v>0.41560000000000002</v>
      </c>
      <c r="AB52" s="17">
        <v>0.83330000000000004</v>
      </c>
      <c r="AC52" s="1" t="s">
        <v>152</v>
      </c>
      <c r="AD52" s="18">
        <f t="shared" si="23"/>
        <v>3.3333333333333333E-2</v>
      </c>
    </row>
    <row r="53" spans="1:31" ht="14.25" customHeight="1">
      <c r="C53" s="2"/>
      <c r="D53" s="2">
        <v>5</v>
      </c>
      <c r="E53" s="2"/>
      <c r="F53" s="2"/>
      <c r="G53" s="2"/>
      <c r="H53" s="2">
        <v>5</v>
      </c>
      <c r="I53" s="2">
        <v>10</v>
      </c>
      <c r="J53" s="2">
        <v>10</v>
      </c>
      <c r="K53" s="2">
        <v>105</v>
      </c>
      <c r="L53" s="20" t="s">
        <v>179</v>
      </c>
      <c r="M53" s="4" t="s">
        <v>57</v>
      </c>
      <c r="N53" s="4">
        <v>132</v>
      </c>
      <c r="O53" s="4">
        <v>172</v>
      </c>
      <c r="P53" s="2">
        <v>6</v>
      </c>
      <c r="Q53" s="2" t="s">
        <v>62</v>
      </c>
      <c r="R53" s="14"/>
      <c r="S53" s="14"/>
      <c r="T53" s="16"/>
      <c r="U53" s="16"/>
      <c r="V53" s="16" t="e">
        <f t="shared" si="3"/>
        <v>#VALUE!</v>
      </c>
      <c r="W53" s="16" t="e">
        <f t="shared" si="4"/>
        <v>#VALUE!</v>
      </c>
      <c r="X53" s="16" t="e">
        <f t="shared" si="5"/>
        <v>#VALUE!</v>
      </c>
      <c r="Y53" s="17">
        <v>0.26740000000000003</v>
      </c>
      <c r="Z53" s="17" t="s">
        <v>180</v>
      </c>
      <c r="AA53" s="17">
        <v>0.20930000000000001</v>
      </c>
      <c r="AB53" s="17">
        <v>0.81399999999999995</v>
      </c>
      <c r="AC53" s="4" t="s">
        <v>181</v>
      </c>
      <c r="AD53" s="18"/>
    </row>
    <row r="54" spans="1:31" ht="14.25" customHeight="1">
      <c r="C54" s="2"/>
      <c r="D54" s="2">
        <v>5</v>
      </c>
      <c r="E54" s="2"/>
      <c r="F54" s="2"/>
      <c r="G54" s="2"/>
      <c r="H54" s="2">
        <v>5</v>
      </c>
      <c r="I54" s="2">
        <v>10</v>
      </c>
      <c r="J54" s="2">
        <v>10</v>
      </c>
      <c r="K54" s="2">
        <v>106</v>
      </c>
      <c r="L54" s="20" t="s">
        <v>182</v>
      </c>
      <c r="M54" s="4" t="s">
        <v>57</v>
      </c>
      <c r="N54" s="4">
        <v>146</v>
      </c>
      <c r="O54" s="4">
        <v>158</v>
      </c>
      <c r="P54" s="2">
        <v>6</v>
      </c>
      <c r="Q54" s="2" t="s">
        <v>62</v>
      </c>
      <c r="R54" s="14"/>
      <c r="S54" s="14"/>
      <c r="T54" s="16"/>
      <c r="U54" s="16"/>
      <c r="V54" s="16" t="e">
        <f t="shared" si="3"/>
        <v>#VALUE!</v>
      </c>
      <c r="W54" s="16" t="e">
        <f t="shared" si="4"/>
        <v>#VALUE!</v>
      </c>
      <c r="X54" s="16" t="e">
        <f t="shared" si="5"/>
        <v>#VALUE!</v>
      </c>
      <c r="Y54" s="17">
        <v>0.3291</v>
      </c>
      <c r="Z54" s="17" t="s">
        <v>183</v>
      </c>
      <c r="AA54" s="17">
        <v>0.3291</v>
      </c>
      <c r="AB54" s="17">
        <v>0.81010000000000004</v>
      </c>
      <c r="AC54" s="4" t="s">
        <v>181</v>
      </c>
      <c r="AD54" s="18"/>
    </row>
    <row r="55" spans="1:31" ht="14.25" customHeight="1">
      <c r="A55" s="1" t="s">
        <v>30</v>
      </c>
      <c r="B55" s="1" t="s">
        <v>30</v>
      </c>
      <c r="C55" s="2"/>
      <c r="D55" s="2">
        <v>5</v>
      </c>
      <c r="E55" s="2">
        <v>5</v>
      </c>
      <c r="F55" s="2">
        <v>5</v>
      </c>
      <c r="G55" s="2">
        <v>5</v>
      </c>
      <c r="H55" s="2">
        <v>5</v>
      </c>
      <c r="I55" s="2">
        <v>10</v>
      </c>
      <c r="J55" s="2">
        <v>10</v>
      </c>
      <c r="K55" s="2">
        <v>32</v>
      </c>
      <c r="L55" s="20" t="s">
        <v>184</v>
      </c>
      <c r="M55" s="4" t="s">
        <v>48</v>
      </c>
      <c r="N55" s="6">
        <v>109</v>
      </c>
      <c r="O55" s="6">
        <v>105</v>
      </c>
      <c r="P55" s="7">
        <v>2</v>
      </c>
      <c r="Q55" s="7">
        <v>431</v>
      </c>
      <c r="R55" s="14" t="b">
        <f t="shared" ref="R55:R129" si="24">S55*10*10&gt;T55</f>
        <v>0</v>
      </c>
      <c r="S55" s="14">
        <f t="shared" ref="S55:S129" si="25">N55*Q55*Q55*P55</f>
        <v>40495898</v>
      </c>
      <c r="T55" s="14">
        <f t="shared" ref="T55:T129" si="26">N55*Q55*Q55*Q55*P55</f>
        <v>17453732038</v>
      </c>
      <c r="U55" s="15">
        <f>(42*S55*5*12)*2/($S$23*60*24)</f>
        <v>2.0881862688766115E-2</v>
      </c>
      <c r="V55" s="16">
        <f t="shared" si="3"/>
        <v>107</v>
      </c>
      <c r="W55" s="16">
        <f t="shared" si="4"/>
        <v>215</v>
      </c>
      <c r="X55" s="16">
        <f t="shared" si="5"/>
        <v>323</v>
      </c>
      <c r="Y55" s="17">
        <v>0.4</v>
      </c>
      <c r="Z55" s="17" t="s">
        <v>185</v>
      </c>
      <c r="AA55" s="17">
        <v>0.5333</v>
      </c>
      <c r="AB55" s="17">
        <v>0.48570999999999998</v>
      </c>
      <c r="AC55" s="1" t="s">
        <v>186</v>
      </c>
      <c r="AD55" s="18">
        <f t="shared" ref="AD55:AD76" si="27">50/Q55</f>
        <v>0.11600928074245939</v>
      </c>
    </row>
    <row r="56" spans="1:31" ht="14.25" customHeight="1">
      <c r="B56" s="1" t="s">
        <v>30</v>
      </c>
      <c r="C56" s="2"/>
      <c r="D56" s="2">
        <v>5</v>
      </c>
      <c r="E56" s="2"/>
      <c r="F56" s="2"/>
      <c r="G56" s="2"/>
      <c r="H56" s="2">
        <v>5</v>
      </c>
      <c r="I56" s="2">
        <v>10</v>
      </c>
      <c r="J56" s="2">
        <v>10</v>
      </c>
      <c r="K56" s="2">
        <v>33</v>
      </c>
      <c r="L56" s="20" t="s">
        <v>187</v>
      </c>
      <c r="M56" s="4" t="s">
        <v>32</v>
      </c>
      <c r="N56" s="1">
        <v>1000</v>
      </c>
      <c r="O56" s="1">
        <v>370</v>
      </c>
      <c r="P56" s="2">
        <v>2</v>
      </c>
      <c r="Q56" s="2">
        <v>2709</v>
      </c>
      <c r="R56" s="14" t="b">
        <f t="shared" si="24"/>
        <v>0</v>
      </c>
      <c r="S56" s="14">
        <f t="shared" si="25"/>
        <v>14677362000</v>
      </c>
      <c r="T56" s="14">
        <f t="shared" si="26"/>
        <v>39760973658000</v>
      </c>
      <c r="U56" s="16"/>
      <c r="V56" s="16">
        <f t="shared" si="3"/>
        <v>677</v>
      </c>
      <c r="W56" s="16">
        <f t="shared" si="4"/>
        <v>1354</v>
      </c>
      <c r="X56" s="16">
        <f t="shared" si="5"/>
        <v>2031</v>
      </c>
      <c r="Y56" s="17">
        <v>0.13783783799999999</v>
      </c>
      <c r="Z56" s="17" t="s">
        <v>188</v>
      </c>
      <c r="AA56" s="17">
        <v>0.118918919</v>
      </c>
      <c r="AB56" s="17">
        <v>0.35946</v>
      </c>
      <c r="AC56" s="1" t="s">
        <v>132</v>
      </c>
      <c r="AD56" s="18">
        <f t="shared" si="27"/>
        <v>1.8456995201181249E-2</v>
      </c>
    </row>
    <row r="57" spans="1:31" ht="14.25" customHeight="1">
      <c r="C57" s="2"/>
      <c r="D57" s="2">
        <v>5</v>
      </c>
      <c r="E57" s="2"/>
      <c r="F57" s="2"/>
      <c r="G57" s="2"/>
      <c r="H57" s="2">
        <v>5</v>
      </c>
      <c r="I57" s="19">
        <v>10</v>
      </c>
      <c r="J57" s="2">
        <v>10</v>
      </c>
      <c r="K57" s="2">
        <v>125</v>
      </c>
      <c r="L57" s="20" t="s">
        <v>189</v>
      </c>
      <c r="M57" s="4" t="s">
        <v>177</v>
      </c>
      <c r="N57" s="1">
        <v>450</v>
      </c>
      <c r="O57" s="1">
        <v>450</v>
      </c>
      <c r="P57" s="2">
        <v>5</v>
      </c>
      <c r="Q57" s="2">
        <v>1500</v>
      </c>
      <c r="R57" s="14" t="b">
        <f t="shared" si="24"/>
        <v>0</v>
      </c>
      <c r="S57" s="14">
        <f t="shared" si="25"/>
        <v>5062500000</v>
      </c>
      <c r="T57" s="14">
        <f t="shared" si="26"/>
        <v>7593750000000</v>
      </c>
      <c r="U57" s="16"/>
      <c r="V57" s="16">
        <f t="shared" si="3"/>
        <v>375</v>
      </c>
      <c r="W57" s="16">
        <f t="shared" si="4"/>
        <v>750</v>
      </c>
      <c r="X57" s="16">
        <f t="shared" si="5"/>
        <v>1125</v>
      </c>
      <c r="Y57" s="2">
        <v>0.59560000000000002</v>
      </c>
      <c r="Z57" s="17" t="s">
        <v>190</v>
      </c>
      <c r="AA57" s="17">
        <v>0.27329999999999999</v>
      </c>
      <c r="AB57" s="17">
        <v>0.8</v>
      </c>
      <c r="AC57" s="1" t="s">
        <v>152</v>
      </c>
      <c r="AD57" s="18">
        <f t="shared" si="27"/>
        <v>3.3333333333333333E-2</v>
      </c>
    </row>
    <row r="58" spans="1:31" ht="14.25" customHeight="1">
      <c r="B58" s="1" t="s">
        <v>30</v>
      </c>
      <c r="C58" s="2"/>
      <c r="D58" s="2">
        <v>5</v>
      </c>
      <c r="E58" s="2"/>
      <c r="F58" s="2"/>
      <c r="G58" s="2"/>
      <c r="H58" s="2">
        <v>5</v>
      </c>
      <c r="I58" s="2">
        <v>10</v>
      </c>
      <c r="J58" s="2">
        <v>10</v>
      </c>
      <c r="K58" s="2">
        <v>34</v>
      </c>
      <c r="L58" s="13" t="s">
        <v>191</v>
      </c>
      <c r="M58" s="4" t="s">
        <v>94</v>
      </c>
      <c r="N58" s="4">
        <v>155</v>
      </c>
      <c r="O58" s="4">
        <v>308</v>
      </c>
      <c r="P58" s="7">
        <v>5</v>
      </c>
      <c r="Q58" s="7">
        <v>1092</v>
      </c>
      <c r="R58" s="14" t="b">
        <f t="shared" si="24"/>
        <v>0</v>
      </c>
      <c r="S58" s="14">
        <f t="shared" si="25"/>
        <v>924159600</v>
      </c>
      <c r="T58" s="14">
        <f t="shared" si="26"/>
        <v>1009182283200</v>
      </c>
      <c r="U58" s="16"/>
      <c r="V58" s="16">
        <f t="shared" si="3"/>
        <v>273</v>
      </c>
      <c r="W58" s="16">
        <f t="shared" si="4"/>
        <v>546</v>
      </c>
      <c r="X58" s="16">
        <f t="shared" si="5"/>
        <v>819</v>
      </c>
      <c r="Y58" s="17">
        <v>0.62990000000000002</v>
      </c>
      <c r="Z58" s="17" t="s">
        <v>192</v>
      </c>
      <c r="AA58" s="17">
        <v>0.62339999999999995</v>
      </c>
      <c r="AB58" s="17">
        <v>0.78247</v>
      </c>
      <c r="AC58" s="1" t="s">
        <v>193</v>
      </c>
      <c r="AD58" s="18">
        <f t="shared" si="27"/>
        <v>4.5787545787545784E-2</v>
      </c>
    </row>
    <row r="59" spans="1:31" ht="14.25" customHeight="1">
      <c r="C59" s="2"/>
      <c r="D59" s="2">
        <v>5</v>
      </c>
      <c r="E59" s="2"/>
      <c r="F59" s="2"/>
      <c r="G59" s="2"/>
      <c r="H59" s="2">
        <v>5</v>
      </c>
      <c r="I59" s="19">
        <v>10</v>
      </c>
      <c r="J59" s="2">
        <v>10</v>
      </c>
      <c r="K59" s="2">
        <v>114</v>
      </c>
      <c r="L59" s="20" t="s">
        <v>194</v>
      </c>
      <c r="M59" s="4" t="s">
        <v>32</v>
      </c>
      <c r="N59" s="1">
        <v>500</v>
      </c>
      <c r="O59" s="1">
        <v>2425</v>
      </c>
      <c r="P59" s="2">
        <v>5</v>
      </c>
      <c r="Q59" s="2">
        <v>1024</v>
      </c>
      <c r="R59" s="14" t="b">
        <f t="shared" si="24"/>
        <v>0</v>
      </c>
      <c r="S59" s="14">
        <f t="shared" si="25"/>
        <v>2621440000</v>
      </c>
      <c r="T59" s="14">
        <f t="shared" si="26"/>
        <v>2684354560000</v>
      </c>
      <c r="U59" s="16"/>
      <c r="V59" s="16">
        <f t="shared" si="3"/>
        <v>256</v>
      </c>
      <c r="W59" s="16">
        <f t="shared" si="4"/>
        <v>512</v>
      </c>
      <c r="X59" s="16">
        <f t="shared" si="5"/>
        <v>768</v>
      </c>
      <c r="Y59" s="2">
        <v>0.1027</v>
      </c>
      <c r="Z59" s="2" t="s">
        <v>195</v>
      </c>
      <c r="AA59" s="2">
        <v>0.15840000000000001</v>
      </c>
      <c r="AB59" s="2">
        <v>0.73029999999999995</v>
      </c>
      <c r="AC59" s="1" t="s">
        <v>196</v>
      </c>
      <c r="AD59" s="18">
        <f t="shared" si="27"/>
        <v>4.8828125E-2</v>
      </c>
    </row>
    <row r="60" spans="1:31" ht="14.25" customHeight="1">
      <c r="A60" s="1" t="s">
        <v>30</v>
      </c>
      <c r="B60" s="1" t="s">
        <v>30</v>
      </c>
      <c r="C60" s="2"/>
      <c r="D60" s="2">
        <v>5</v>
      </c>
      <c r="E60" s="2">
        <v>5</v>
      </c>
      <c r="F60" s="2">
        <v>5</v>
      </c>
      <c r="G60" s="2">
        <v>5</v>
      </c>
      <c r="H60" s="2">
        <v>5</v>
      </c>
      <c r="I60" s="2">
        <v>10</v>
      </c>
      <c r="J60" s="2">
        <v>10</v>
      </c>
      <c r="K60" s="2">
        <v>35</v>
      </c>
      <c r="L60" s="13" t="s">
        <v>197</v>
      </c>
      <c r="M60" s="4" t="s">
        <v>32</v>
      </c>
      <c r="N60" s="6">
        <v>64</v>
      </c>
      <c r="O60" s="6">
        <v>64</v>
      </c>
      <c r="P60" s="7">
        <v>2</v>
      </c>
      <c r="Q60" s="7">
        <v>512</v>
      </c>
      <c r="R60" s="14" t="b">
        <f t="shared" si="24"/>
        <v>0</v>
      </c>
      <c r="S60" s="14">
        <f t="shared" si="25"/>
        <v>33554432</v>
      </c>
      <c r="T60" s="14">
        <f t="shared" si="26"/>
        <v>17179869184</v>
      </c>
      <c r="U60" s="15">
        <f>(42*S60*5*12)*2/($S$23*60*24)</f>
        <v>1.7302469539594842E-2</v>
      </c>
      <c r="V60" s="16">
        <f t="shared" si="3"/>
        <v>128</v>
      </c>
      <c r="W60" s="16">
        <f t="shared" si="4"/>
        <v>256</v>
      </c>
      <c r="X60" s="16">
        <f t="shared" si="5"/>
        <v>384</v>
      </c>
      <c r="Y60" s="17">
        <v>0.4844</v>
      </c>
      <c r="Z60" s="17" t="s">
        <v>198</v>
      </c>
      <c r="AA60" s="17">
        <v>0.46879999999999999</v>
      </c>
      <c r="AB60" s="17">
        <v>0.40625</v>
      </c>
      <c r="AC60" s="1" t="s">
        <v>199</v>
      </c>
      <c r="AD60" s="18">
        <f t="shared" si="27"/>
        <v>9.765625E-2</v>
      </c>
    </row>
    <row r="61" spans="1:31" ht="14.25" customHeight="1">
      <c r="C61" s="2"/>
      <c r="D61" s="2">
        <v>5</v>
      </c>
      <c r="E61" s="2"/>
      <c r="F61" s="2"/>
      <c r="G61" s="2"/>
      <c r="H61" s="2">
        <v>5</v>
      </c>
      <c r="I61" s="19">
        <v>10</v>
      </c>
      <c r="J61" s="2">
        <v>10</v>
      </c>
      <c r="K61" s="2">
        <v>115</v>
      </c>
      <c r="L61" s="20" t="s">
        <v>200</v>
      </c>
      <c r="M61" s="4" t="s">
        <v>32</v>
      </c>
      <c r="N61" s="1">
        <v>100</v>
      </c>
      <c r="O61" s="1">
        <v>2425</v>
      </c>
      <c r="P61" s="2">
        <v>5</v>
      </c>
      <c r="Q61" s="2">
        <v>1024</v>
      </c>
      <c r="R61" s="14" t="b">
        <f t="shared" si="24"/>
        <v>0</v>
      </c>
      <c r="S61" s="14">
        <f t="shared" si="25"/>
        <v>524288000</v>
      </c>
      <c r="T61" s="14">
        <f t="shared" si="26"/>
        <v>536870912000</v>
      </c>
      <c r="U61" s="16"/>
      <c r="V61" s="16">
        <f t="shared" si="3"/>
        <v>256</v>
      </c>
      <c r="W61" s="16">
        <f t="shared" si="4"/>
        <v>512</v>
      </c>
      <c r="X61" s="16">
        <f t="shared" si="5"/>
        <v>768</v>
      </c>
      <c r="Y61" s="2">
        <v>0.16450000000000001</v>
      </c>
      <c r="Z61" s="2" t="s">
        <v>201</v>
      </c>
      <c r="AA61" s="2">
        <v>0.22020000000000001</v>
      </c>
      <c r="AB61" s="2">
        <v>0.73029999999999995</v>
      </c>
      <c r="AC61" s="1" t="s">
        <v>196</v>
      </c>
      <c r="AD61" s="18">
        <f t="shared" si="27"/>
        <v>4.8828125E-2</v>
      </c>
    </row>
    <row r="62" spans="1:31" ht="14.25" customHeight="1">
      <c r="B62" s="1" t="s">
        <v>30</v>
      </c>
      <c r="C62" s="2"/>
      <c r="D62" s="2">
        <v>5</v>
      </c>
      <c r="E62" s="2"/>
      <c r="F62" s="2"/>
      <c r="G62" s="2"/>
      <c r="H62" s="2">
        <v>5</v>
      </c>
      <c r="I62" s="2">
        <v>10</v>
      </c>
      <c r="J62" s="2">
        <v>10</v>
      </c>
      <c r="K62" s="2">
        <v>36</v>
      </c>
      <c r="L62" s="28" t="s">
        <v>202</v>
      </c>
      <c r="M62" s="4" t="s">
        <v>94</v>
      </c>
      <c r="N62" s="4">
        <v>100</v>
      </c>
      <c r="O62" s="4">
        <v>550</v>
      </c>
      <c r="P62" s="7">
        <v>7</v>
      </c>
      <c r="Q62" s="7">
        <v>1882</v>
      </c>
      <c r="R62" s="14" t="b">
        <f t="shared" si="24"/>
        <v>0</v>
      </c>
      <c r="S62" s="14">
        <f t="shared" si="25"/>
        <v>2479346800</v>
      </c>
      <c r="T62" s="14">
        <f t="shared" si="26"/>
        <v>4666130677600</v>
      </c>
      <c r="U62" s="16"/>
      <c r="V62" s="16">
        <f t="shared" si="3"/>
        <v>470</v>
      </c>
      <c r="W62" s="16">
        <f t="shared" si="4"/>
        <v>941</v>
      </c>
      <c r="X62" s="16">
        <f t="shared" si="5"/>
        <v>1411</v>
      </c>
      <c r="Y62" s="17">
        <v>0.65820000000000001</v>
      </c>
      <c r="Z62" s="17" t="s">
        <v>203</v>
      </c>
      <c r="AA62" s="17">
        <v>0.61639999999999995</v>
      </c>
      <c r="AB62" s="17">
        <v>0.81635999999999997</v>
      </c>
      <c r="AC62" s="1" t="s">
        <v>204</v>
      </c>
      <c r="AD62" s="18">
        <f t="shared" si="27"/>
        <v>2.6567481402763018E-2</v>
      </c>
    </row>
    <row r="63" spans="1:31" ht="14.25" customHeight="1">
      <c r="A63" s="1" t="s">
        <v>30</v>
      </c>
      <c r="B63" s="1" t="s">
        <v>30</v>
      </c>
      <c r="C63" s="2"/>
      <c r="D63" s="2">
        <v>5</v>
      </c>
      <c r="E63" s="2">
        <v>5</v>
      </c>
      <c r="F63" s="2">
        <v>5</v>
      </c>
      <c r="G63" s="2">
        <v>5</v>
      </c>
      <c r="H63" s="2">
        <v>5</v>
      </c>
      <c r="I63" s="2">
        <v>10</v>
      </c>
      <c r="J63" s="2">
        <v>10</v>
      </c>
      <c r="K63" s="2">
        <v>37</v>
      </c>
      <c r="L63" s="20" t="s">
        <v>205</v>
      </c>
      <c r="M63" s="4" t="s">
        <v>57</v>
      </c>
      <c r="N63" s="22">
        <v>220</v>
      </c>
      <c r="O63" s="22">
        <v>1980</v>
      </c>
      <c r="P63" s="2">
        <v>11</v>
      </c>
      <c r="Q63" s="2">
        <v>256</v>
      </c>
      <c r="R63" s="14" t="b">
        <f t="shared" si="24"/>
        <v>0</v>
      </c>
      <c r="S63" s="14">
        <f t="shared" si="25"/>
        <v>158597120</v>
      </c>
      <c r="T63" s="14">
        <f t="shared" si="26"/>
        <v>40600862720</v>
      </c>
      <c r="U63" s="15">
        <f t="shared" ref="U63:U64" si="28">(42*S63*5*12)*2/($S$23*60*24)</f>
        <v>8.1781203683241252E-2</v>
      </c>
      <c r="V63" s="16">
        <f t="shared" si="3"/>
        <v>64</v>
      </c>
      <c r="W63" s="16">
        <f t="shared" si="4"/>
        <v>128</v>
      </c>
      <c r="X63" s="16">
        <f t="shared" si="5"/>
        <v>192</v>
      </c>
      <c r="Y63" s="17">
        <v>0.43840000000000001</v>
      </c>
      <c r="Z63" s="17" t="s">
        <v>206</v>
      </c>
      <c r="AA63" s="17">
        <v>0.64490000000000003</v>
      </c>
      <c r="AB63" s="17">
        <v>0.90908999999999995</v>
      </c>
      <c r="AC63" s="1" t="s">
        <v>146</v>
      </c>
      <c r="AD63" s="18">
        <f t="shared" si="27"/>
        <v>0.1953125</v>
      </c>
    </row>
    <row r="64" spans="1:31" ht="14.25" customHeight="1">
      <c r="A64" s="1" t="s">
        <v>30</v>
      </c>
      <c r="B64" s="1" t="s">
        <v>30</v>
      </c>
      <c r="C64" s="2">
        <v>5</v>
      </c>
      <c r="D64" s="2">
        <v>5</v>
      </c>
      <c r="E64" s="2">
        <v>5</v>
      </c>
      <c r="F64" s="2">
        <v>5</v>
      </c>
      <c r="G64" s="2">
        <v>5</v>
      </c>
      <c r="H64" s="2">
        <v>5</v>
      </c>
      <c r="I64" s="2">
        <v>10</v>
      </c>
      <c r="J64" s="2">
        <v>10</v>
      </c>
      <c r="K64" s="2">
        <v>38</v>
      </c>
      <c r="L64" s="13" t="s">
        <v>207</v>
      </c>
      <c r="M64" s="4" t="s">
        <v>57</v>
      </c>
      <c r="N64" s="6">
        <v>67</v>
      </c>
      <c r="O64" s="6">
        <v>1029</v>
      </c>
      <c r="P64" s="7">
        <v>2</v>
      </c>
      <c r="Q64" s="7">
        <v>24</v>
      </c>
      <c r="R64" s="14" t="b">
        <f t="shared" si="24"/>
        <v>1</v>
      </c>
      <c r="S64" s="14">
        <f t="shared" si="25"/>
        <v>77184</v>
      </c>
      <c r="T64" s="14">
        <f t="shared" si="26"/>
        <v>1852416</v>
      </c>
      <c r="U64" s="15">
        <f t="shared" si="28"/>
        <v>3.9800220994475139E-5</v>
      </c>
      <c r="V64" s="16">
        <f t="shared" si="3"/>
        <v>6</v>
      </c>
      <c r="W64" s="16">
        <f t="shared" si="4"/>
        <v>12</v>
      </c>
      <c r="X64" s="16">
        <f t="shared" si="5"/>
        <v>18</v>
      </c>
      <c r="Y64" s="17">
        <v>4.4699999999999997E-2</v>
      </c>
      <c r="Z64" s="17" t="s">
        <v>208</v>
      </c>
      <c r="AA64" s="17">
        <v>4.9599999999999998E-2</v>
      </c>
      <c r="AB64" s="17">
        <v>0.49853999999999998</v>
      </c>
      <c r="AC64" s="1" t="s">
        <v>209</v>
      </c>
      <c r="AD64" s="18">
        <f t="shared" si="27"/>
        <v>2.0833333333333335</v>
      </c>
    </row>
    <row r="65" spans="1:30" ht="14.25" customHeight="1">
      <c r="B65" s="21" t="s">
        <v>30</v>
      </c>
      <c r="C65" s="2"/>
      <c r="D65" s="2">
        <v>5</v>
      </c>
      <c r="E65" s="2"/>
      <c r="F65" s="2"/>
      <c r="G65" s="2"/>
      <c r="H65" s="2">
        <v>5</v>
      </c>
      <c r="I65" s="2">
        <v>10</v>
      </c>
      <c r="J65" s="2">
        <v>10</v>
      </c>
      <c r="K65" s="2">
        <v>39</v>
      </c>
      <c r="L65" s="13" t="s">
        <v>210</v>
      </c>
      <c r="M65" s="4" t="s">
        <v>90</v>
      </c>
      <c r="N65" s="4">
        <v>375</v>
      </c>
      <c r="O65" s="4">
        <v>375</v>
      </c>
      <c r="P65" s="7">
        <v>3</v>
      </c>
      <c r="Q65" s="7">
        <v>720</v>
      </c>
      <c r="R65" s="14" t="b">
        <f t="shared" si="24"/>
        <v>0</v>
      </c>
      <c r="S65" s="14">
        <f t="shared" si="25"/>
        <v>583200000</v>
      </c>
      <c r="T65" s="14">
        <f t="shared" si="26"/>
        <v>419904000000</v>
      </c>
      <c r="U65" s="16"/>
      <c r="V65" s="16">
        <f t="shared" si="3"/>
        <v>180</v>
      </c>
      <c r="W65" s="16">
        <f t="shared" si="4"/>
        <v>360</v>
      </c>
      <c r="X65" s="16">
        <f t="shared" si="5"/>
        <v>540</v>
      </c>
      <c r="Y65" s="17">
        <v>0.50670000000000004</v>
      </c>
      <c r="Z65" s="17" t="s">
        <v>211</v>
      </c>
      <c r="AA65" s="17">
        <v>0.20530000000000001</v>
      </c>
      <c r="AB65" s="17">
        <v>0.66666999999999998</v>
      </c>
      <c r="AC65" s="1" t="s">
        <v>92</v>
      </c>
      <c r="AD65" s="18">
        <f t="shared" si="27"/>
        <v>6.9444444444444448E-2</v>
      </c>
    </row>
    <row r="66" spans="1:30" ht="14.25" customHeight="1">
      <c r="B66" s="1" t="s">
        <v>30</v>
      </c>
      <c r="C66" s="2"/>
      <c r="D66" s="2">
        <v>5</v>
      </c>
      <c r="E66" s="2"/>
      <c r="F66" s="2"/>
      <c r="G66" s="2"/>
      <c r="H66" s="2">
        <v>5</v>
      </c>
      <c r="I66" s="2">
        <v>10</v>
      </c>
      <c r="J66" s="2">
        <v>10</v>
      </c>
      <c r="K66" s="2">
        <v>40</v>
      </c>
      <c r="L66" s="13" t="s">
        <v>212</v>
      </c>
      <c r="M66" s="4" t="s">
        <v>57</v>
      </c>
      <c r="N66" s="4">
        <v>60</v>
      </c>
      <c r="O66" s="4">
        <v>61</v>
      </c>
      <c r="P66" s="7">
        <v>2</v>
      </c>
      <c r="Q66" s="7">
        <v>637</v>
      </c>
      <c r="R66" s="14" t="b">
        <f t="shared" si="24"/>
        <v>0</v>
      </c>
      <c r="S66" s="14">
        <f t="shared" si="25"/>
        <v>48692280</v>
      </c>
      <c r="T66" s="14">
        <f t="shared" si="26"/>
        <v>31016982360</v>
      </c>
      <c r="U66" s="16"/>
      <c r="V66" s="16">
        <f t="shared" si="3"/>
        <v>159</v>
      </c>
      <c r="W66" s="16">
        <f t="shared" si="4"/>
        <v>318</v>
      </c>
      <c r="X66" s="16">
        <f t="shared" si="5"/>
        <v>477</v>
      </c>
      <c r="Y66" s="17">
        <v>0.24590000000000001</v>
      </c>
      <c r="Z66" s="17" t="s">
        <v>213</v>
      </c>
      <c r="AA66" s="17">
        <v>0.13109999999999999</v>
      </c>
      <c r="AB66" s="17">
        <v>0.45901999999999998</v>
      </c>
      <c r="AC66" s="1" t="s">
        <v>214</v>
      </c>
      <c r="AD66" s="18">
        <f t="shared" si="27"/>
        <v>7.8492935635792779E-2</v>
      </c>
    </row>
    <row r="67" spans="1:30" ht="14.25" customHeight="1">
      <c r="B67" s="1" t="s">
        <v>30</v>
      </c>
      <c r="C67" s="2"/>
      <c r="D67" s="2">
        <v>5</v>
      </c>
      <c r="E67" s="2"/>
      <c r="F67" s="2"/>
      <c r="G67" s="2"/>
      <c r="H67" s="2">
        <v>5</v>
      </c>
      <c r="I67" s="2">
        <v>10</v>
      </c>
      <c r="J67" s="2">
        <v>10</v>
      </c>
      <c r="K67" s="2">
        <v>41</v>
      </c>
      <c r="L67" s="13" t="s">
        <v>215</v>
      </c>
      <c r="M67" s="4" t="s">
        <v>57</v>
      </c>
      <c r="N67" s="4">
        <v>70</v>
      </c>
      <c r="O67" s="4">
        <v>73</v>
      </c>
      <c r="P67" s="7">
        <v>7</v>
      </c>
      <c r="Q67" s="7">
        <v>319</v>
      </c>
      <c r="R67" s="14" t="b">
        <f t="shared" si="24"/>
        <v>0</v>
      </c>
      <c r="S67" s="14">
        <f t="shared" si="25"/>
        <v>49862890</v>
      </c>
      <c r="T67" s="14">
        <f t="shared" si="26"/>
        <v>15906261910</v>
      </c>
      <c r="U67" s="16"/>
      <c r="V67" s="16">
        <f t="shared" si="3"/>
        <v>79</v>
      </c>
      <c r="W67" s="16">
        <f t="shared" si="4"/>
        <v>159</v>
      </c>
      <c r="X67" s="16">
        <f t="shared" si="5"/>
        <v>239</v>
      </c>
      <c r="Y67" s="17">
        <v>0.42470000000000002</v>
      </c>
      <c r="Z67" s="17" t="s">
        <v>216</v>
      </c>
      <c r="AA67" s="17">
        <v>0.27400000000000002</v>
      </c>
      <c r="AB67" s="17">
        <v>0.73973</v>
      </c>
      <c r="AC67" s="1" t="s">
        <v>214</v>
      </c>
      <c r="AD67" s="18">
        <f t="shared" si="27"/>
        <v>0.15673981191222572</v>
      </c>
    </row>
    <row r="68" spans="1:30" ht="14.25" customHeight="1">
      <c r="B68" s="1" t="s">
        <v>30</v>
      </c>
      <c r="C68" s="2"/>
      <c r="D68" s="2">
        <v>5</v>
      </c>
      <c r="E68" s="2"/>
      <c r="F68" s="2"/>
      <c r="G68" s="2"/>
      <c r="H68" s="2">
        <v>5</v>
      </c>
      <c r="I68" s="19">
        <v>10</v>
      </c>
      <c r="J68" s="2">
        <v>10</v>
      </c>
      <c r="K68" s="2">
        <v>42</v>
      </c>
      <c r="L68" s="13" t="s">
        <v>217</v>
      </c>
      <c r="M68" s="4" t="s">
        <v>70</v>
      </c>
      <c r="N68" s="4">
        <v>55</v>
      </c>
      <c r="O68" s="4">
        <v>2345</v>
      </c>
      <c r="P68" s="7">
        <v>8</v>
      </c>
      <c r="Q68" s="7">
        <v>1024</v>
      </c>
      <c r="R68" s="14" t="b">
        <f t="shared" si="24"/>
        <v>0</v>
      </c>
      <c r="S68" s="14">
        <f t="shared" si="25"/>
        <v>461373440</v>
      </c>
      <c r="T68" s="14">
        <f t="shared" si="26"/>
        <v>472446402560</v>
      </c>
      <c r="U68" s="16"/>
      <c r="V68" s="16">
        <f t="shared" si="3"/>
        <v>256</v>
      </c>
      <c r="W68" s="16">
        <f t="shared" si="4"/>
        <v>512</v>
      </c>
      <c r="X68" s="16">
        <f t="shared" si="5"/>
        <v>768</v>
      </c>
      <c r="Y68" s="17">
        <v>8.5699999999999998E-2</v>
      </c>
      <c r="Z68" s="17" t="s">
        <v>218</v>
      </c>
      <c r="AA68" s="17">
        <v>6.6100000000000006E-2</v>
      </c>
      <c r="AB68" s="17">
        <v>0.87292000000000003</v>
      </c>
      <c r="AC68" s="1" t="s">
        <v>219</v>
      </c>
      <c r="AD68" s="18">
        <f t="shared" si="27"/>
        <v>4.8828125E-2</v>
      </c>
    </row>
    <row r="69" spans="1:30" ht="14.25" customHeight="1">
      <c r="C69" s="2"/>
      <c r="D69" s="2">
        <v>5</v>
      </c>
      <c r="E69" s="2"/>
      <c r="F69" s="2"/>
      <c r="G69" s="2"/>
      <c r="H69" s="2">
        <v>5</v>
      </c>
      <c r="I69" s="2">
        <v>10</v>
      </c>
      <c r="J69" s="2">
        <v>10</v>
      </c>
      <c r="K69" s="2">
        <v>98</v>
      </c>
      <c r="L69" s="20" t="s">
        <v>220</v>
      </c>
      <c r="M69" s="4" t="s">
        <v>48</v>
      </c>
      <c r="N69" s="4">
        <v>504</v>
      </c>
      <c r="O69" s="4">
        <v>500</v>
      </c>
      <c r="P69" s="2">
        <v>4</v>
      </c>
      <c r="Q69" s="2">
        <v>1751</v>
      </c>
      <c r="R69" s="14" t="b">
        <f t="shared" si="24"/>
        <v>0</v>
      </c>
      <c r="S69" s="14">
        <f t="shared" si="25"/>
        <v>6181058016</v>
      </c>
      <c r="T69" s="14">
        <f t="shared" si="26"/>
        <v>10823032586016</v>
      </c>
      <c r="U69" s="16"/>
      <c r="V69" s="16">
        <f t="shared" si="3"/>
        <v>437</v>
      </c>
      <c r="W69" s="16">
        <f t="shared" si="4"/>
        <v>875</v>
      </c>
      <c r="X69" s="16">
        <f t="shared" si="5"/>
        <v>1313</v>
      </c>
      <c r="Y69" s="17">
        <v>0.72599999999999998</v>
      </c>
      <c r="Z69" s="17" t="s">
        <v>221</v>
      </c>
      <c r="AA69" s="17">
        <v>0.72399999999999998</v>
      </c>
      <c r="AB69" s="17">
        <v>0.748</v>
      </c>
      <c r="AC69" s="1" t="s">
        <v>139</v>
      </c>
      <c r="AD69" s="18">
        <f t="shared" si="27"/>
        <v>2.8555111364934323E-2</v>
      </c>
    </row>
    <row r="70" spans="1:30" ht="14.25" customHeight="1">
      <c r="C70" s="2"/>
      <c r="D70" s="2">
        <v>5</v>
      </c>
      <c r="E70" s="2"/>
      <c r="F70" s="2"/>
      <c r="G70" s="2"/>
      <c r="H70" s="2">
        <v>5</v>
      </c>
      <c r="I70" s="19">
        <v>10</v>
      </c>
      <c r="J70" s="2">
        <v>10</v>
      </c>
      <c r="K70" s="2">
        <v>122</v>
      </c>
      <c r="L70" s="20" t="s">
        <v>222</v>
      </c>
      <c r="M70" s="4" t="s">
        <v>177</v>
      </c>
      <c r="N70" s="29">
        <v>20</v>
      </c>
      <c r="O70" s="29">
        <v>50</v>
      </c>
      <c r="P70" s="2">
        <v>4</v>
      </c>
      <c r="Q70" s="2">
        <v>2844</v>
      </c>
      <c r="R70" s="14" t="b">
        <f t="shared" si="24"/>
        <v>0</v>
      </c>
      <c r="S70" s="14">
        <f t="shared" si="25"/>
        <v>647066880</v>
      </c>
      <c r="T70" s="14">
        <f t="shared" si="26"/>
        <v>1840258206720</v>
      </c>
      <c r="U70" s="16"/>
      <c r="V70" s="16">
        <f t="shared" si="3"/>
        <v>711</v>
      </c>
      <c r="W70" s="16">
        <f t="shared" si="4"/>
        <v>1422</v>
      </c>
      <c r="X70" s="16">
        <f t="shared" si="5"/>
        <v>2133</v>
      </c>
      <c r="Y70" s="17">
        <v>0.16</v>
      </c>
      <c r="Z70" s="2" t="s">
        <v>223</v>
      </c>
      <c r="AA70" s="17">
        <v>0.4</v>
      </c>
      <c r="AB70" s="17">
        <v>0.57999999999999996</v>
      </c>
      <c r="AC70" s="1" t="s">
        <v>224</v>
      </c>
      <c r="AD70" s="18">
        <f t="shared" si="27"/>
        <v>1.7580872011251757E-2</v>
      </c>
    </row>
    <row r="71" spans="1:30" ht="14.25" customHeight="1">
      <c r="A71" s="1" t="s">
        <v>30</v>
      </c>
      <c r="B71" s="1"/>
      <c r="C71" s="2">
        <v>5</v>
      </c>
      <c r="D71" s="2">
        <v>5</v>
      </c>
      <c r="E71" s="2">
        <v>5</v>
      </c>
      <c r="F71" s="2">
        <v>5</v>
      </c>
      <c r="G71" s="2">
        <v>5</v>
      </c>
      <c r="H71" s="2">
        <v>5</v>
      </c>
      <c r="I71" s="19">
        <v>10</v>
      </c>
      <c r="J71" s="2">
        <v>10</v>
      </c>
      <c r="K71" s="2">
        <v>127</v>
      </c>
      <c r="L71" s="13" t="s">
        <v>225</v>
      </c>
      <c r="M71" s="4" t="s">
        <v>70</v>
      </c>
      <c r="N71" s="6">
        <v>150</v>
      </c>
      <c r="O71" s="6">
        <v>150</v>
      </c>
      <c r="P71" s="2">
        <v>3</v>
      </c>
      <c r="Q71" s="2">
        <v>15</v>
      </c>
      <c r="R71" s="14" t="b">
        <f t="shared" si="24"/>
        <v>1</v>
      </c>
      <c r="S71" s="14">
        <f t="shared" si="25"/>
        <v>101250</v>
      </c>
      <c r="T71" s="14">
        <f t="shared" si="26"/>
        <v>1518750</v>
      </c>
      <c r="U71" s="15">
        <f t="shared" ref="U71:U79" si="29">(42*S71*5*12)*2/($S$23*60*24)</f>
        <v>5.2209944751381213E-5</v>
      </c>
      <c r="V71" s="16">
        <f t="shared" si="3"/>
        <v>3</v>
      </c>
      <c r="W71" s="16">
        <f t="shared" si="4"/>
        <v>7</v>
      </c>
      <c r="X71" s="16">
        <f t="shared" si="5"/>
        <v>11</v>
      </c>
      <c r="Y71" s="17">
        <v>9.3299999999999994E-2</v>
      </c>
      <c r="Z71" s="17" t="s">
        <v>226</v>
      </c>
      <c r="AA71" s="17">
        <v>0.17330000000000001</v>
      </c>
      <c r="AB71" s="17">
        <v>0.66669999999999996</v>
      </c>
      <c r="AC71" s="1" t="s">
        <v>227</v>
      </c>
      <c r="AD71" s="18">
        <f t="shared" si="27"/>
        <v>3.3333333333333335</v>
      </c>
    </row>
    <row r="72" spans="1:30" ht="14.25" customHeight="1">
      <c r="A72" s="1" t="s">
        <v>30</v>
      </c>
      <c r="B72" s="1" t="s">
        <v>30</v>
      </c>
      <c r="C72" s="2"/>
      <c r="D72" s="2">
        <v>5</v>
      </c>
      <c r="E72" s="2">
        <v>5</v>
      </c>
      <c r="F72" s="2">
        <v>5</v>
      </c>
      <c r="G72" s="2">
        <v>5</v>
      </c>
      <c r="H72" s="2">
        <v>5</v>
      </c>
      <c r="I72" s="2">
        <v>10</v>
      </c>
      <c r="J72" s="2">
        <v>10</v>
      </c>
      <c r="K72" s="2">
        <v>43</v>
      </c>
      <c r="L72" s="13" t="s">
        <v>228</v>
      </c>
      <c r="M72" s="4" t="s">
        <v>48</v>
      </c>
      <c r="N72" s="6">
        <v>60</v>
      </c>
      <c r="O72" s="6">
        <v>60</v>
      </c>
      <c r="P72" s="7">
        <v>3</v>
      </c>
      <c r="Q72" s="7">
        <v>448</v>
      </c>
      <c r="R72" s="14" t="b">
        <f t="shared" si="24"/>
        <v>0</v>
      </c>
      <c r="S72" s="14">
        <f t="shared" si="25"/>
        <v>36126720</v>
      </c>
      <c r="T72" s="14">
        <f t="shared" si="26"/>
        <v>16184770560</v>
      </c>
      <c r="U72" s="15">
        <f t="shared" si="29"/>
        <v>1.8628879558011048E-2</v>
      </c>
      <c r="V72" s="16">
        <f t="shared" si="3"/>
        <v>112</v>
      </c>
      <c r="W72" s="16">
        <f t="shared" si="4"/>
        <v>224</v>
      </c>
      <c r="X72" s="16">
        <f t="shared" si="5"/>
        <v>336</v>
      </c>
      <c r="Y72" s="17">
        <v>6.6699999999999995E-2</v>
      </c>
      <c r="Z72" s="17" t="s">
        <v>229</v>
      </c>
      <c r="AA72" s="17">
        <v>6.6699999999999995E-2</v>
      </c>
      <c r="AB72" s="17">
        <v>0.66666999999999998</v>
      </c>
      <c r="AC72" s="1" t="s">
        <v>230</v>
      </c>
      <c r="AD72" s="18">
        <f t="shared" si="27"/>
        <v>0.11160714285714286</v>
      </c>
    </row>
    <row r="73" spans="1:30" ht="14.25" customHeight="1">
      <c r="A73" s="1" t="s">
        <v>30</v>
      </c>
      <c r="B73" s="1" t="s">
        <v>30</v>
      </c>
      <c r="C73" s="2"/>
      <c r="D73" s="2">
        <v>5</v>
      </c>
      <c r="E73" s="2">
        <v>5</v>
      </c>
      <c r="F73" s="2">
        <v>5</v>
      </c>
      <c r="G73" s="2">
        <v>5</v>
      </c>
      <c r="H73" s="2">
        <v>5</v>
      </c>
      <c r="I73" s="2">
        <v>10</v>
      </c>
      <c r="J73" s="2">
        <v>10</v>
      </c>
      <c r="K73" s="2">
        <v>44</v>
      </c>
      <c r="L73" s="13" t="s">
        <v>231</v>
      </c>
      <c r="M73" s="4" t="s">
        <v>32</v>
      </c>
      <c r="N73" s="6">
        <v>381</v>
      </c>
      <c r="O73" s="6">
        <v>760</v>
      </c>
      <c r="P73" s="7">
        <v>10</v>
      </c>
      <c r="Q73" s="7">
        <v>99</v>
      </c>
      <c r="R73" s="14" t="b">
        <f t="shared" si="24"/>
        <v>1</v>
      </c>
      <c r="S73" s="14">
        <f t="shared" si="25"/>
        <v>37341810</v>
      </c>
      <c r="T73" s="14">
        <f t="shared" si="26"/>
        <v>3696839190</v>
      </c>
      <c r="U73" s="15">
        <f t="shared" si="29"/>
        <v>1.9255445303867403E-2</v>
      </c>
      <c r="V73" s="16">
        <f t="shared" si="3"/>
        <v>24</v>
      </c>
      <c r="W73" s="16">
        <f t="shared" si="4"/>
        <v>49</v>
      </c>
      <c r="X73" s="16">
        <f t="shared" si="5"/>
        <v>74</v>
      </c>
      <c r="Y73" s="17">
        <v>0.31580000000000003</v>
      </c>
      <c r="Z73" s="17" t="s">
        <v>232</v>
      </c>
      <c r="AA73" s="17">
        <v>0.26319999999999999</v>
      </c>
      <c r="AB73" s="17">
        <v>0.48553000000000002</v>
      </c>
      <c r="AC73" s="1" t="s">
        <v>233</v>
      </c>
      <c r="AD73" s="18">
        <f t="shared" si="27"/>
        <v>0.50505050505050508</v>
      </c>
    </row>
    <row r="74" spans="1:30" ht="14.25" customHeight="1">
      <c r="A74" s="1" t="s">
        <v>30</v>
      </c>
      <c r="B74" s="1" t="s">
        <v>30</v>
      </c>
      <c r="C74" s="2"/>
      <c r="D74" s="2">
        <v>5</v>
      </c>
      <c r="E74" s="2">
        <v>5</v>
      </c>
      <c r="F74" s="2">
        <v>5</v>
      </c>
      <c r="G74" s="2">
        <v>5</v>
      </c>
      <c r="H74" s="2">
        <v>5</v>
      </c>
      <c r="I74" s="2">
        <v>10</v>
      </c>
      <c r="J74" s="2">
        <v>10</v>
      </c>
      <c r="K74" s="2">
        <v>45</v>
      </c>
      <c r="L74" s="20" t="s">
        <v>234</v>
      </c>
      <c r="M74" s="4" t="s">
        <v>32</v>
      </c>
      <c r="N74" s="6">
        <v>400</v>
      </c>
      <c r="O74" s="6">
        <v>154</v>
      </c>
      <c r="P74" s="7">
        <v>3</v>
      </c>
      <c r="Q74" s="7">
        <v>80</v>
      </c>
      <c r="R74" s="14" t="b">
        <f t="shared" si="24"/>
        <v>1</v>
      </c>
      <c r="S74" s="14">
        <f t="shared" si="25"/>
        <v>7680000</v>
      </c>
      <c r="T74" s="14">
        <f t="shared" si="26"/>
        <v>614400000</v>
      </c>
      <c r="U74" s="15">
        <f t="shared" si="29"/>
        <v>3.9602209944751381E-3</v>
      </c>
      <c r="V74" s="16">
        <f t="shared" si="3"/>
        <v>20</v>
      </c>
      <c r="W74" s="16">
        <f t="shared" si="4"/>
        <v>40</v>
      </c>
      <c r="X74" s="16">
        <f t="shared" si="5"/>
        <v>60</v>
      </c>
      <c r="Y74" s="17">
        <v>0.48052</v>
      </c>
      <c r="Z74" s="17" t="s">
        <v>235</v>
      </c>
      <c r="AA74" s="17">
        <v>0.5</v>
      </c>
      <c r="AB74" s="17">
        <v>0.42857000000000001</v>
      </c>
      <c r="AC74" s="1" t="s">
        <v>132</v>
      </c>
      <c r="AD74" s="18">
        <f t="shared" si="27"/>
        <v>0.625</v>
      </c>
    </row>
    <row r="75" spans="1:30" ht="14.25" customHeight="1">
      <c r="A75" s="1" t="s">
        <v>30</v>
      </c>
      <c r="B75" s="1"/>
      <c r="C75" s="2"/>
      <c r="D75" s="2">
        <v>5</v>
      </c>
      <c r="E75" s="2">
        <v>5</v>
      </c>
      <c r="F75" s="2">
        <v>5</v>
      </c>
      <c r="G75" s="2">
        <v>5</v>
      </c>
      <c r="H75" s="2">
        <v>5</v>
      </c>
      <c r="I75" s="2">
        <v>10</v>
      </c>
      <c r="J75" s="2">
        <v>10</v>
      </c>
      <c r="K75" s="2">
        <v>90</v>
      </c>
      <c r="L75" s="20" t="s">
        <v>236</v>
      </c>
      <c r="M75" s="4" t="s">
        <v>70</v>
      </c>
      <c r="N75" s="6">
        <v>30</v>
      </c>
      <c r="O75" s="6">
        <v>150</v>
      </c>
      <c r="P75" s="2">
        <v>3</v>
      </c>
      <c r="Q75" s="2">
        <v>128</v>
      </c>
      <c r="R75" s="14" t="b">
        <f t="shared" si="24"/>
        <v>0</v>
      </c>
      <c r="S75" s="14">
        <f t="shared" si="25"/>
        <v>1474560</v>
      </c>
      <c r="T75" s="14">
        <f t="shared" si="26"/>
        <v>188743680</v>
      </c>
      <c r="U75" s="15">
        <f t="shared" si="29"/>
        <v>7.6036243093922657E-4</v>
      </c>
      <c r="V75" s="16">
        <f t="shared" si="3"/>
        <v>32</v>
      </c>
      <c r="W75" s="16">
        <f t="shared" si="4"/>
        <v>64</v>
      </c>
      <c r="X75" s="16">
        <f t="shared" si="5"/>
        <v>96</v>
      </c>
      <c r="Y75" s="17">
        <v>0.16669999999999999</v>
      </c>
      <c r="Z75" s="17" t="s">
        <v>237</v>
      </c>
      <c r="AA75" s="17">
        <v>0.1</v>
      </c>
      <c r="AB75" s="17">
        <v>0.66669999999999996</v>
      </c>
      <c r="AC75" s="4" t="s">
        <v>238</v>
      </c>
      <c r="AD75" s="18">
        <f t="shared" si="27"/>
        <v>0.390625</v>
      </c>
    </row>
    <row r="76" spans="1:30" ht="14.25" customHeight="1">
      <c r="A76" s="1" t="s">
        <v>30</v>
      </c>
      <c r="B76" s="1" t="s">
        <v>30</v>
      </c>
      <c r="C76" s="2"/>
      <c r="D76" s="2">
        <v>5</v>
      </c>
      <c r="E76" s="2">
        <v>5</v>
      </c>
      <c r="F76" s="2">
        <v>5</v>
      </c>
      <c r="G76" s="2">
        <v>5</v>
      </c>
      <c r="H76" s="2">
        <v>5</v>
      </c>
      <c r="I76" s="2">
        <v>10</v>
      </c>
      <c r="J76" s="2">
        <v>10</v>
      </c>
      <c r="K76" s="2">
        <v>46</v>
      </c>
      <c r="L76" s="20" t="s">
        <v>239</v>
      </c>
      <c r="M76" s="4" t="s">
        <v>32</v>
      </c>
      <c r="N76" s="6">
        <v>600</v>
      </c>
      <c r="O76" s="6">
        <v>291</v>
      </c>
      <c r="P76" s="7">
        <v>2</v>
      </c>
      <c r="Q76" s="7">
        <v>80</v>
      </c>
      <c r="R76" s="14" t="b">
        <f t="shared" si="24"/>
        <v>1</v>
      </c>
      <c r="S76" s="14">
        <f t="shared" si="25"/>
        <v>7680000</v>
      </c>
      <c r="T76" s="14">
        <f t="shared" si="26"/>
        <v>614400000</v>
      </c>
      <c r="U76" s="15">
        <f t="shared" si="29"/>
        <v>3.9602209944751381E-3</v>
      </c>
      <c r="V76" s="16">
        <f t="shared" si="3"/>
        <v>20</v>
      </c>
      <c r="W76" s="16">
        <f t="shared" si="4"/>
        <v>40</v>
      </c>
      <c r="X76" s="16">
        <f t="shared" si="5"/>
        <v>60</v>
      </c>
      <c r="Y76" s="17">
        <v>0.23367697600000001</v>
      </c>
      <c r="Z76" s="17" t="s">
        <v>240</v>
      </c>
      <c r="AA76" s="17">
        <v>0.30240549800000005</v>
      </c>
      <c r="AB76" s="17">
        <v>0.42954999999999999</v>
      </c>
      <c r="AC76" s="1" t="s">
        <v>132</v>
      </c>
      <c r="AD76" s="18">
        <f t="shared" si="27"/>
        <v>0.625</v>
      </c>
    </row>
    <row r="77" spans="1:30" ht="14.25" customHeight="1">
      <c r="A77" s="1" t="s">
        <v>30</v>
      </c>
      <c r="B77" s="1"/>
      <c r="C77" s="2"/>
      <c r="D77" s="2">
        <v>5</v>
      </c>
      <c r="E77" s="2">
        <v>5</v>
      </c>
      <c r="F77" s="2">
        <v>5</v>
      </c>
      <c r="G77" s="2">
        <v>5</v>
      </c>
      <c r="H77" s="2">
        <v>5</v>
      </c>
      <c r="I77" s="19">
        <v>10</v>
      </c>
      <c r="J77" s="2">
        <v>10</v>
      </c>
      <c r="K77" s="2">
        <v>128</v>
      </c>
      <c r="L77" s="20" t="s">
        <v>241</v>
      </c>
      <c r="M77" s="4" t="s">
        <v>70</v>
      </c>
      <c r="N77" s="6">
        <v>36</v>
      </c>
      <c r="O77" s="6">
        <v>144</v>
      </c>
      <c r="P77" s="2">
        <v>3</v>
      </c>
      <c r="Q77" s="2">
        <v>150</v>
      </c>
      <c r="R77" s="14" t="b">
        <f t="shared" si="24"/>
        <v>0</v>
      </c>
      <c r="S77" s="14">
        <f t="shared" si="25"/>
        <v>2430000</v>
      </c>
      <c r="T77" s="14">
        <f t="shared" si="26"/>
        <v>364500000</v>
      </c>
      <c r="U77" s="15">
        <f t="shared" si="29"/>
        <v>1.2530386740331491E-3</v>
      </c>
      <c r="V77" s="16">
        <f t="shared" si="3"/>
        <v>37</v>
      </c>
      <c r="W77" s="16">
        <f t="shared" si="4"/>
        <v>75</v>
      </c>
      <c r="X77" s="16">
        <f t="shared" si="5"/>
        <v>112</v>
      </c>
      <c r="Y77" s="17">
        <v>0.2361</v>
      </c>
      <c r="Z77" s="17" t="s">
        <v>242</v>
      </c>
      <c r="AA77" s="17">
        <v>6.8999999999999999E-3</v>
      </c>
      <c r="AB77" s="17">
        <v>0.66669999999999996</v>
      </c>
      <c r="AC77" s="1" t="s">
        <v>238</v>
      </c>
      <c r="AD77" s="18"/>
    </row>
    <row r="78" spans="1:30" ht="14.25" customHeight="1">
      <c r="A78" s="1" t="s">
        <v>30</v>
      </c>
      <c r="B78" s="1" t="s">
        <v>30</v>
      </c>
      <c r="C78" s="2"/>
      <c r="D78" s="2">
        <v>5</v>
      </c>
      <c r="E78" s="2">
        <v>5</v>
      </c>
      <c r="F78" s="2">
        <v>5</v>
      </c>
      <c r="G78" s="2">
        <v>5</v>
      </c>
      <c r="H78" s="2">
        <v>5</v>
      </c>
      <c r="I78" s="2">
        <v>10</v>
      </c>
      <c r="J78" s="2">
        <v>10</v>
      </c>
      <c r="K78" s="2">
        <v>47</v>
      </c>
      <c r="L78" s="20" t="s">
        <v>243</v>
      </c>
      <c r="M78" s="4" t="s">
        <v>32</v>
      </c>
      <c r="N78" s="6">
        <v>399</v>
      </c>
      <c r="O78" s="6">
        <v>154</v>
      </c>
      <c r="P78" s="7">
        <v>6</v>
      </c>
      <c r="Q78" s="7">
        <v>80</v>
      </c>
      <c r="R78" s="14" t="b">
        <f t="shared" si="24"/>
        <v>1</v>
      </c>
      <c r="S78" s="14">
        <f t="shared" si="25"/>
        <v>15321600</v>
      </c>
      <c r="T78" s="14">
        <f t="shared" si="26"/>
        <v>1225728000</v>
      </c>
      <c r="U78" s="15">
        <f t="shared" si="29"/>
        <v>7.9006408839779E-3</v>
      </c>
      <c r="V78" s="16">
        <f t="shared" si="3"/>
        <v>20</v>
      </c>
      <c r="W78" s="16">
        <f t="shared" si="4"/>
        <v>40</v>
      </c>
      <c r="X78" s="16">
        <f t="shared" si="5"/>
        <v>60</v>
      </c>
      <c r="Y78" s="17">
        <v>0.48701298700000001</v>
      </c>
      <c r="Z78" s="17" t="s">
        <v>244</v>
      </c>
      <c r="AA78" s="17">
        <v>0.49350649400000002</v>
      </c>
      <c r="AB78" s="17">
        <v>0.71428999999999998</v>
      </c>
      <c r="AC78" s="1" t="s">
        <v>132</v>
      </c>
      <c r="AD78" s="18">
        <f t="shared" ref="AD78:AD121" si="30">50/Q78</f>
        <v>0.625</v>
      </c>
    </row>
    <row r="79" spans="1:30" ht="14.25" customHeight="1">
      <c r="A79" s="1" t="s">
        <v>30</v>
      </c>
      <c r="B79" s="1" t="s">
        <v>30</v>
      </c>
      <c r="C79" s="2"/>
      <c r="D79" s="2">
        <v>5</v>
      </c>
      <c r="E79" s="2">
        <v>5</v>
      </c>
      <c r="F79" s="2">
        <v>5</v>
      </c>
      <c r="G79" s="2">
        <v>5</v>
      </c>
      <c r="H79" s="2">
        <v>5</v>
      </c>
      <c r="I79" s="2">
        <v>10</v>
      </c>
      <c r="J79" s="2">
        <v>10</v>
      </c>
      <c r="K79" s="2">
        <v>48</v>
      </c>
      <c r="L79" s="13" t="s">
        <v>245</v>
      </c>
      <c r="M79" s="4" t="s">
        <v>57</v>
      </c>
      <c r="N79" s="6">
        <v>20</v>
      </c>
      <c r="O79" s="6">
        <v>1252</v>
      </c>
      <c r="P79" s="7">
        <v>2</v>
      </c>
      <c r="Q79" s="7">
        <v>84</v>
      </c>
      <c r="R79" s="14" t="b">
        <f t="shared" si="24"/>
        <v>1</v>
      </c>
      <c r="S79" s="14">
        <f t="shared" si="25"/>
        <v>282240</v>
      </c>
      <c r="T79" s="14">
        <f t="shared" si="26"/>
        <v>23708160</v>
      </c>
      <c r="U79" s="15">
        <f t="shared" si="29"/>
        <v>1.4553812154696131E-4</v>
      </c>
      <c r="V79" s="16">
        <f t="shared" si="3"/>
        <v>21</v>
      </c>
      <c r="W79" s="16">
        <f t="shared" si="4"/>
        <v>42</v>
      </c>
      <c r="X79" s="16">
        <f t="shared" si="5"/>
        <v>63</v>
      </c>
      <c r="Y79" s="17">
        <v>0.12139999999999999</v>
      </c>
      <c r="Z79" s="17" t="s">
        <v>246</v>
      </c>
      <c r="AA79" s="17">
        <v>0.1653</v>
      </c>
      <c r="AB79" s="17">
        <v>0.46085999999999999</v>
      </c>
      <c r="AC79" s="1" t="s">
        <v>247</v>
      </c>
      <c r="AD79" s="18">
        <f t="shared" si="30"/>
        <v>0.59523809523809523</v>
      </c>
    </row>
    <row r="80" spans="1:30" ht="14.25" customHeight="1">
      <c r="B80" s="21" t="s">
        <v>30</v>
      </c>
      <c r="C80" s="2"/>
      <c r="D80" s="2">
        <v>5</v>
      </c>
      <c r="E80" s="2"/>
      <c r="F80" s="2"/>
      <c r="G80" s="2"/>
      <c r="H80" s="2">
        <v>5</v>
      </c>
      <c r="I80" s="19">
        <v>10</v>
      </c>
      <c r="J80" s="2">
        <v>10</v>
      </c>
      <c r="K80" s="2">
        <v>49</v>
      </c>
      <c r="L80" s="20" t="s">
        <v>248</v>
      </c>
      <c r="M80" s="4" t="s">
        <v>141</v>
      </c>
      <c r="N80" s="1">
        <v>1800</v>
      </c>
      <c r="O80" s="1">
        <v>1965</v>
      </c>
      <c r="P80" s="2">
        <v>42</v>
      </c>
      <c r="Q80" s="2">
        <v>750</v>
      </c>
      <c r="R80" s="14" t="b">
        <f t="shared" si="24"/>
        <v>0</v>
      </c>
      <c r="S80" s="14">
        <f t="shared" si="25"/>
        <v>42525000000</v>
      </c>
      <c r="T80" s="14">
        <f t="shared" si="26"/>
        <v>31893750000000</v>
      </c>
      <c r="U80" s="16"/>
      <c r="V80" s="16">
        <f t="shared" si="3"/>
        <v>187</v>
      </c>
      <c r="W80" s="16">
        <f t="shared" si="4"/>
        <v>375</v>
      </c>
      <c r="X80" s="16">
        <f t="shared" si="5"/>
        <v>562</v>
      </c>
      <c r="Y80" s="17">
        <v>0.17100000000000001</v>
      </c>
      <c r="Z80" s="17" t="s">
        <v>249</v>
      </c>
      <c r="AA80" s="17">
        <v>0.20966921099999999</v>
      </c>
      <c r="AB80" s="17">
        <v>0.97048000000000001</v>
      </c>
      <c r="AC80" s="1" t="s">
        <v>250</v>
      </c>
      <c r="AD80" s="18">
        <f t="shared" si="30"/>
        <v>6.6666666666666666E-2</v>
      </c>
    </row>
    <row r="81" spans="1:30" ht="14.25" customHeight="1">
      <c r="C81" s="2"/>
      <c r="D81" s="2">
        <v>5</v>
      </c>
      <c r="E81" s="2"/>
      <c r="F81" s="2"/>
      <c r="G81" s="2"/>
      <c r="H81" s="2">
        <v>5</v>
      </c>
      <c r="I81" s="19">
        <v>10</v>
      </c>
      <c r="J81" s="2">
        <v>10</v>
      </c>
      <c r="K81" s="2">
        <v>111</v>
      </c>
      <c r="L81" s="20" t="s">
        <v>251</v>
      </c>
      <c r="M81" s="4" t="s">
        <v>252</v>
      </c>
      <c r="N81" s="4">
        <v>62</v>
      </c>
      <c r="O81" s="4">
        <v>249</v>
      </c>
      <c r="P81" s="2">
        <v>3</v>
      </c>
      <c r="Q81" s="2">
        <v>601</v>
      </c>
      <c r="R81" s="14" t="b">
        <f t="shared" si="24"/>
        <v>0</v>
      </c>
      <c r="S81" s="14">
        <f t="shared" si="25"/>
        <v>67183386</v>
      </c>
      <c r="T81" s="14">
        <f t="shared" si="26"/>
        <v>40377214986</v>
      </c>
      <c r="U81" s="16"/>
      <c r="V81" s="16">
        <f t="shared" si="3"/>
        <v>150</v>
      </c>
      <c r="W81" s="16">
        <f t="shared" si="4"/>
        <v>300</v>
      </c>
      <c r="X81" s="16">
        <f t="shared" si="5"/>
        <v>450</v>
      </c>
      <c r="Y81" s="17">
        <v>0.32129999999999997</v>
      </c>
      <c r="Z81" s="17" t="s">
        <v>253</v>
      </c>
      <c r="AA81" s="17">
        <v>0.1285</v>
      </c>
      <c r="AB81" s="17">
        <v>0.52610000000000001</v>
      </c>
      <c r="AC81" s="1" t="s">
        <v>254</v>
      </c>
      <c r="AD81" s="18">
        <f t="shared" si="30"/>
        <v>8.3194675540765387E-2</v>
      </c>
    </row>
    <row r="82" spans="1:30" ht="14.25" customHeight="1">
      <c r="C82" s="2"/>
      <c r="D82" s="2">
        <v>5</v>
      </c>
      <c r="E82" s="2"/>
      <c r="F82" s="2"/>
      <c r="G82" s="2"/>
      <c r="H82" s="2">
        <v>5</v>
      </c>
      <c r="I82" s="19">
        <v>10</v>
      </c>
      <c r="J82" s="2">
        <v>10</v>
      </c>
      <c r="K82" s="2">
        <v>112</v>
      </c>
      <c r="L82" s="20" t="s">
        <v>255</v>
      </c>
      <c r="M82" s="4" t="s">
        <v>252</v>
      </c>
      <c r="N82" s="4">
        <v>17</v>
      </c>
      <c r="O82" s="4">
        <v>249</v>
      </c>
      <c r="P82" s="2">
        <v>3</v>
      </c>
      <c r="Q82" s="2">
        <v>601</v>
      </c>
      <c r="R82" s="14" t="b">
        <f t="shared" si="24"/>
        <v>0</v>
      </c>
      <c r="S82" s="14">
        <f t="shared" si="25"/>
        <v>18421251</v>
      </c>
      <c r="T82" s="14">
        <f t="shared" si="26"/>
        <v>11071171851</v>
      </c>
      <c r="U82" s="16"/>
      <c r="V82" s="16">
        <f t="shared" si="3"/>
        <v>150</v>
      </c>
      <c r="W82" s="16">
        <f t="shared" si="4"/>
        <v>300</v>
      </c>
      <c r="X82" s="16">
        <f t="shared" si="5"/>
        <v>450</v>
      </c>
      <c r="Y82" s="17">
        <v>0.33729999999999999</v>
      </c>
      <c r="Z82" s="17" t="s">
        <v>256</v>
      </c>
      <c r="AA82" s="17">
        <v>0.2651</v>
      </c>
      <c r="AB82" s="17">
        <v>0.52610000000000001</v>
      </c>
      <c r="AC82" s="1" t="s">
        <v>254</v>
      </c>
      <c r="AD82" s="18">
        <f t="shared" si="30"/>
        <v>8.3194675540765387E-2</v>
      </c>
    </row>
    <row r="83" spans="1:30" ht="14.25" customHeight="1">
      <c r="B83" s="21" t="s">
        <v>30</v>
      </c>
      <c r="C83" s="2"/>
      <c r="D83" s="2">
        <v>5</v>
      </c>
      <c r="E83" s="2"/>
      <c r="F83" s="2"/>
      <c r="G83" s="2"/>
      <c r="H83" s="2">
        <v>5</v>
      </c>
      <c r="I83" s="19">
        <v>10</v>
      </c>
      <c r="J83" s="2">
        <v>10</v>
      </c>
      <c r="K83" s="2">
        <v>50</v>
      </c>
      <c r="L83" s="30" t="s">
        <v>257</v>
      </c>
      <c r="M83" s="4" t="s">
        <v>141</v>
      </c>
      <c r="N83" s="1">
        <v>1800</v>
      </c>
      <c r="O83" s="1">
        <v>1965</v>
      </c>
      <c r="P83" s="2">
        <v>42</v>
      </c>
      <c r="Q83" s="2">
        <v>750</v>
      </c>
      <c r="R83" s="14" t="b">
        <f t="shared" si="24"/>
        <v>0</v>
      </c>
      <c r="S83" s="14">
        <f t="shared" si="25"/>
        <v>42525000000</v>
      </c>
      <c r="T83" s="14">
        <f t="shared" si="26"/>
        <v>31893750000000</v>
      </c>
      <c r="U83" s="16"/>
      <c r="V83" s="16">
        <f t="shared" si="3"/>
        <v>187</v>
      </c>
      <c r="W83" s="16">
        <f t="shared" si="4"/>
        <v>375</v>
      </c>
      <c r="X83" s="16">
        <f t="shared" si="5"/>
        <v>562</v>
      </c>
      <c r="Y83" s="17">
        <v>0.1201</v>
      </c>
      <c r="Z83" s="17" t="s">
        <v>258</v>
      </c>
      <c r="AA83" s="17">
        <v>0.13539999999999999</v>
      </c>
      <c r="AB83" s="17">
        <v>0.97048000000000001</v>
      </c>
      <c r="AC83" s="1" t="s">
        <v>250</v>
      </c>
      <c r="AD83" s="18">
        <f t="shared" si="30"/>
        <v>6.6666666666666666E-2</v>
      </c>
    </row>
    <row r="84" spans="1:30" ht="14.25" customHeight="1">
      <c r="B84" s="1" t="s">
        <v>30</v>
      </c>
      <c r="C84" s="2"/>
      <c r="D84" s="2">
        <v>5</v>
      </c>
      <c r="E84" s="2"/>
      <c r="F84" s="2"/>
      <c r="G84" s="2"/>
      <c r="H84" s="2">
        <v>5</v>
      </c>
      <c r="I84" s="2">
        <v>10</v>
      </c>
      <c r="J84" s="2">
        <v>10</v>
      </c>
      <c r="K84" s="2">
        <v>51</v>
      </c>
      <c r="L84" s="13" t="s">
        <v>259</v>
      </c>
      <c r="M84" s="4" t="s">
        <v>48</v>
      </c>
      <c r="N84" s="4">
        <v>30</v>
      </c>
      <c r="O84" s="4">
        <v>30</v>
      </c>
      <c r="P84" s="7">
        <v>4</v>
      </c>
      <c r="Q84" s="7">
        <v>570</v>
      </c>
      <c r="R84" s="14" t="b">
        <f t="shared" si="24"/>
        <v>0</v>
      </c>
      <c r="S84" s="14">
        <f t="shared" si="25"/>
        <v>38988000</v>
      </c>
      <c r="T84" s="14">
        <f t="shared" si="26"/>
        <v>22223160000</v>
      </c>
      <c r="U84" s="16"/>
      <c r="V84" s="16">
        <f t="shared" si="3"/>
        <v>142</v>
      </c>
      <c r="W84" s="16">
        <f t="shared" si="4"/>
        <v>285</v>
      </c>
      <c r="X84" s="16">
        <f t="shared" si="5"/>
        <v>427</v>
      </c>
      <c r="Y84" s="17">
        <v>0.1333</v>
      </c>
      <c r="Z84" s="17" t="s">
        <v>260</v>
      </c>
      <c r="AA84" s="17">
        <v>0.16669999999999999</v>
      </c>
      <c r="AB84" s="17">
        <v>0.6</v>
      </c>
      <c r="AC84" s="1" t="s">
        <v>186</v>
      </c>
      <c r="AD84" s="18">
        <f t="shared" si="30"/>
        <v>8.771929824561403E-2</v>
      </c>
    </row>
    <row r="85" spans="1:30" ht="14.25" customHeight="1">
      <c r="B85" s="1" t="s">
        <v>30</v>
      </c>
      <c r="C85" s="2"/>
      <c r="D85" s="2">
        <v>5</v>
      </c>
      <c r="E85" s="2"/>
      <c r="F85" s="2"/>
      <c r="G85" s="2"/>
      <c r="H85" s="2">
        <v>5</v>
      </c>
      <c r="I85" s="2">
        <v>10</v>
      </c>
      <c r="J85" s="2">
        <v>10</v>
      </c>
      <c r="K85" s="2">
        <v>52</v>
      </c>
      <c r="L85" s="13" t="s">
        <v>261</v>
      </c>
      <c r="M85" s="4" t="s">
        <v>32</v>
      </c>
      <c r="N85" s="4">
        <v>200</v>
      </c>
      <c r="O85" s="4">
        <v>242</v>
      </c>
      <c r="P85" s="7">
        <v>6</v>
      </c>
      <c r="Q85" s="7">
        <v>427</v>
      </c>
      <c r="R85" s="14" t="b">
        <f t="shared" si="24"/>
        <v>0</v>
      </c>
      <c r="S85" s="14">
        <f t="shared" si="25"/>
        <v>218794800</v>
      </c>
      <c r="T85" s="14">
        <f t="shared" si="26"/>
        <v>93425379600</v>
      </c>
      <c r="U85" s="16"/>
      <c r="V85" s="16">
        <f t="shared" si="3"/>
        <v>106</v>
      </c>
      <c r="W85" s="16">
        <f t="shared" si="4"/>
        <v>213</v>
      </c>
      <c r="X85" s="16">
        <f t="shared" si="5"/>
        <v>320</v>
      </c>
      <c r="Y85" s="17">
        <v>0.4793</v>
      </c>
      <c r="Z85" s="17" t="s">
        <v>262</v>
      </c>
      <c r="AA85" s="17">
        <v>0.40910000000000002</v>
      </c>
      <c r="AB85" s="17">
        <v>0.77270000000000005</v>
      </c>
      <c r="AC85" s="1" t="s">
        <v>263</v>
      </c>
      <c r="AD85" s="18">
        <f t="shared" si="30"/>
        <v>0.117096018735363</v>
      </c>
    </row>
    <row r="86" spans="1:30" ht="14.25" customHeight="1">
      <c r="A86" s="1" t="s">
        <v>30</v>
      </c>
      <c r="B86" s="1" t="s">
        <v>30</v>
      </c>
      <c r="C86" s="2"/>
      <c r="D86" s="2">
        <v>5</v>
      </c>
      <c r="E86" s="2">
        <v>5</v>
      </c>
      <c r="F86" s="2">
        <v>5</v>
      </c>
      <c r="G86" s="2">
        <v>5</v>
      </c>
      <c r="H86" s="2">
        <v>5</v>
      </c>
      <c r="I86" s="2">
        <v>10</v>
      </c>
      <c r="J86" s="2">
        <v>10</v>
      </c>
      <c r="K86" s="2">
        <v>53</v>
      </c>
      <c r="L86" s="20" t="s">
        <v>264</v>
      </c>
      <c r="M86" s="4" t="s">
        <v>32</v>
      </c>
      <c r="N86" s="6">
        <v>1800</v>
      </c>
      <c r="O86" s="6">
        <v>858</v>
      </c>
      <c r="P86" s="7">
        <v>2</v>
      </c>
      <c r="Q86" s="7">
        <v>80</v>
      </c>
      <c r="R86" s="14" t="b">
        <f t="shared" si="24"/>
        <v>1</v>
      </c>
      <c r="S86" s="14">
        <f t="shared" si="25"/>
        <v>23040000</v>
      </c>
      <c r="T86" s="14">
        <f t="shared" si="26"/>
        <v>1843200000</v>
      </c>
      <c r="U86" s="15">
        <f>(42*S86*5*12)*2/($S$23*60*24)</f>
        <v>1.1880662983425414E-2</v>
      </c>
      <c r="V86" s="16">
        <f t="shared" si="3"/>
        <v>20</v>
      </c>
      <c r="W86" s="16">
        <f t="shared" si="4"/>
        <v>40</v>
      </c>
      <c r="X86" s="16">
        <f t="shared" si="5"/>
        <v>60</v>
      </c>
      <c r="Y86" s="17">
        <v>0.2389</v>
      </c>
      <c r="Z86" s="17" t="s">
        <v>265</v>
      </c>
      <c r="AA86" s="17">
        <v>0.27160000000000001</v>
      </c>
      <c r="AB86" s="17">
        <v>0.38690000000000002</v>
      </c>
      <c r="AC86" s="1" t="s">
        <v>139</v>
      </c>
      <c r="AD86" s="18">
        <f t="shared" si="30"/>
        <v>0.625</v>
      </c>
    </row>
    <row r="87" spans="1:30" ht="14.25" customHeight="1">
      <c r="B87" s="1" t="s">
        <v>30</v>
      </c>
      <c r="C87" s="2"/>
      <c r="D87" s="2">
        <v>5</v>
      </c>
      <c r="E87" s="2"/>
      <c r="F87" s="2"/>
      <c r="G87" s="2"/>
      <c r="H87" s="2">
        <v>5</v>
      </c>
      <c r="I87" s="19">
        <v>10</v>
      </c>
      <c r="J87" s="2">
        <v>10</v>
      </c>
      <c r="K87" s="2">
        <v>54</v>
      </c>
      <c r="L87" s="28" t="s">
        <v>266</v>
      </c>
      <c r="M87" s="4" t="s">
        <v>57</v>
      </c>
      <c r="N87" s="4">
        <v>214</v>
      </c>
      <c r="O87" s="4">
        <v>1896</v>
      </c>
      <c r="P87" s="7">
        <v>39</v>
      </c>
      <c r="Q87" s="7">
        <v>1024</v>
      </c>
      <c r="R87" s="14" t="b">
        <f t="shared" si="24"/>
        <v>0</v>
      </c>
      <c r="S87" s="14">
        <f t="shared" si="25"/>
        <v>8751415296</v>
      </c>
      <c r="T87" s="14">
        <f t="shared" si="26"/>
        <v>8961449263104</v>
      </c>
      <c r="U87" s="16"/>
      <c r="V87" s="16">
        <f t="shared" si="3"/>
        <v>256</v>
      </c>
      <c r="W87" s="16">
        <f t="shared" si="4"/>
        <v>512</v>
      </c>
      <c r="X87" s="16">
        <f t="shared" si="5"/>
        <v>768</v>
      </c>
      <c r="Y87" s="17">
        <v>0.89080000000000004</v>
      </c>
      <c r="Z87" s="17" t="s">
        <v>267</v>
      </c>
      <c r="AA87" s="17">
        <v>0.77159999999999995</v>
      </c>
      <c r="AB87" s="17">
        <v>0.88712999999999997</v>
      </c>
      <c r="AC87" s="1" t="s">
        <v>268</v>
      </c>
      <c r="AD87" s="18">
        <f t="shared" si="30"/>
        <v>4.8828125E-2</v>
      </c>
    </row>
    <row r="88" spans="1:30" ht="14.25" customHeight="1">
      <c r="A88" s="1" t="s">
        <v>30</v>
      </c>
      <c r="B88" s="1" t="s">
        <v>30</v>
      </c>
      <c r="C88" s="2"/>
      <c r="D88" s="2">
        <v>5</v>
      </c>
      <c r="E88" s="2">
        <v>5</v>
      </c>
      <c r="F88" s="2">
        <v>5</v>
      </c>
      <c r="G88" s="2">
        <v>5</v>
      </c>
      <c r="H88" s="2">
        <v>5</v>
      </c>
      <c r="I88" s="2">
        <v>10</v>
      </c>
      <c r="J88" s="2">
        <v>10</v>
      </c>
      <c r="K88" s="2">
        <v>55</v>
      </c>
      <c r="L88" s="13" t="s">
        <v>269</v>
      </c>
      <c r="M88" s="4" t="s">
        <v>57</v>
      </c>
      <c r="N88" s="6">
        <v>105</v>
      </c>
      <c r="O88" s="6">
        <v>105</v>
      </c>
      <c r="P88" s="7">
        <v>7</v>
      </c>
      <c r="Q88" s="7">
        <v>144</v>
      </c>
      <c r="R88" s="14" t="b">
        <f t="shared" si="24"/>
        <v>0</v>
      </c>
      <c r="S88" s="14">
        <f t="shared" si="25"/>
        <v>15240960</v>
      </c>
      <c r="T88" s="14">
        <f t="shared" si="26"/>
        <v>2194698240</v>
      </c>
      <c r="U88" s="15">
        <f t="shared" ref="U88:U92" si="31">(42*S88*5*12)*2/($S$23*60*24)</f>
        <v>7.859058563535911E-3</v>
      </c>
      <c r="V88" s="16">
        <f t="shared" si="3"/>
        <v>36</v>
      </c>
      <c r="W88" s="16">
        <f t="shared" si="4"/>
        <v>72</v>
      </c>
      <c r="X88" s="16">
        <f t="shared" si="5"/>
        <v>108</v>
      </c>
      <c r="Y88" s="17">
        <v>3.8100000000000002E-2</v>
      </c>
      <c r="Z88" s="17" t="s">
        <v>270</v>
      </c>
      <c r="AA88" s="17">
        <v>0</v>
      </c>
      <c r="AB88" s="17">
        <v>0.8</v>
      </c>
      <c r="AC88" s="1" t="s">
        <v>59</v>
      </c>
      <c r="AD88" s="18">
        <f t="shared" si="30"/>
        <v>0.34722222222222221</v>
      </c>
    </row>
    <row r="89" spans="1:30" ht="14.25" customHeight="1">
      <c r="A89" s="1" t="s">
        <v>30</v>
      </c>
      <c r="B89" s="1"/>
      <c r="C89" s="2"/>
      <c r="D89" s="2">
        <v>5</v>
      </c>
      <c r="E89" s="2">
        <v>5</v>
      </c>
      <c r="F89" s="2">
        <v>5</v>
      </c>
      <c r="G89" s="2">
        <v>5</v>
      </c>
      <c r="H89" s="2">
        <v>5</v>
      </c>
      <c r="I89" s="2">
        <v>10</v>
      </c>
      <c r="J89" s="2">
        <v>10</v>
      </c>
      <c r="K89" s="2">
        <v>91</v>
      </c>
      <c r="L89" s="13" t="s">
        <v>271</v>
      </c>
      <c r="M89" s="4" t="s">
        <v>111</v>
      </c>
      <c r="N89" s="22">
        <v>20</v>
      </c>
      <c r="O89" s="22">
        <v>343</v>
      </c>
      <c r="P89" s="2">
        <v>2</v>
      </c>
      <c r="Q89" s="2">
        <v>24</v>
      </c>
      <c r="R89" s="14" t="b">
        <f t="shared" si="24"/>
        <v>1</v>
      </c>
      <c r="S89" s="14">
        <f t="shared" si="25"/>
        <v>23040</v>
      </c>
      <c r="T89" s="14">
        <f t="shared" si="26"/>
        <v>552960</v>
      </c>
      <c r="U89" s="15">
        <f t="shared" si="31"/>
        <v>1.1880662983425415E-5</v>
      </c>
      <c r="V89" s="16">
        <f t="shared" si="3"/>
        <v>6</v>
      </c>
      <c r="W89" s="16">
        <f t="shared" si="4"/>
        <v>12</v>
      </c>
      <c r="X89" s="16">
        <f t="shared" si="5"/>
        <v>18</v>
      </c>
      <c r="Y89" s="17">
        <v>4.6600000000000003E-2</v>
      </c>
      <c r="Z89" s="17" t="s">
        <v>272</v>
      </c>
      <c r="AA89" s="17">
        <v>4.3700000000000003E-2</v>
      </c>
      <c r="AB89" s="17">
        <v>0.27410000000000001</v>
      </c>
      <c r="AC89" s="1" t="s">
        <v>113</v>
      </c>
      <c r="AD89" s="18">
        <f t="shared" si="30"/>
        <v>2.0833333333333335</v>
      </c>
    </row>
    <row r="90" spans="1:30" ht="14.25" customHeight="1">
      <c r="A90" s="1" t="s">
        <v>30</v>
      </c>
      <c r="B90" s="1" t="s">
        <v>30</v>
      </c>
      <c r="C90" s="2"/>
      <c r="D90" s="2">
        <v>5</v>
      </c>
      <c r="E90" s="2">
        <v>5</v>
      </c>
      <c r="F90" s="2">
        <v>5</v>
      </c>
      <c r="G90" s="2">
        <v>5</v>
      </c>
      <c r="H90" s="2">
        <v>5</v>
      </c>
      <c r="I90" s="2">
        <v>10</v>
      </c>
      <c r="J90" s="2">
        <v>10</v>
      </c>
      <c r="K90" s="2">
        <v>56</v>
      </c>
      <c r="L90" s="20" t="s">
        <v>273</v>
      </c>
      <c r="M90" s="4" t="s">
        <v>32</v>
      </c>
      <c r="N90" s="6">
        <v>400</v>
      </c>
      <c r="O90" s="6">
        <v>205</v>
      </c>
      <c r="P90" s="7">
        <v>3</v>
      </c>
      <c r="Q90" s="7">
        <v>80</v>
      </c>
      <c r="R90" s="14" t="b">
        <f t="shared" si="24"/>
        <v>1</v>
      </c>
      <c r="S90" s="14">
        <f t="shared" si="25"/>
        <v>7680000</v>
      </c>
      <c r="T90" s="14">
        <f t="shared" si="26"/>
        <v>614400000</v>
      </c>
      <c r="U90" s="15">
        <f t="shared" si="31"/>
        <v>3.9602209944751381E-3</v>
      </c>
      <c r="V90" s="16">
        <f t="shared" si="3"/>
        <v>20</v>
      </c>
      <c r="W90" s="16">
        <f t="shared" si="4"/>
        <v>40</v>
      </c>
      <c r="X90" s="16">
        <f t="shared" si="5"/>
        <v>60</v>
      </c>
      <c r="Y90" s="17">
        <v>0.21460000000000001</v>
      </c>
      <c r="Z90" s="17" t="s">
        <v>274</v>
      </c>
      <c r="AA90" s="17">
        <v>0.1951</v>
      </c>
      <c r="AB90" s="17">
        <v>0.51219999999999999</v>
      </c>
      <c r="AC90" s="1" t="s">
        <v>132</v>
      </c>
      <c r="AD90" s="18">
        <f t="shared" si="30"/>
        <v>0.625</v>
      </c>
    </row>
    <row r="91" spans="1:30" ht="14.25" customHeight="1">
      <c r="A91" s="1" t="s">
        <v>30</v>
      </c>
      <c r="B91" s="1" t="s">
        <v>30</v>
      </c>
      <c r="C91" s="2"/>
      <c r="D91" s="2">
        <v>5</v>
      </c>
      <c r="E91" s="2">
        <v>5</v>
      </c>
      <c r="F91" s="2">
        <v>5</v>
      </c>
      <c r="G91" s="2">
        <v>5</v>
      </c>
      <c r="H91" s="2">
        <v>5</v>
      </c>
      <c r="I91" s="2">
        <v>10</v>
      </c>
      <c r="J91" s="2">
        <v>10</v>
      </c>
      <c r="K91" s="2">
        <v>57</v>
      </c>
      <c r="L91" s="20" t="s">
        <v>275</v>
      </c>
      <c r="M91" s="4" t="s">
        <v>32</v>
      </c>
      <c r="N91" s="6">
        <v>600</v>
      </c>
      <c r="O91" s="6">
        <v>291</v>
      </c>
      <c r="P91" s="7">
        <v>2</v>
      </c>
      <c r="Q91" s="7">
        <v>80</v>
      </c>
      <c r="R91" s="14" t="b">
        <f t="shared" si="24"/>
        <v>1</v>
      </c>
      <c r="S91" s="14">
        <f t="shared" si="25"/>
        <v>7680000</v>
      </c>
      <c r="T91" s="14">
        <f t="shared" si="26"/>
        <v>614400000</v>
      </c>
      <c r="U91" s="15">
        <f t="shared" si="31"/>
        <v>3.9602209944751381E-3</v>
      </c>
      <c r="V91" s="16">
        <f t="shared" si="3"/>
        <v>20</v>
      </c>
      <c r="W91" s="16">
        <f t="shared" si="4"/>
        <v>40</v>
      </c>
      <c r="X91" s="16">
        <f t="shared" si="5"/>
        <v>60</v>
      </c>
      <c r="Y91" s="17">
        <v>0.19239999999999999</v>
      </c>
      <c r="Z91" s="17" t="s">
        <v>276</v>
      </c>
      <c r="AA91" s="17">
        <v>0.2165</v>
      </c>
      <c r="AB91" s="17">
        <v>0.31614999999999999</v>
      </c>
      <c r="AC91" s="1" t="s">
        <v>132</v>
      </c>
      <c r="AD91" s="18">
        <f t="shared" si="30"/>
        <v>0.625</v>
      </c>
    </row>
    <row r="92" spans="1:30" ht="14.25" customHeight="1">
      <c r="A92" s="1" t="s">
        <v>30</v>
      </c>
      <c r="B92" s="1" t="s">
        <v>30</v>
      </c>
      <c r="C92" s="2"/>
      <c r="D92" s="2">
        <v>5</v>
      </c>
      <c r="E92" s="2">
        <v>5</v>
      </c>
      <c r="F92" s="2">
        <v>5</v>
      </c>
      <c r="G92" s="2">
        <v>5</v>
      </c>
      <c r="H92" s="2">
        <v>5</v>
      </c>
      <c r="I92" s="2">
        <v>10</v>
      </c>
      <c r="J92" s="2">
        <v>10</v>
      </c>
      <c r="K92" s="2">
        <v>58</v>
      </c>
      <c r="L92" s="20" t="s">
        <v>277</v>
      </c>
      <c r="M92" s="4" t="s">
        <v>32</v>
      </c>
      <c r="N92" s="6">
        <v>400</v>
      </c>
      <c r="O92" s="6">
        <v>205</v>
      </c>
      <c r="P92" s="7">
        <v>6</v>
      </c>
      <c r="Q92" s="7">
        <v>80</v>
      </c>
      <c r="R92" s="14" t="b">
        <f t="shared" si="24"/>
        <v>1</v>
      </c>
      <c r="S92" s="14">
        <f t="shared" si="25"/>
        <v>15360000</v>
      </c>
      <c r="T92" s="14">
        <f t="shared" si="26"/>
        <v>1228800000</v>
      </c>
      <c r="U92" s="15">
        <f t="shared" si="31"/>
        <v>7.9204419889502761E-3</v>
      </c>
      <c r="V92" s="16">
        <f t="shared" si="3"/>
        <v>20</v>
      </c>
      <c r="W92" s="16">
        <f t="shared" si="4"/>
        <v>40</v>
      </c>
      <c r="X92" s="16">
        <f t="shared" si="5"/>
        <v>60</v>
      </c>
      <c r="Y92" s="17">
        <v>0.29268292699999998</v>
      </c>
      <c r="Z92" s="17" t="s">
        <v>278</v>
      </c>
      <c r="AA92" s="17">
        <v>0.24390200000000001</v>
      </c>
      <c r="AB92" s="17">
        <v>0.64880000000000004</v>
      </c>
      <c r="AC92" s="1" t="s">
        <v>132</v>
      </c>
      <c r="AD92" s="18">
        <f t="shared" si="30"/>
        <v>0.625</v>
      </c>
    </row>
    <row r="93" spans="1:30" ht="14.25" customHeight="1">
      <c r="B93" s="21" t="s">
        <v>30</v>
      </c>
      <c r="C93" s="2"/>
      <c r="D93" s="2">
        <v>5</v>
      </c>
      <c r="E93" s="2"/>
      <c r="F93" s="2"/>
      <c r="G93" s="2"/>
      <c r="H93" s="2">
        <v>5</v>
      </c>
      <c r="I93" s="2">
        <v>10</v>
      </c>
      <c r="J93" s="2">
        <v>10</v>
      </c>
      <c r="K93" s="2">
        <v>59</v>
      </c>
      <c r="L93" s="28" t="s">
        <v>279</v>
      </c>
      <c r="M93" s="4" t="s">
        <v>90</v>
      </c>
      <c r="N93" s="4">
        <v>375</v>
      </c>
      <c r="O93" s="4">
        <v>375</v>
      </c>
      <c r="P93" s="7">
        <v>3</v>
      </c>
      <c r="Q93" s="7">
        <v>720</v>
      </c>
      <c r="R93" s="14" t="b">
        <f t="shared" si="24"/>
        <v>0</v>
      </c>
      <c r="S93" s="14">
        <f t="shared" si="25"/>
        <v>583200000</v>
      </c>
      <c r="T93" s="14">
        <f t="shared" si="26"/>
        <v>419904000000</v>
      </c>
      <c r="U93" s="16"/>
      <c r="V93" s="16">
        <f t="shared" si="3"/>
        <v>180</v>
      </c>
      <c r="W93" s="16">
        <f t="shared" si="4"/>
        <v>360</v>
      </c>
      <c r="X93" s="16">
        <f t="shared" si="5"/>
        <v>540</v>
      </c>
      <c r="Y93" s="17">
        <v>0.60529999999999995</v>
      </c>
      <c r="Z93" s="17" t="s">
        <v>280</v>
      </c>
      <c r="AA93" s="17">
        <v>0.53600000000000003</v>
      </c>
      <c r="AB93" s="17">
        <v>0.66666999999999998</v>
      </c>
      <c r="AC93" s="1" t="s">
        <v>92</v>
      </c>
      <c r="AD93" s="18">
        <f t="shared" si="30"/>
        <v>6.9444444444444448E-2</v>
      </c>
    </row>
    <row r="94" spans="1:30" ht="14.25" customHeight="1">
      <c r="B94" s="1" t="s">
        <v>30</v>
      </c>
      <c r="C94" s="2"/>
      <c r="D94" s="2">
        <v>5</v>
      </c>
      <c r="E94" s="2"/>
      <c r="F94" s="2"/>
      <c r="G94" s="2"/>
      <c r="H94" s="2">
        <v>5</v>
      </c>
      <c r="I94" s="2">
        <v>10</v>
      </c>
      <c r="J94" s="2">
        <v>10</v>
      </c>
      <c r="K94" s="2">
        <v>60</v>
      </c>
      <c r="L94" s="13" t="s">
        <v>281</v>
      </c>
      <c r="M94" s="4" t="s">
        <v>90</v>
      </c>
      <c r="N94" s="4">
        <v>375</v>
      </c>
      <c r="O94" s="4">
        <v>375</v>
      </c>
      <c r="P94" s="7">
        <v>3</v>
      </c>
      <c r="Q94" s="7">
        <v>720</v>
      </c>
      <c r="R94" s="14" t="b">
        <f t="shared" si="24"/>
        <v>0</v>
      </c>
      <c r="S94" s="14">
        <f t="shared" si="25"/>
        <v>583200000</v>
      </c>
      <c r="T94" s="14">
        <f t="shared" si="26"/>
        <v>419904000000</v>
      </c>
      <c r="U94" s="16"/>
      <c r="V94" s="16">
        <f t="shared" si="3"/>
        <v>180</v>
      </c>
      <c r="W94" s="16">
        <f t="shared" si="4"/>
        <v>360</v>
      </c>
      <c r="X94" s="16">
        <f t="shared" si="5"/>
        <v>540</v>
      </c>
      <c r="Y94" s="17">
        <v>0.64</v>
      </c>
      <c r="Z94" s="17" t="s">
        <v>282</v>
      </c>
      <c r="AA94" s="17">
        <v>0.60270000000000001</v>
      </c>
      <c r="AB94" s="17">
        <v>0.66666999999999998</v>
      </c>
      <c r="AC94" s="1" t="s">
        <v>92</v>
      </c>
      <c r="AD94" s="18">
        <f t="shared" si="30"/>
        <v>6.9444444444444448E-2</v>
      </c>
    </row>
    <row r="95" spans="1:30" ht="14.25" customHeight="1">
      <c r="A95" s="1" t="s">
        <v>30</v>
      </c>
      <c r="B95" s="1" t="s">
        <v>30</v>
      </c>
      <c r="C95" s="2"/>
      <c r="D95" s="2">
        <v>5</v>
      </c>
      <c r="E95" s="2">
        <v>5</v>
      </c>
      <c r="F95" s="2">
        <v>5</v>
      </c>
      <c r="G95" s="2">
        <v>5</v>
      </c>
      <c r="H95" s="2">
        <v>5</v>
      </c>
      <c r="I95" s="2">
        <v>10</v>
      </c>
      <c r="J95" s="2">
        <v>10</v>
      </c>
      <c r="K95" s="2">
        <v>61</v>
      </c>
      <c r="L95" s="13" t="s">
        <v>283</v>
      </c>
      <c r="M95" s="4" t="s">
        <v>70</v>
      </c>
      <c r="N95" s="6">
        <v>20</v>
      </c>
      <c r="O95" s="6">
        <v>180</v>
      </c>
      <c r="P95" s="7">
        <v>2</v>
      </c>
      <c r="Q95" s="7">
        <v>500</v>
      </c>
      <c r="R95" s="14" t="b">
        <f t="shared" si="24"/>
        <v>0</v>
      </c>
      <c r="S95" s="14">
        <f t="shared" si="25"/>
        <v>10000000</v>
      </c>
      <c r="T95" s="14">
        <f t="shared" si="26"/>
        <v>5000000000</v>
      </c>
      <c r="U95" s="15">
        <f>(42*S95*5*12)*2/($S$23*60*24)</f>
        <v>5.1565377532228358E-3</v>
      </c>
      <c r="V95" s="16">
        <f t="shared" si="3"/>
        <v>125</v>
      </c>
      <c r="W95" s="16">
        <f t="shared" si="4"/>
        <v>250</v>
      </c>
      <c r="X95" s="16">
        <f t="shared" si="5"/>
        <v>375</v>
      </c>
      <c r="Y95" s="17">
        <v>0.46110000000000001</v>
      </c>
      <c r="Z95" s="17" t="s">
        <v>284</v>
      </c>
      <c r="AA95" s="17">
        <v>0.35</v>
      </c>
      <c r="AB95" s="17">
        <v>0.5</v>
      </c>
      <c r="AC95" s="1" t="s">
        <v>53</v>
      </c>
      <c r="AD95" s="18">
        <f t="shared" si="30"/>
        <v>0.1</v>
      </c>
    </row>
    <row r="96" spans="1:30" ht="14.25" customHeight="1">
      <c r="B96" s="1" t="s">
        <v>30</v>
      </c>
      <c r="C96" s="2"/>
      <c r="D96" s="2">
        <v>5</v>
      </c>
      <c r="E96" s="2"/>
      <c r="F96" s="2"/>
      <c r="G96" s="2"/>
      <c r="H96" s="2">
        <v>5</v>
      </c>
      <c r="I96" s="2">
        <v>10</v>
      </c>
      <c r="J96" s="2">
        <v>10</v>
      </c>
      <c r="K96" s="2">
        <v>62</v>
      </c>
      <c r="L96" s="13" t="s">
        <v>285</v>
      </c>
      <c r="M96" s="4" t="s">
        <v>32</v>
      </c>
      <c r="N96" s="4">
        <v>600</v>
      </c>
      <c r="O96" s="4">
        <v>600</v>
      </c>
      <c r="P96" s="7">
        <v>60</v>
      </c>
      <c r="Q96" s="7">
        <v>512</v>
      </c>
      <c r="R96" s="14" t="b">
        <f t="shared" si="24"/>
        <v>0</v>
      </c>
      <c r="S96" s="14">
        <f t="shared" si="25"/>
        <v>9437184000</v>
      </c>
      <c r="T96" s="14">
        <f t="shared" si="26"/>
        <v>4831838208000</v>
      </c>
      <c r="U96" s="16"/>
      <c r="V96" s="16">
        <f t="shared" si="3"/>
        <v>128</v>
      </c>
      <c r="W96" s="16">
        <f t="shared" si="4"/>
        <v>256</v>
      </c>
      <c r="X96" s="16">
        <f t="shared" si="5"/>
        <v>384</v>
      </c>
      <c r="Y96" s="17">
        <v>0.24829999999999999</v>
      </c>
      <c r="Z96" s="17" t="s">
        <v>286</v>
      </c>
      <c r="AA96" s="17">
        <v>0.23169999999999999</v>
      </c>
      <c r="AB96" s="17">
        <v>0.98333000000000004</v>
      </c>
      <c r="AC96" s="1" t="s">
        <v>53</v>
      </c>
      <c r="AD96" s="18">
        <f t="shared" si="30"/>
        <v>9.765625E-2</v>
      </c>
    </row>
    <row r="97" spans="1:31" ht="14.25" customHeight="1">
      <c r="B97" s="21" t="s">
        <v>30</v>
      </c>
      <c r="C97" s="2"/>
      <c r="D97" s="2">
        <v>5</v>
      </c>
      <c r="E97" s="2"/>
      <c r="F97" s="2"/>
      <c r="G97" s="2"/>
      <c r="H97" s="2">
        <v>5</v>
      </c>
      <c r="I97" s="2">
        <v>10</v>
      </c>
      <c r="J97" s="2">
        <v>10</v>
      </c>
      <c r="K97" s="2">
        <v>63</v>
      </c>
      <c r="L97" s="28" t="s">
        <v>287</v>
      </c>
      <c r="M97" s="4" t="s">
        <v>90</v>
      </c>
      <c r="N97" s="4">
        <v>375</v>
      </c>
      <c r="O97" s="4">
        <v>375</v>
      </c>
      <c r="P97" s="7">
        <v>3</v>
      </c>
      <c r="Q97" s="7">
        <v>720</v>
      </c>
      <c r="R97" s="14" t="b">
        <f t="shared" si="24"/>
        <v>0</v>
      </c>
      <c r="S97" s="14">
        <f t="shared" si="25"/>
        <v>583200000</v>
      </c>
      <c r="T97" s="14">
        <f t="shared" si="26"/>
        <v>419904000000</v>
      </c>
      <c r="U97" s="16"/>
      <c r="V97" s="16">
        <f t="shared" si="3"/>
        <v>180</v>
      </c>
      <c r="W97" s="16">
        <f t="shared" si="4"/>
        <v>360</v>
      </c>
      <c r="X97" s="16">
        <f t="shared" si="5"/>
        <v>540</v>
      </c>
      <c r="Y97" s="17">
        <v>0.65869999999999995</v>
      </c>
      <c r="Z97" s="17" t="s">
        <v>288</v>
      </c>
      <c r="AA97" s="17">
        <v>0.35730000000000001</v>
      </c>
      <c r="AB97" s="17">
        <v>0.66666999999999998</v>
      </c>
      <c r="AC97" s="1" t="s">
        <v>92</v>
      </c>
      <c r="AD97" s="18">
        <f t="shared" si="30"/>
        <v>6.9444444444444448E-2</v>
      </c>
    </row>
    <row r="98" spans="1:31" ht="14.25" customHeight="1">
      <c r="A98" s="1" t="s">
        <v>30</v>
      </c>
      <c r="B98" s="1" t="s">
        <v>30</v>
      </c>
      <c r="C98" s="2"/>
      <c r="D98" s="2">
        <v>5</v>
      </c>
      <c r="E98" s="2">
        <v>5</v>
      </c>
      <c r="F98" s="2">
        <v>5</v>
      </c>
      <c r="G98" s="2">
        <v>5</v>
      </c>
      <c r="H98" s="2">
        <v>5</v>
      </c>
      <c r="I98" s="2">
        <v>10</v>
      </c>
      <c r="J98" s="2">
        <v>10</v>
      </c>
      <c r="K98" s="2">
        <v>64</v>
      </c>
      <c r="L98" s="13" t="s">
        <v>289</v>
      </c>
      <c r="M98" s="4" t="s">
        <v>57</v>
      </c>
      <c r="N98" s="6">
        <v>20</v>
      </c>
      <c r="O98" s="6">
        <v>601</v>
      </c>
      <c r="P98" s="7">
        <v>2</v>
      </c>
      <c r="Q98" s="7">
        <v>70</v>
      </c>
      <c r="R98" s="14" t="b">
        <f t="shared" si="24"/>
        <v>1</v>
      </c>
      <c r="S98" s="14">
        <f t="shared" si="25"/>
        <v>196000</v>
      </c>
      <c r="T98" s="14">
        <f t="shared" si="26"/>
        <v>13720000</v>
      </c>
      <c r="U98" s="15">
        <f t="shared" ref="U98:U103" si="32">(42*S98*5*12)*2/($S$23*60*24)</f>
        <v>1.0106813996316759E-4</v>
      </c>
      <c r="V98" s="16">
        <f t="shared" si="3"/>
        <v>17</v>
      </c>
      <c r="W98" s="16">
        <f t="shared" si="4"/>
        <v>35</v>
      </c>
      <c r="X98" s="16">
        <f t="shared" si="5"/>
        <v>52</v>
      </c>
      <c r="Y98" s="17">
        <v>0.30449999999999999</v>
      </c>
      <c r="Z98" s="17" t="s">
        <v>290</v>
      </c>
      <c r="AA98" s="17">
        <v>0.27450000000000002</v>
      </c>
      <c r="AB98" s="17">
        <v>0.42927999999999999</v>
      </c>
      <c r="AC98" s="1" t="s">
        <v>291</v>
      </c>
      <c r="AD98" s="18">
        <f t="shared" si="30"/>
        <v>0.7142857142857143</v>
      </c>
    </row>
    <row r="99" spans="1:31" ht="14.25" customHeight="1">
      <c r="A99" s="1" t="s">
        <v>30</v>
      </c>
      <c r="B99" s="1" t="s">
        <v>30</v>
      </c>
      <c r="C99" s="2"/>
      <c r="D99" s="2">
        <v>5</v>
      </c>
      <c r="E99" s="2">
        <v>5</v>
      </c>
      <c r="F99" s="2">
        <v>5</v>
      </c>
      <c r="G99" s="2">
        <v>5</v>
      </c>
      <c r="H99" s="2">
        <v>5</v>
      </c>
      <c r="I99" s="2">
        <v>10</v>
      </c>
      <c r="J99" s="2">
        <v>10</v>
      </c>
      <c r="K99" s="2">
        <v>65</v>
      </c>
      <c r="L99" s="13" t="s">
        <v>292</v>
      </c>
      <c r="M99" s="4" t="s">
        <v>57</v>
      </c>
      <c r="N99" s="6">
        <v>27</v>
      </c>
      <c r="O99" s="6">
        <v>953</v>
      </c>
      <c r="P99" s="7">
        <v>2</v>
      </c>
      <c r="Q99" s="7">
        <v>65</v>
      </c>
      <c r="R99" s="14" t="b">
        <f t="shared" si="24"/>
        <v>1</v>
      </c>
      <c r="S99" s="14">
        <f t="shared" si="25"/>
        <v>228150</v>
      </c>
      <c r="T99" s="14">
        <f t="shared" si="26"/>
        <v>14829750</v>
      </c>
      <c r="U99" s="15">
        <f t="shared" si="32"/>
        <v>1.1764640883977901E-4</v>
      </c>
      <c r="V99" s="16">
        <f t="shared" si="3"/>
        <v>16</v>
      </c>
      <c r="W99" s="16">
        <f t="shared" si="4"/>
        <v>32</v>
      </c>
      <c r="X99" s="16">
        <f t="shared" si="5"/>
        <v>48</v>
      </c>
      <c r="Y99" s="17">
        <v>0.1406</v>
      </c>
      <c r="Z99" s="17" t="s">
        <v>293</v>
      </c>
      <c r="AA99" s="17">
        <v>0.16889999999999999</v>
      </c>
      <c r="AB99" s="17">
        <v>0.38300000000000001</v>
      </c>
      <c r="AC99" s="1" t="s">
        <v>291</v>
      </c>
      <c r="AD99" s="18">
        <f t="shared" si="30"/>
        <v>0.76923076923076927</v>
      </c>
    </row>
    <row r="100" spans="1:31" ht="14.25" customHeight="1">
      <c r="A100" s="1" t="s">
        <v>30</v>
      </c>
      <c r="B100" s="1"/>
      <c r="C100" s="2"/>
      <c r="D100" s="2">
        <v>5</v>
      </c>
      <c r="E100" s="2">
        <v>5</v>
      </c>
      <c r="F100" s="2">
        <v>5</v>
      </c>
      <c r="G100" s="2">
        <v>5</v>
      </c>
      <c r="H100" s="2">
        <v>5</v>
      </c>
      <c r="I100" s="19">
        <v>10</v>
      </c>
      <c r="J100" s="2">
        <v>10</v>
      </c>
      <c r="K100" s="2">
        <v>121</v>
      </c>
      <c r="L100" s="20" t="s">
        <v>294</v>
      </c>
      <c r="M100" s="4" t="s">
        <v>295</v>
      </c>
      <c r="N100" s="6">
        <v>180</v>
      </c>
      <c r="O100" s="6">
        <v>180</v>
      </c>
      <c r="P100" s="2">
        <v>2</v>
      </c>
      <c r="Q100" s="2">
        <v>144</v>
      </c>
      <c r="R100" s="14" t="b">
        <f t="shared" si="24"/>
        <v>0</v>
      </c>
      <c r="S100" s="14">
        <f t="shared" si="25"/>
        <v>7464960</v>
      </c>
      <c r="T100" s="14">
        <f t="shared" si="26"/>
        <v>1074954240</v>
      </c>
      <c r="U100" s="15">
        <f t="shared" si="32"/>
        <v>3.8493348066298344E-3</v>
      </c>
      <c r="V100" s="16">
        <f t="shared" si="3"/>
        <v>36</v>
      </c>
      <c r="W100" s="16">
        <f t="shared" si="4"/>
        <v>72</v>
      </c>
      <c r="X100" s="16">
        <f t="shared" si="5"/>
        <v>108</v>
      </c>
      <c r="Y100" s="17">
        <v>6.6699999999999995E-2</v>
      </c>
      <c r="Z100" s="17" t="s">
        <v>296</v>
      </c>
      <c r="AA100" s="17">
        <v>0.1222</v>
      </c>
      <c r="AB100" s="17">
        <v>0.5</v>
      </c>
      <c r="AC100" s="1" t="s">
        <v>297</v>
      </c>
      <c r="AD100" s="18">
        <f t="shared" si="30"/>
        <v>0.34722222222222221</v>
      </c>
    </row>
    <row r="101" spans="1:31" ht="14.25" customHeight="1">
      <c r="A101" s="1" t="s">
        <v>30</v>
      </c>
      <c r="B101" s="1"/>
      <c r="C101" s="2"/>
      <c r="D101" s="2">
        <v>5</v>
      </c>
      <c r="E101" s="2">
        <v>5</v>
      </c>
      <c r="F101" s="2">
        <v>5</v>
      </c>
      <c r="G101" s="2">
        <v>5</v>
      </c>
      <c r="H101" s="2">
        <v>5</v>
      </c>
      <c r="I101" s="2">
        <v>10</v>
      </c>
      <c r="J101" s="2">
        <v>10</v>
      </c>
      <c r="K101" s="2">
        <v>107</v>
      </c>
      <c r="L101" s="20" t="s">
        <v>298</v>
      </c>
      <c r="M101" s="31" t="s">
        <v>94</v>
      </c>
      <c r="N101" s="32">
        <v>135</v>
      </c>
      <c r="O101" s="32">
        <v>316</v>
      </c>
      <c r="P101" s="33">
        <v>2</v>
      </c>
      <c r="Q101" s="33">
        <v>150</v>
      </c>
      <c r="R101" s="14" t="b">
        <f t="shared" si="24"/>
        <v>0</v>
      </c>
      <c r="S101" s="14">
        <f t="shared" si="25"/>
        <v>6075000</v>
      </c>
      <c r="T101" s="14">
        <f t="shared" si="26"/>
        <v>911250000</v>
      </c>
      <c r="U101" s="15">
        <f t="shared" si="32"/>
        <v>3.1325966850828729E-3</v>
      </c>
      <c r="V101" s="16">
        <f t="shared" si="3"/>
        <v>37</v>
      </c>
      <c r="W101" s="16">
        <f t="shared" si="4"/>
        <v>75</v>
      </c>
      <c r="X101" s="16">
        <f t="shared" si="5"/>
        <v>112</v>
      </c>
      <c r="Y101" s="34">
        <v>0.1013</v>
      </c>
      <c r="Z101" s="34" t="s">
        <v>299</v>
      </c>
      <c r="AA101" s="34">
        <v>8.2299999999999998E-2</v>
      </c>
      <c r="AB101" s="34">
        <v>0.49370000000000003</v>
      </c>
      <c r="AC101" s="31" t="s">
        <v>161</v>
      </c>
      <c r="AD101" s="18">
        <f t="shared" si="30"/>
        <v>0.33333333333333331</v>
      </c>
      <c r="AE101" s="21" t="s">
        <v>39</v>
      </c>
    </row>
    <row r="102" spans="1:31" ht="14.25" customHeight="1">
      <c r="A102" s="1" t="s">
        <v>30</v>
      </c>
      <c r="B102" s="1"/>
      <c r="C102" s="2"/>
      <c r="D102" s="2">
        <v>5</v>
      </c>
      <c r="E102" s="2">
        <v>5</v>
      </c>
      <c r="F102" s="2">
        <v>5</v>
      </c>
      <c r="G102" s="2">
        <v>5</v>
      </c>
      <c r="H102" s="2">
        <v>5</v>
      </c>
      <c r="I102" s="2">
        <v>10</v>
      </c>
      <c r="J102" s="2">
        <v>10</v>
      </c>
      <c r="K102" s="2">
        <v>108</v>
      </c>
      <c r="L102" s="20" t="s">
        <v>300</v>
      </c>
      <c r="M102" s="4" t="s">
        <v>94</v>
      </c>
      <c r="N102" s="6">
        <v>135</v>
      </c>
      <c r="O102" s="6">
        <v>316</v>
      </c>
      <c r="P102" s="2">
        <v>2</v>
      </c>
      <c r="Q102" s="2">
        <v>150</v>
      </c>
      <c r="R102" s="14" t="b">
        <f t="shared" si="24"/>
        <v>0</v>
      </c>
      <c r="S102" s="14">
        <f t="shared" si="25"/>
        <v>6075000</v>
      </c>
      <c r="T102" s="14">
        <f t="shared" si="26"/>
        <v>911250000</v>
      </c>
      <c r="U102" s="15">
        <f t="shared" si="32"/>
        <v>3.1325966850828729E-3</v>
      </c>
      <c r="V102" s="16">
        <f t="shared" si="3"/>
        <v>37</v>
      </c>
      <c r="W102" s="16">
        <f t="shared" si="4"/>
        <v>75</v>
      </c>
      <c r="X102" s="16">
        <f t="shared" si="5"/>
        <v>112</v>
      </c>
      <c r="Y102" s="17">
        <v>2.53E-2</v>
      </c>
      <c r="Z102" s="17" t="s">
        <v>301</v>
      </c>
      <c r="AA102" s="17">
        <v>3.2000000000000002E-3</v>
      </c>
      <c r="AB102" s="17">
        <v>0.47470000000000001</v>
      </c>
      <c r="AC102" s="1" t="s">
        <v>161</v>
      </c>
      <c r="AD102" s="18">
        <f t="shared" si="30"/>
        <v>0.33333333333333331</v>
      </c>
      <c r="AE102" s="21" t="s">
        <v>39</v>
      </c>
    </row>
    <row r="103" spans="1:31" ht="14.25" customHeight="1">
      <c r="A103" s="1" t="s">
        <v>30</v>
      </c>
      <c r="B103" s="1"/>
      <c r="C103" s="2"/>
      <c r="D103" s="2">
        <v>5</v>
      </c>
      <c r="E103" s="2">
        <v>5</v>
      </c>
      <c r="F103" s="2">
        <v>5</v>
      </c>
      <c r="G103" s="2">
        <v>5</v>
      </c>
      <c r="H103" s="2">
        <v>5</v>
      </c>
      <c r="I103" s="2">
        <v>10</v>
      </c>
      <c r="J103" s="2">
        <v>10</v>
      </c>
      <c r="K103" s="2">
        <v>109</v>
      </c>
      <c r="L103" s="20" t="s">
        <v>302</v>
      </c>
      <c r="M103" s="4" t="s">
        <v>94</v>
      </c>
      <c r="N103" s="6">
        <v>136</v>
      </c>
      <c r="O103" s="6">
        <v>315</v>
      </c>
      <c r="P103" s="2">
        <v>2</v>
      </c>
      <c r="Q103" s="2">
        <v>150</v>
      </c>
      <c r="R103" s="14" t="b">
        <f t="shared" si="24"/>
        <v>0</v>
      </c>
      <c r="S103" s="14">
        <f t="shared" si="25"/>
        <v>6120000</v>
      </c>
      <c r="T103" s="14">
        <f t="shared" si="26"/>
        <v>918000000</v>
      </c>
      <c r="U103" s="15">
        <f t="shared" si="32"/>
        <v>3.1558011049723756E-3</v>
      </c>
      <c r="V103" s="16">
        <f t="shared" si="3"/>
        <v>37</v>
      </c>
      <c r="W103" s="16">
        <f t="shared" si="4"/>
        <v>75</v>
      </c>
      <c r="X103" s="16">
        <f t="shared" si="5"/>
        <v>112</v>
      </c>
      <c r="Y103" s="17">
        <v>4.7600000000000003E-2</v>
      </c>
      <c r="Z103" s="17" t="s">
        <v>303</v>
      </c>
      <c r="AA103" s="17">
        <v>0.16189999999999999</v>
      </c>
      <c r="AB103" s="17">
        <v>0.47620000000000001</v>
      </c>
      <c r="AC103" s="1" t="s">
        <v>161</v>
      </c>
      <c r="AD103" s="18">
        <f t="shared" si="30"/>
        <v>0.33333333333333331</v>
      </c>
    </row>
    <row r="104" spans="1:31" ht="14.25" customHeight="1">
      <c r="B104" s="1" t="s">
        <v>30</v>
      </c>
      <c r="C104" s="2"/>
      <c r="D104" s="2">
        <v>5</v>
      </c>
      <c r="E104" s="2"/>
      <c r="F104" s="2"/>
      <c r="G104" s="2"/>
      <c r="H104" s="2">
        <v>5</v>
      </c>
      <c r="I104" s="19">
        <v>10</v>
      </c>
      <c r="J104" s="2">
        <v>10</v>
      </c>
      <c r="K104" s="2">
        <v>66</v>
      </c>
      <c r="L104" s="20" t="s">
        <v>304</v>
      </c>
      <c r="M104" s="4" t="s">
        <v>57</v>
      </c>
      <c r="N104" s="1">
        <v>1000</v>
      </c>
      <c r="O104" s="1">
        <v>8236</v>
      </c>
      <c r="P104" s="2">
        <v>3</v>
      </c>
      <c r="Q104" s="2">
        <v>1024</v>
      </c>
      <c r="R104" s="14" t="b">
        <f t="shared" si="24"/>
        <v>0</v>
      </c>
      <c r="S104" s="14">
        <f t="shared" si="25"/>
        <v>3145728000</v>
      </c>
      <c r="T104" s="14">
        <f t="shared" si="26"/>
        <v>3221225472000</v>
      </c>
      <c r="U104" s="16"/>
      <c r="V104" s="16">
        <f t="shared" si="3"/>
        <v>256</v>
      </c>
      <c r="W104" s="16">
        <f t="shared" si="4"/>
        <v>512</v>
      </c>
      <c r="X104" s="16">
        <f t="shared" si="5"/>
        <v>768</v>
      </c>
      <c r="Y104" s="17">
        <v>0.1512</v>
      </c>
      <c r="Z104" s="17" t="s">
        <v>305</v>
      </c>
      <c r="AA104" s="17">
        <v>9.3399999999999997E-2</v>
      </c>
      <c r="AB104" s="17">
        <v>0.42277999999999999</v>
      </c>
      <c r="AC104" s="1" t="s">
        <v>306</v>
      </c>
      <c r="AD104" s="18">
        <f t="shared" si="30"/>
        <v>4.8828125E-2</v>
      </c>
    </row>
    <row r="105" spans="1:31" ht="14.25" customHeight="1">
      <c r="A105" s="1" t="s">
        <v>30</v>
      </c>
      <c r="B105" s="1" t="s">
        <v>30</v>
      </c>
      <c r="C105" s="2"/>
      <c r="D105" s="2">
        <v>5</v>
      </c>
      <c r="E105" s="2">
        <v>5</v>
      </c>
      <c r="F105" s="2">
        <v>5</v>
      </c>
      <c r="G105" s="2">
        <v>5</v>
      </c>
      <c r="H105" s="2">
        <v>5</v>
      </c>
      <c r="I105" s="2">
        <v>10</v>
      </c>
      <c r="J105" s="2">
        <v>10</v>
      </c>
      <c r="K105" s="2">
        <v>67</v>
      </c>
      <c r="L105" s="20" t="s">
        <v>307</v>
      </c>
      <c r="M105" s="4" t="s">
        <v>48</v>
      </c>
      <c r="N105" s="6">
        <v>613</v>
      </c>
      <c r="O105" s="6">
        <v>370</v>
      </c>
      <c r="P105" s="7">
        <v>2</v>
      </c>
      <c r="Q105" s="7">
        <v>235</v>
      </c>
      <c r="R105" s="14" t="b">
        <f t="shared" si="24"/>
        <v>0</v>
      </c>
      <c r="S105" s="14">
        <f t="shared" si="25"/>
        <v>67705850</v>
      </c>
      <c r="T105" s="14">
        <f t="shared" si="26"/>
        <v>15910874750</v>
      </c>
      <c r="U105" s="15">
        <f t="shared" ref="U105:U117" si="33">(42*S105*5*12)*2/($S$23*60*24)</f>
        <v>3.4912777163904236E-2</v>
      </c>
      <c r="V105" s="16">
        <f t="shared" si="3"/>
        <v>58</v>
      </c>
      <c r="W105" s="16">
        <f t="shared" si="4"/>
        <v>117</v>
      </c>
      <c r="X105" s="16">
        <f t="shared" si="5"/>
        <v>176</v>
      </c>
      <c r="Y105" s="17">
        <v>5.4054053999999963E-2</v>
      </c>
      <c r="Z105" s="17" t="s">
        <v>308</v>
      </c>
      <c r="AA105" s="17">
        <v>5.9459458999999999E-2</v>
      </c>
      <c r="AB105" s="17">
        <v>0.35676000000000002</v>
      </c>
      <c r="AC105" s="1" t="s">
        <v>186</v>
      </c>
      <c r="AD105" s="18">
        <f t="shared" si="30"/>
        <v>0.21276595744680851</v>
      </c>
    </row>
    <row r="106" spans="1:31" ht="14.25" customHeight="1">
      <c r="A106" s="1" t="s">
        <v>30</v>
      </c>
      <c r="B106" s="1" t="s">
        <v>30</v>
      </c>
      <c r="C106" s="2"/>
      <c r="D106" s="2">
        <v>5</v>
      </c>
      <c r="E106" s="2">
        <v>5</v>
      </c>
      <c r="F106" s="2">
        <v>5</v>
      </c>
      <c r="G106" s="2">
        <v>5</v>
      </c>
      <c r="H106" s="2">
        <v>5</v>
      </c>
      <c r="I106" s="2">
        <v>10</v>
      </c>
      <c r="J106" s="2">
        <v>10</v>
      </c>
      <c r="K106" s="2">
        <v>68</v>
      </c>
      <c r="L106" s="13" t="s">
        <v>309</v>
      </c>
      <c r="M106" s="4" t="s">
        <v>32</v>
      </c>
      <c r="N106" s="6">
        <v>500</v>
      </c>
      <c r="O106" s="6">
        <v>625</v>
      </c>
      <c r="P106" s="7">
        <v>15</v>
      </c>
      <c r="Q106" s="7">
        <v>128</v>
      </c>
      <c r="R106" s="14" t="b">
        <f t="shared" si="24"/>
        <v>0</v>
      </c>
      <c r="S106" s="14">
        <f t="shared" si="25"/>
        <v>122880000</v>
      </c>
      <c r="T106" s="14">
        <f t="shared" si="26"/>
        <v>15728640000</v>
      </c>
      <c r="U106" s="15">
        <f t="shared" si="33"/>
        <v>6.3363535911602209E-2</v>
      </c>
      <c r="V106" s="16">
        <f t="shared" si="3"/>
        <v>32</v>
      </c>
      <c r="W106" s="16">
        <f t="shared" si="4"/>
        <v>64</v>
      </c>
      <c r="X106" s="16">
        <f t="shared" si="5"/>
        <v>96</v>
      </c>
      <c r="Y106" s="17">
        <v>0.2112</v>
      </c>
      <c r="Z106" s="17" t="s">
        <v>310</v>
      </c>
      <c r="AA106" s="17">
        <v>0.20799999999999999</v>
      </c>
      <c r="AB106" s="17">
        <v>0.92159999999999997</v>
      </c>
      <c r="AC106" s="1" t="s">
        <v>311</v>
      </c>
      <c r="AD106" s="18">
        <f t="shared" si="30"/>
        <v>0.390625</v>
      </c>
    </row>
    <row r="107" spans="1:31" ht="14.25" customHeight="1">
      <c r="A107" s="1" t="s">
        <v>30</v>
      </c>
      <c r="B107" s="1" t="s">
        <v>30</v>
      </c>
      <c r="C107" s="2"/>
      <c r="D107" s="2">
        <v>5</v>
      </c>
      <c r="E107" s="2">
        <v>5</v>
      </c>
      <c r="F107" s="2">
        <v>5</v>
      </c>
      <c r="G107" s="2">
        <v>5</v>
      </c>
      <c r="H107" s="2">
        <v>5</v>
      </c>
      <c r="I107" s="2">
        <v>10</v>
      </c>
      <c r="J107" s="2">
        <v>10</v>
      </c>
      <c r="K107" s="2">
        <v>69</v>
      </c>
      <c r="L107" s="13" t="s">
        <v>312</v>
      </c>
      <c r="M107" s="4" t="s">
        <v>32</v>
      </c>
      <c r="N107" s="6">
        <v>25</v>
      </c>
      <c r="O107" s="6">
        <v>995</v>
      </c>
      <c r="P107" s="7">
        <v>6</v>
      </c>
      <c r="Q107" s="7">
        <v>398</v>
      </c>
      <c r="R107" s="14" t="b">
        <f t="shared" si="24"/>
        <v>0</v>
      </c>
      <c r="S107" s="14">
        <f t="shared" si="25"/>
        <v>23760600</v>
      </c>
      <c r="T107" s="14">
        <f t="shared" si="26"/>
        <v>9456718800</v>
      </c>
      <c r="U107" s="15">
        <f t="shared" si="33"/>
        <v>1.2252243093922652E-2</v>
      </c>
      <c r="V107" s="16">
        <f t="shared" si="3"/>
        <v>99</v>
      </c>
      <c r="W107" s="16">
        <f t="shared" si="4"/>
        <v>199</v>
      </c>
      <c r="X107" s="16">
        <f t="shared" si="5"/>
        <v>298</v>
      </c>
      <c r="Y107" s="17">
        <v>0.10050000000000001</v>
      </c>
      <c r="Z107" s="17" t="s">
        <v>313</v>
      </c>
      <c r="AA107" s="17">
        <v>5.0299999999999997E-2</v>
      </c>
      <c r="AB107" s="17">
        <v>0.82111000000000001</v>
      </c>
      <c r="AC107" s="1" t="s">
        <v>314</v>
      </c>
      <c r="AD107" s="18">
        <f t="shared" si="30"/>
        <v>0.12562814070351758</v>
      </c>
    </row>
    <row r="108" spans="1:31" ht="14.25" customHeight="1">
      <c r="A108" s="1" t="s">
        <v>30</v>
      </c>
      <c r="B108" s="1" t="s">
        <v>30</v>
      </c>
      <c r="C108" s="2"/>
      <c r="D108" s="2">
        <v>5</v>
      </c>
      <c r="E108" s="2">
        <v>5</v>
      </c>
      <c r="F108" s="2">
        <v>5</v>
      </c>
      <c r="G108" s="2">
        <v>5</v>
      </c>
      <c r="H108" s="2">
        <v>5</v>
      </c>
      <c r="I108" s="2">
        <v>10</v>
      </c>
      <c r="J108" s="2">
        <v>10</v>
      </c>
      <c r="K108" s="2">
        <v>70</v>
      </c>
      <c r="L108" s="13" t="s">
        <v>315</v>
      </c>
      <c r="M108" s="4" t="s">
        <v>70</v>
      </c>
      <c r="N108" s="6">
        <v>300</v>
      </c>
      <c r="O108" s="6">
        <v>300</v>
      </c>
      <c r="P108" s="7">
        <v>6</v>
      </c>
      <c r="Q108" s="7">
        <v>60</v>
      </c>
      <c r="R108" s="14" t="b">
        <f t="shared" si="24"/>
        <v>1</v>
      </c>
      <c r="S108" s="14">
        <f t="shared" si="25"/>
        <v>6480000</v>
      </c>
      <c r="T108" s="14">
        <f t="shared" si="26"/>
        <v>388800000</v>
      </c>
      <c r="U108" s="15">
        <f t="shared" si="33"/>
        <v>3.3414364640883976E-3</v>
      </c>
      <c r="V108" s="16">
        <f t="shared" si="3"/>
        <v>15</v>
      </c>
      <c r="W108" s="16">
        <f t="shared" si="4"/>
        <v>30</v>
      </c>
      <c r="X108" s="16">
        <f t="shared" si="5"/>
        <v>45</v>
      </c>
      <c r="Y108" s="17">
        <v>0.12</v>
      </c>
      <c r="Z108" s="17" t="s">
        <v>316</v>
      </c>
      <c r="AA108" s="17">
        <v>6.7000000000000002E-3</v>
      </c>
      <c r="AB108" s="17">
        <v>0.83333000000000002</v>
      </c>
      <c r="AC108" s="1" t="s">
        <v>317</v>
      </c>
      <c r="AD108" s="18">
        <f t="shared" si="30"/>
        <v>0.83333333333333337</v>
      </c>
    </row>
    <row r="109" spans="1:31" ht="14.25" customHeight="1">
      <c r="A109" s="1" t="s">
        <v>30</v>
      </c>
      <c r="B109" s="1" t="s">
        <v>30</v>
      </c>
      <c r="C109" s="2"/>
      <c r="D109" s="2">
        <v>5</v>
      </c>
      <c r="E109" s="2">
        <v>5</v>
      </c>
      <c r="F109" s="2">
        <v>5</v>
      </c>
      <c r="G109" s="2">
        <v>5</v>
      </c>
      <c r="H109" s="2">
        <v>5</v>
      </c>
      <c r="I109" s="2">
        <v>10</v>
      </c>
      <c r="J109" s="2">
        <v>10</v>
      </c>
      <c r="K109" s="2">
        <v>71</v>
      </c>
      <c r="L109" s="20" t="s">
        <v>318</v>
      </c>
      <c r="M109" s="4" t="s">
        <v>94</v>
      </c>
      <c r="N109" s="6">
        <v>40</v>
      </c>
      <c r="O109" s="6">
        <v>228</v>
      </c>
      <c r="P109" s="7">
        <v>2</v>
      </c>
      <c r="Q109" s="7">
        <v>277</v>
      </c>
      <c r="R109" s="14" t="b">
        <f t="shared" si="24"/>
        <v>0</v>
      </c>
      <c r="S109" s="14">
        <f t="shared" si="25"/>
        <v>6138320</v>
      </c>
      <c r="T109" s="14">
        <f t="shared" si="26"/>
        <v>1700314640</v>
      </c>
      <c r="U109" s="15">
        <f t="shared" si="33"/>
        <v>3.1652478821362798E-3</v>
      </c>
      <c r="V109" s="16">
        <f t="shared" si="3"/>
        <v>69</v>
      </c>
      <c r="W109" s="16">
        <f t="shared" si="4"/>
        <v>138</v>
      </c>
      <c r="X109" s="16">
        <f t="shared" si="5"/>
        <v>207</v>
      </c>
      <c r="Y109" s="17">
        <v>0.32019999999999998</v>
      </c>
      <c r="Z109" s="17" t="s">
        <v>319</v>
      </c>
      <c r="AA109" s="17">
        <v>0.2281</v>
      </c>
      <c r="AB109" s="17">
        <v>0.47370000000000001</v>
      </c>
      <c r="AC109" s="1" t="s">
        <v>320</v>
      </c>
      <c r="AD109" s="18">
        <f t="shared" si="30"/>
        <v>0.18050541516245489</v>
      </c>
    </row>
    <row r="110" spans="1:31" ht="14.25" customHeight="1">
      <c r="A110" s="1" t="s">
        <v>30</v>
      </c>
      <c r="B110" s="1"/>
      <c r="C110" s="2"/>
      <c r="D110" s="2">
        <v>5</v>
      </c>
      <c r="E110" s="2">
        <v>5</v>
      </c>
      <c r="F110" s="2">
        <v>5</v>
      </c>
      <c r="G110" s="2">
        <v>5</v>
      </c>
      <c r="H110" s="2">
        <v>5</v>
      </c>
      <c r="I110" s="2">
        <v>10</v>
      </c>
      <c r="J110" s="2">
        <v>10</v>
      </c>
      <c r="K110" s="2">
        <v>94</v>
      </c>
      <c r="L110" s="20" t="s">
        <v>321</v>
      </c>
      <c r="M110" s="4" t="s">
        <v>57</v>
      </c>
      <c r="N110" s="22">
        <v>20</v>
      </c>
      <c r="O110" s="22">
        <v>138</v>
      </c>
      <c r="P110" s="2">
        <v>2</v>
      </c>
      <c r="Q110" s="2">
        <v>288</v>
      </c>
      <c r="R110" s="14" t="b">
        <f t="shared" si="24"/>
        <v>0</v>
      </c>
      <c r="S110" s="14">
        <f t="shared" si="25"/>
        <v>3317760</v>
      </c>
      <c r="T110" s="14">
        <f t="shared" si="26"/>
        <v>955514880</v>
      </c>
      <c r="U110" s="15">
        <f t="shared" si="33"/>
        <v>1.7108154696132596E-3</v>
      </c>
      <c r="V110" s="16">
        <f t="shared" si="3"/>
        <v>72</v>
      </c>
      <c r="W110" s="16">
        <f t="shared" si="4"/>
        <v>144</v>
      </c>
      <c r="X110" s="16">
        <f t="shared" si="5"/>
        <v>216</v>
      </c>
      <c r="Y110" s="17">
        <v>0.1159</v>
      </c>
      <c r="Z110" s="2" t="s">
        <v>322</v>
      </c>
      <c r="AA110" s="2">
        <v>0.1232</v>
      </c>
      <c r="AB110" s="17">
        <v>0.4783</v>
      </c>
      <c r="AC110" s="1" t="s">
        <v>152</v>
      </c>
      <c r="AD110" s="18">
        <f t="shared" si="30"/>
        <v>0.1736111111111111</v>
      </c>
    </row>
    <row r="111" spans="1:31" ht="14.25" customHeight="1">
      <c r="A111" s="1" t="s">
        <v>30</v>
      </c>
      <c r="B111" s="1"/>
      <c r="C111" s="2"/>
      <c r="D111" s="2">
        <v>5</v>
      </c>
      <c r="E111" s="2">
        <v>5</v>
      </c>
      <c r="F111" s="2">
        <v>5</v>
      </c>
      <c r="G111" s="2">
        <v>5</v>
      </c>
      <c r="H111" s="2">
        <v>5</v>
      </c>
      <c r="I111" s="2">
        <v>10</v>
      </c>
      <c r="J111" s="2">
        <v>10</v>
      </c>
      <c r="K111" s="2">
        <v>95</v>
      </c>
      <c r="L111" s="20" t="s">
        <v>323</v>
      </c>
      <c r="M111" s="4" t="s">
        <v>57</v>
      </c>
      <c r="N111" s="22">
        <v>20</v>
      </c>
      <c r="O111" s="22">
        <v>138</v>
      </c>
      <c r="P111" s="2">
        <v>2</v>
      </c>
      <c r="Q111" s="2">
        <v>288</v>
      </c>
      <c r="R111" s="14" t="b">
        <f t="shared" si="24"/>
        <v>0</v>
      </c>
      <c r="S111" s="14">
        <f t="shared" si="25"/>
        <v>3317760</v>
      </c>
      <c r="T111" s="14">
        <f t="shared" si="26"/>
        <v>955514880</v>
      </c>
      <c r="U111" s="15">
        <f t="shared" si="33"/>
        <v>1.7108154696132596E-3</v>
      </c>
      <c r="V111" s="16">
        <f t="shared" si="3"/>
        <v>72</v>
      </c>
      <c r="W111" s="16">
        <f t="shared" si="4"/>
        <v>144</v>
      </c>
      <c r="X111" s="16">
        <f t="shared" si="5"/>
        <v>216</v>
      </c>
      <c r="Y111" s="17">
        <v>1.4500000000000001E-2</v>
      </c>
      <c r="Z111" s="2" t="s">
        <v>324</v>
      </c>
      <c r="AA111" s="2">
        <v>5.0700000000000002E-2</v>
      </c>
      <c r="AB111" s="17">
        <v>0.26090000000000002</v>
      </c>
      <c r="AC111" s="1" t="s">
        <v>152</v>
      </c>
      <c r="AD111" s="18">
        <f t="shared" si="30"/>
        <v>0.1736111111111111</v>
      </c>
    </row>
    <row r="112" spans="1:31" ht="14.25" customHeight="1">
      <c r="A112" s="1" t="s">
        <v>30</v>
      </c>
      <c r="B112" s="1"/>
      <c r="C112" s="2"/>
      <c r="D112" s="2">
        <v>5</v>
      </c>
      <c r="E112" s="2">
        <v>5</v>
      </c>
      <c r="F112" s="2">
        <v>5</v>
      </c>
      <c r="G112" s="2">
        <v>5</v>
      </c>
      <c r="H112" s="2">
        <v>5</v>
      </c>
      <c r="I112" s="2">
        <v>10</v>
      </c>
      <c r="J112" s="2">
        <v>10</v>
      </c>
      <c r="K112" s="2">
        <v>99</v>
      </c>
      <c r="L112" s="20" t="s">
        <v>325</v>
      </c>
      <c r="M112" s="4" t="s">
        <v>57</v>
      </c>
      <c r="N112" s="6">
        <v>150</v>
      </c>
      <c r="O112" s="6">
        <v>2850</v>
      </c>
      <c r="P112" s="2">
        <v>2</v>
      </c>
      <c r="Q112" s="2">
        <v>301</v>
      </c>
      <c r="R112" s="14" t="b">
        <f t="shared" si="24"/>
        <v>0</v>
      </c>
      <c r="S112" s="14">
        <f t="shared" si="25"/>
        <v>27180300</v>
      </c>
      <c r="T112" s="14">
        <f t="shared" si="26"/>
        <v>8181270300</v>
      </c>
      <c r="U112" s="15">
        <f t="shared" si="33"/>
        <v>1.4015624309392264E-2</v>
      </c>
      <c r="V112" s="16">
        <f t="shared" si="3"/>
        <v>75</v>
      </c>
      <c r="W112" s="16">
        <f t="shared" si="4"/>
        <v>150</v>
      </c>
      <c r="X112" s="16">
        <f t="shared" si="5"/>
        <v>225</v>
      </c>
      <c r="Y112" s="17">
        <v>0.1951</v>
      </c>
      <c r="Z112" s="17" t="s">
        <v>326</v>
      </c>
      <c r="AA112" s="17">
        <v>0.1011</v>
      </c>
      <c r="AB112" s="17">
        <v>0.5</v>
      </c>
      <c r="AC112" s="1" t="s">
        <v>327</v>
      </c>
      <c r="AD112" s="18">
        <f t="shared" si="30"/>
        <v>0.16611295681063123</v>
      </c>
    </row>
    <row r="113" spans="1:31" ht="14.25" customHeight="1">
      <c r="A113" s="1" t="s">
        <v>30</v>
      </c>
      <c r="B113" s="1"/>
      <c r="C113" s="2"/>
      <c r="D113" s="2">
        <v>5</v>
      </c>
      <c r="E113" s="2">
        <v>5</v>
      </c>
      <c r="F113" s="2">
        <v>5</v>
      </c>
      <c r="G113" s="2">
        <v>5</v>
      </c>
      <c r="H113" s="2">
        <v>5</v>
      </c>
      <c r="I113" s="2">
        <v>10</v>
      </c>
      <c r="J113" s="2">
        <v>10</v>
      </c>
      <c r="K113" s="2">
        <v>100</v>
      </c>
      <c r="L113" s="20" t="s">
        <v>328</v>
      </c>
      <c r="M113" s="4" t="s">
        <v>57</v>
      </c>
      <c r="N113" s="6">
        <v>28</v>
      </c>
      <c r="O113" s="6">
        <v>2850</v>
      </c>
      <c r="P113" s="2">
        <v>2</v>
      </c>
      <c r="Q113" s="2">
        <v>301</v>
      </c>
      <c r="R113" s="14" t="b">
        <f t="shared" si="24"/>
        <v>0</v>
      </c>
      <c r="S113" s="14">
        <f t="shared" si="25"/>
        <v>5073656</v>
      </c>
      <c r="T113" s="14">
        <f t="shared" si="26"/>
        <v>1527170456</v>
      </c>
      <c r="U113" s="15">
        <f t="shared" si="33"/>
        <v>2.6162498710865564E-3</v>
      </c>
      <c r="V113" s="16">
        <f t="shared" si="3"/>
        <v>75</v>
      </c>
      <c r="W113" s="16">
        <f t="shared" si="4"/>
        <v>150</v>
      </c>
      <c r="X113" s="16">
        <f t="shared" si="5"/>
        <v>225</v>
      </c>
      <c r="Y113" s="17">
        <v>0.32419999999999999</v>
      </c>
      <c r="Z113" s="17" t="s">
        <v>329</v>
      </c>
      <c r="AA113" s="17">
        <v>0.24110000000000001</v>
      </c>
      <c r="AB113" s="17">
        <v>0.5</v>
      </c>
      <c r="AC113" s="1" t="s">
        <v>327</v>
      </c>
      <c r="AD113" s="18">
        <f t="shared" si="30"/>
        <v>0.16611295681063123</v>
      </c>
    </row>
    <row r="114" spans="1:31" ht="14.25" customHeight="1">
      <c r="A114" s="1" t="s">
        <v>30</v>
      </c>
      <c r="B114" s="1" t="s">
        <v>30</v>
      </c>
      <c r="C114" s="2">
        <v>5</v>
      </c>
      <c r="D114" s="2">
        <v>5</v>
      </c>
      <c r="E114" s="2">
        <v>5</v>
      </c>
      <c r="F114" s="2">
        <v>5</v>
      </c>
      <c r="G114" s="2">
        <v>5</v>
      </c>
      <c r="H114" s="2">
        <v>5</v>
      </c>
      <c r="I114" s="2">
        <v>10</v>
      </c>
      <c r="J114" s="2">
        <v>10</v>
      </c>
      <c r="K114" s="2">
        <v>72</v>
      </c>
      <c r="L114" s="20" t="s">
        <v>330</v>
      </c>
      <c r="M114" s="4" t="s">
        <v>94</v>
      </c>
      <c r="N114" s="6">
        <v>36</v>
      </c>
      <c r="O114" s="6">
        <v>130</v>
      </c>
      <c r="P114" s="7">
        <v>2</v>
      </c>
      <c r="Q114" s="7">
        <v>343</v>
      </c>
      <c r="R114" s="14" t="b">
        <f t="shared" si="24"/>
        <v>0</v>
      </c>
      <c r="S114" s="14">
        <f t="shared" si="25"/>
        <v>8470728</v>
      </c>
      <c r="T114" s="14">
        <f t="shared" si="26"/>
        <v>2905459704</v>
      </c>
      <c r="U114" s="15">
        <f t="shared" si="33"/>
        <v>4.3679628729281772E-3</v>
      </c>
      <c r="V114" s="16">
        <f t="shared" si="3"/>
        <v>85</v>
      </c>
      <c r="W114" s="16">
        <f t="shared" si="4"/>
        <v>171</v>
      </c>
      <c r="X114" s="16">
        <f t="shared" si="5"/>
        <v>257</v>
      </c>
      <c r="Y114" s="17">
        <v>0.1923</v>
      </c>
      <c r="Z114" s="17" t="s">
        <v>331</v>
      </c>
      <c r="AA114" s="17">
        <v>0.1615</v>
      </c>
      <c r="AB114" s="17">
        <v>0.18459999999999999</v>
      </c>
      <c r="AC114" s="1" t="s">
        <v>320</v>
      </c>
      <c r="AD114" s="18">
        <f t="shared" si="30"/>
        <v>0.1457725947521866</v>
      </c>
    </row>
    <row r="115" spans="1:31" ht="14.25" customHeight="1">
      <c r="A115" s="1" t="s">
        <v>30</v>
      </c>
      <c r="B115" s="1" t="s">
        <v>30</v>
      </c>
      <c r="C115" s="2"/>
      <c r="D115" s="2">
        <v>5</v>
      </c>
      <c r="E115" s="2">
        <v>5</v>
      </c>
      <c r="F115" s="2">
        <v>5</v>
      </c>
      <c r="G115" s="2">
        <v>5</v>
      </c>
      <c r="H115" s="2">
        <v>5</v>
      </c>
      <c r="I115" s="2">
        <v>10</v>
      </c>
      <c r="J115" s="2">
        <v>10</v>
      </c>
      <c r="K115" s="2">
        <v>73</v>
      </c>
      <c r="L115" s="13" t="s">
        <v>332</v>
      </c>
      <c r="M115" s="4" t="s">
        <v>57</v>
      </c>
      <c r="N115" s="6">
        <v>100</v>
      </c>
      <c r="O115" s="6">
        <v>100</v>
      </c>
      <c r="P115" s="7">
        <v>4</v>
      </c>
      <c r="Q115" s="7">
        <v>275</v>
      </c>
      <c r="R115" s="14" t="b">
        <f t="shared" si="24"/>
        <v>0</v>
      </c>
      <c r="S115" s="14">
        <f t="shared" si="25"/>
        <v>30250000</v>
      </c>
      <c r="T115" s="14">
        <f t="shared" si="26"/>
        <v>8318750000</v>
      </c>
      <c r="U115" s="15">
        <f t="shared" si="33"/>
        <v>1.559852670349908E-2</v>
      </c>
      <c r="V115" s="16">
        <f t="shared" si="3"/>
        <v>68</v>
      </c>
      <c r="W115" s="16">
        <f t="shared" si="4"/>
        <v>137</v>
      </c>
      <c r="X115" s="16">
        <f t="shared" si="5"/>
        <v>206</v>
      </c>
      <c r="Y115" s="17">
        <v>0.24</v>
      </c>
      <c r="Z115" s="17" t="s">
        <v>333</v>
      </c>
      <c r="AA115" s="17">
        <v>0</v>
      </c>
      <c r="AB115" s="17">
        <v>0.71</v>
      </c>
      <c r="AC115" s="1" t="s">
        <v>334</v>
      </c>
      <c r="AD115" s="18">
        <f t="shared" si="30"/>
        <v>0.18181818181818182</v>
      </c>
    </row>
    <row r="116" spans="1:31" ht="14.25" customHeight="1">
      <c r="A116" s="1" t="s">
        <v>30</v>
      </c>
      <c r="B116" s="1" t="s">
        <v>30</v>
      </c>
      <c r="C116" s="2"/>
      <c r="D116" s="2">
        <v>5</v>
      </c>
      <c r="E116" s="2">
        <v>5</v>
      </c>
      <c r="F116" s="2">
        <v>5</v>
      </c>
      <c r="G116" s="2">
        <v>5</v>
      </c>
      <c r="H116" s="2">
        <v>5</v>
      </c>
      <c r="I116" s="2">
        <v>10</v>
      </c>
      <c r="J116" s="2">
        <v>10</v>
      </c>
      <c r="K116" s="2">
        <v>74</v>
      </c>
      <c r="L116" s="13" t="s">
        <v>335</v>
      </c>
      <c r="M116" s="4" t="s">
        <v>141</v>
      </c>
      <c r="N116" s="6">
        <v>23</v>
      </c>
      <c r="O116" s="6">
        <v>1139</v>
      </c>
      <c r="P116" s="7">
        <v>2</v>
      </c>
      <c r="Q116" s="7">
        <v>82</v>
      </c>
      <c r="R116" s="14" t="b">
        <f t="shared" si="24"/>
        <v>1</v>
      </c>
      <c r="S116" s="14">
        <f t="shared" si="25"/>
        <v>309304</v>
      </c>
      <c r="T116" s="14">
        <f t="shared" si="26"/>
        <v>25362928</v>
      </c>
      <c r="U116" s="15">
        <f t="shared" si="33"/>
        <v>1.5949377532228361E-4</v>
      </c>
      <c r="V116" s="16">
        <f t="shared" si="3"/>
        <v>20</v>
      </c>
      <c r="W116" s="16">
        <f t="shared" si="4"/>
        <v>41</v>
      </c>
      <c r="X116" s="16">
        <f t="shared" si="5"/>
        <v>61</v>
      </c>
      <c r="Y116" s="17">
        <v>0.25290000000000001</v>
      </c>
      <c r="Z116" s="17" t="s">
        <v>336</v>
      </c>
      <c r="AA116" s="17">
        <v>9.5699999999999993E-2</v>
      </c>
      <c r="AB116" s="17">
        <v>0.49956</v>
      </c>
      <c r="AC116" s="1" t="s">
        <v>337</v>
      </c>
      <c r="AD116" s="18">
        <f t="shared" si="30"/>
        <v>0.6097560975609756</v>
      </c>
    </row>
    <row r="117" spans="1:31" ht="14.25" customHeight="1">
      <c r="A117" s="1" t="s">
        <v>30</v>
      </c>
      <c r="B117" s="1" t="s">
        <v>30</v>
      </c>
      <c r="C117" s="2"/>
      <c r="D117" s="2">
        <v>5</v>
      </c>
      <c r="E117" s="2">
        <v>5</v>
      </c>
      <c r="F117" s="2">
        <v>5</v>
      </c>
      <c r="G117" s="2">
        <v>5</v>
      </c>
      <c r="H117" s="2">
        <v>5</v>
      </c>
      <c r="I117" s="2">
        <v>10</v>
      </c>
      <c r="J117" s="2">
        <v>10</v>
      </c>
      <c r="K117" s="2">
        <v>75</v>
      </c>
      <c r="L117" s="13" t="s">
        <v>338</v>
      </c>
      <c r="M117" s="4" t="s">
        <v>70</v>
      </c>
      <c r="N117" s="6">
        <v>1000</v>
      </c>
      <c r="O117" s="6">
        <v>4000</v>
      </c>
      <c r="P117" s="7">
        <v>4</v>
      </c>
      <c r="Q117" s="7">
        <v>128</v>
      </c>
      <c r="R117" s="14" t="b">
        <f t="shared" si="24"/>
        <v>0</v>
      </c>
      <c r="S117" s="14">
        <f t="shared" si="25"/>
        <v>65536000</v>
      </c>
      <c r="T117" s="14">
        <f t="shared" si="26"/>
        <v>8388608000</v>
      </c>
      <c r="U117" s="15">
        <f t="shared" si="33"/>
        <v>3.3793885819521176E-2</v>
      </c>
      <c r="V117" s="16">
        <f t="shared" si="3"/>
        <v>32</v>
      </c>
      <c r="W117" s="16">
        <f t="shared" si="4"/>
        <v>64</v>
      </c>
      <c r="X117" s="16">
        <f t="shared" si="5"/>
        <v>96</v>
      </c>
      <c r="Y117" s="17">
        <v>9.3200000000000005E-2</v>
      </c>
      <c r="Z117" s="17" t="s">
        <v>339</v>
      </c>
      <c r="AA117" s="17">
        <v>0</v>
      </c>
      <c r="AB117" s="17">
        <v>0.74119999999999997</v>
      </c>
      <c r="AC117" s="1" t="s">
        <v>340</v>
      </c>
      <c r="AD117" s="18">
        <f t="shared" si="30"/>
        <v>0.390625</v>
      </c>
    </row>
    <row r="118" spans="1:31" ht="14.25" customHeight="1">
      <c r="B118" s="1" t="s">
        <v>30</v>
      </c>
      <c r="C118" s="2"/>
      <c r="D118" s="2">
        <v>5</v>
      </c>
      <c r="E118" s="2"/>
      <c r="F118" s="2"/>
      <c r="G118" s="2"/>
      <c r="H118" s="2">
        <v>5</v>
      </c>
      <c r="I118" s="19">
        <v>10</v>
      </c>
      <c r="J118" s="2">
        <v>10</v>
      </c>
      <c r="K118" s="2">
        <v>76</v>
      </c>
      <c r="L118" s="13" t="s">
        <v>341</v>
      </c>
      <c r="M118" s="4" t="s">
        <v>94</v>
      </c>
      <c r="N118" s="4">
        <v>896</v>
      </c>
      <c r="O118" s="4">
        <v>3582</v>
      </c>
      <c r="P118" s="7">
        <v>8</v>
      </c>
      <c r="Q118" s="7">
        <v>945</v>
      </c>
      <c r="R118" s="14" t="b">
        <f t="shared" si="24"/>
        <v>0</v>
      </c>
      <c r="S118" s="14">
        <f t="shared" si="25"/>
        <v>6401203200</v>
      </c>
      <c r="T118" s="14">
        <f t="shared" si="26"/>
        <v>6049137024000</v>
      </c>
      <c r="U118" s="16"/>
      <c r="V118" s="16">
        <f t="shared" si="3"/>
        <v>236</v>
      </c>
      <c r="W118" s="16">
        <f t="shared" si="4"/>
        <v>472</v>
      </c>
      <c r="X118" s="16">
        <f t="shared" si="5"/>
        <v>708</v>
      </c>
      <c r="Y118" s="17">
        <v>5.1900000000000002E-2</v>
      </c>
      <c r="Z118" s="17" t="s">
        <v>342</v>
      </c>
      <c r="AA118" s="17">
        <v>0.10829999999999999</v>
      </c>
      <c r="AB118" s="17">
        <v>0.87158000000000002</v>
      </c>
      <c r="AC118" s="1" t="s">
        <v>343</v>
      </c>
      <c r="AD118" s="18">
        <f t="shared" si="30"/>
        <v>5.2910052910052907E-2</v>
      </c>
      <c r="AE118" s="21" t="s">
        <v>39</v>
      </c>
    </row>
    <row r="119" spans="1:31" ht="14.25" customHeight="1">
      <c r="B119" s="1" t="s">
        <v>30</v>
      </c>
      <c r="C119" s="2"/>
      <c r="D119" s="2">
        <v>5</v>
      </c>
      <c r="E119" s="2"/>
      <c r="F119" s="2"/>
      <c r="G119" s="2"/>
      <c r="H119" s="2">
        <v>5</v>
      </c>
      <c r="I119" s="2">
        <v>10</v>
      </c>
      <c r="J119" s="2">
        <v>10</v>
      </c>
      <c r="K119" s="2">
        <v>77</v>
      </c>
      <c r="L119" s="28" t="s">
        <v>344</v>
      </c>
      <c r="M119" s="4" t="s">
        <v>94</v>
      </c>
      <c r="N119" s="4">
        <v>896</v>
      </c>
      <c r="O119" s="4">
        <v>3582</v>
      </c>
      <c r="P119" s="7">
        <v>8</v>
      </c>
      <c r="Q119" s="7">
        <v>315</v>
      </c>
      <c r="R119" s="14" t="b">
        <f t="shared" si="24"/>
        <v>0</v>
      </c>
      <c r="S119" s="14">
        <f t="shared" si="25"/>
        <v>711244800</v>
      </c>
      <c r="T119" s="14">
        <f t="shared" si="26"/>
        <v>224042112000</v>
      </c>
      <c r="U119" s="16"/>
      <c r="V119" s="16">
        <f t="shared" si="3"/>
        <v>78</v>
      </c>
      <c r="W119" s="16">
        <f t="shared" si="4"/>
        <v>157</v>
      </c>
      <c r="X119" s="16">
        <f t="shared" si="5"/>
        <v>236</v>
      </c>
      <c r="Y119" s="17">
        <v>0.26069999999999999</v>
      </c>
      <c r="Z119" s="17" t="s">
        <v>345</v>
      </c>
      <c r="AA119" s="17">
        <v>0.27250000000000002</v>
      </c>
      <c r="AB119" s="17">
        <v>0.87158000000000002</v>
      </c>
      <c r="AC119" s="1" t="s">
        <v>346</v>
      </c>
      <c r="AD119" s="18">
        <f t="shared" si="30"/>
        <v>0.15873015873015872</v>
      </c>
    </row>
    <row r="120" spans="1:31" ht="14.25" customHeight="1">
      <c r="B120" s="1" t="s">
        <v>30</v>
      </c>
      <c r="C120" s="2"/>
      <c r="D120" s="2">
        <v>5</v>
      </c>
      <c r="E120" s="2"/>
      <c r="F120" s="2"/>
      <c r="G120" s="2"/>
      <c r="H120" s="2">
        <v>5</v>
      </c>
      <c r="I120" s="2">
        <v>10</v>
      </c>
      <c r="J120" s="2">
        <v>10</v>
      </c>
      <c r="K120" s="2">
        <v>78</v>
      </c>
      <c r="L120" s="13" t="s">
        <v>347</v>
      </c>
      <c r="M120" s="4" t="s">
        <v>94</v>
      </c>
      <c r="N120" s="4">
        <v>896</v>
      </c>
      <c r="O120" s="4">
        <v>3582</v>
      </c>
      <c r="P120" s="7">
        <v>8</v>
      </c>
      <c r="Q120" s="7">
        <v>315</v>
      </c>
      <c r="R120" s="14" t="b">
        <f t="shared" si="24"/>
        <v>0</v>
      </c>
      <c r="S120" s="14">
        <f t="shared" si="25"/>
        <v>711244800</v>
      </c>
      <c r="T120" s="14">
        <f t="shared" si="26"/>
        <v>224042112000</v>
      </c>
      <c r="U120" s="16"/>
      <c r="V120" s="16">
        <f t="shared" si="3"/>
        <v>78</v>
      </c>
      <c r="W120" s="16">
        <f t="shared" si="4"/>
        <v>157</v>
      </c>
      <c r="X120" s="16">
        <f t="shared" si="5"/>
        <v>236</v>
      </c>
      <c r="Y120" s="17">
        <v>0.33839999999999998</v>
      </c>
      <c r="Z120" s="17" t="s">
        <v>348</v>
      </c>
      <c r="AA120" s="17">
        <v>0.36599999999999999</v>
      </c>
      <c r="AB120" s="17">
        <v>0.87158000000000002</v>
      </c>
      <c r="AC120" s="1" t="s">
        <v>346</v>
      </c>
      <c r="AD120" s="18">
        <f t="shared" si="30"/>
        <v>0.15873015873015872</v>
      </c>
    </row>
    <row r="121" spans="1:31" ht="14.25" customHeight="1">
      <c r="B121" s="1" t="s">
        <v>30</v>
      </c>
      <c r="C121" s="2"/>
      <c r="D121" s="2">
        <v>5</v>
      </c>
      <c r="E121" s="2"/>
      <c r="F121" s="2"/>
      <c r="G121" s="2"/>
      <c r="H121" s="2">
        <v>5</v>
      </c>
      <c r="I121" s="2">
        <v>10</v>
      </c>
      <c r="J121" s="2">
        <v>10</v>
      </c>
      <c r="K121" s="2">
        <v>79</v>
      </c>
      <c r="L121" s="13" t="s">
        <v>349</v>
      </c>
      <c r="M121" s="4" t="s">
        <v>94</v>
      </c>
      <c r="N121" s="4">
        <v>896</v>
      </c>
      <c r="O121" s="4">
        <v>3582</v>
      </c>
      <c r="P121" s="7">
        <v>8</v>
      </c>
      <c r="Q121" s="7">
        <v>315</v>
      </c>
      <c r="R121" s="14" t="b">
        <f t="shared" si="24"/>
        <v>0</v>
      </c>
      <c r="S121" s="14">
        <f t="shared" si="25"/>
        <v>711244800</v>
      </c>
      <c r="T121" s="14">
        <f t="shared" si="26"/>
        <v>224042112000</v>
      </c>
      <c r="U121" s="16"/>
      <c r="V121" s="16">
        <f t="shared" si="3"/>
        <v>78</v>
      </c>
      <c r="W121" s="16">
        <f t="shared" si="4"/>
        <v>157</v>
      </c>
      <c r="X121" s="16">
        <f t="shared" si="5"/>
        <v>236</v>
      </c>
      <c r="Y121" s="17">
        <v>0.35039999999999999</v>
      </c>
      <c r="Z121" s="17" t="s">
        <v>350</v>
      </c>
      <c r="AA121" s="17">
        <v>0.3417</v>
      </c>
      <c r="AB121" s="17">
        <v>0.87158000000000002</v>
      </c>
      <c r="AC121" s="1" t="s">
        <v>346</v>
      </c>
      <c r="AD121" s="18">
        <f t="shared" si="30"/>
        <v>0.15873015873015872</v>
      </c>
    </row>
    <row r="122" spans="1:31" ht="14.25" customHeight="1">
      <c r="A122" s="1" t="s">
        <v>30</v>
      </c>
      <c r="B122" s="1" t="s">
        <v>30</v>
      </c>
      <c r="C122" s="2"/>
      <c r="D122" s="2">
        <v>5</v>
      </c>
      <c r="E122" s="2">
        <v>5</v>
      </c>
      <c r="F122" s="2">
        <v>5</v>
      </c>
      <c r="G122" s="2">
        <v>5</v>
      </c>
      <c r="H122" s="2">
        <v>5</v>
      </c>
      <c r="I122" s="2">
        <v>10</v>
      </c>
      <c r="J122" s="2">
        <v>10</v>
      </c>
      <c r="K122" s="2">
        <v>80</v>
      </c>
      <c r="L122" s="13" t="s">
        <v>351</v>
      </c>
      <c r="M122" s="4" t="s">
        <v>57</v>
      </c>
      <c r="N122" s="6">
        <v>1000</v>
      </c>
      <c r="O122" s="6">
        <v>6164</v>
      </c>
      <c r="P122" s="7">
        <v>2</v>
      </c>
      <c r="Q122" s="7">
        <v>152</v>
      </c>
      <c r="R122" s="14" t="b">
        <f t="shared" si="24"/>
        <v>0</v>
      </c>
      <c r="S122" s="14">
        <f t="shared" si="25"/>
        <v>46208000</v>
      </c>
      <c r="T122" s="14">
        <f t="shared" si="26"/>
        <v>7023616000</v>
      </c>
      <c r="U122" s="15">
        <f t="shared" ref="U122:U124" si="34">(42*S122*5*12)*2/($S$23*60*24)</f>
        <v>2.3827329650092082E-2</v>
      </c>
      <c r="V122" s="16">
        <f t="shared" si="3"/>
        <v>38</v>
      </c>
      <c r="W122" s="16">
        <f t="shared" si="4"/>
        <v>76</v>
      </c>
      <c r="X122" s="16">
        <f t="shared" si="5"/>
        <v>114</v>
      </c>
      <c r="Y122" s="17">
        <v>4.4999999999999997E-3</v>
      </c>
      <c r="Z122" s="17" t="s">
        <v>352</v>
      </c>
      <c r="AA122" s="17">
        <v>2.01E-2</v>
      </c>
      <c r="AB122" s="17">
        <v>0.10788</v>
      </c>
      <c r="AC122" s="1" t="s">
        <v>143</v>
      </c>
      <c r="AD122" s="18"/>
    </row>
    <row r="123" spans="1:31" ht="14.25" customHeight="1">
      <c r="A123" s="1" t="s">
        <v>30</v>
      </c>
      <c r="B123" s="1" t="s">
        <v>30</v>
      </c>
      <c r="C123" s="2"/>
      <c r="D123" s="2">
        <v>5</v>
      </c>
      <c r="E123" s="2">
        <v>5</v>
      </c>
      <c r="F123" s="2">
        <v>5</v>
      </c>
      <c r="G123" s="2">
        <v>5</v>
      </c>
      <c r="H123" s="2">
        <v>5</v>
      </c>
      <c r="I123" s="2">
        <v>10</v>
      </c>
      <c r="J123" s="2">
        <v>10</v>
      </c>
      <c r="K123" s="2">
        <v>81</v>
      </c>
      <c r="L123" s="20" t="s">
        <v>353</v>
      </c>
      <c r="M123" s="4" t="s">
        <v>48</v>
      </c>
      <c r="N123" s="6">
        <v>57</v>
      </c>
      <c r="O123" s="6">
        <v>54</v>
      </c>
      <c r="P123" s="7">
        <v>2</v>
      </c>
      <c r="Q123" s="7">
        <v>234</v>
      </c>
      <c r="R123" s="14" t="b">
        <f t="shared" si="24"/>
        <v>0</v>
      </c>
      <c r="S123" s="14">
        <f t="shared" si="25"/>
        <v>6242184</v>
      </c>
      <c r="T123" s="14">
        <f t="shared" si="26"/>
        <v>1460671056</v>
      </c>
      <c r="U123" s="15">
        <f t="shared" si="34"/>
        <v>3.2188057458563536E-3</v>
      </c>
      <c r="V123" s="16">
        <f t="shared" si="3"/>
        <v>58</v>
      </c>
      <c r="W123" s="16">
        <f t="shared" si="4"/>
        <v>117</v>
      </c>
      <c r="X123" s="16">
        <f t="shared" si="5"/>
        <v>175</v>
      </c>
      <c r="Y123" s="17">
        <v>0.38890000000000002</v>
      </c>
      <c r="Z123" s="17" t="s">
        <v>354</v>
      </c>
      <c r="AA123" s="17">
        <v>0.4259</v>
      </c>
      <c r="AB123" s="17">
        <v>0.5</v>
      </c>
      <c r="AC123" s="1" t="s">
        <v>186</v>
      </c>
      <c r="AD123" s="18"/>
    </row>
    <row r="124" spans="1:31" ht="14.25" customHeight="1">
      <c r="A124" s="1" t="s">
        <v>30</v>
      </c>
      <c r="B124" s="1" t="s">
        <v>30</v>
      </c>
      <c r="C124" s="2"/>
      <c r="D124" s="2">
        <v>5</v>
      </c>
      <c r="E124" s="2">
        <v>5</v>
      </c>
      <c r="F124" s="2">
        <v>5</v>
      </c>
      <c r="G124" s="2">
        <v>5</v>
      </c>
      <c r="H124" s="2">
        <v>5</v>
      </c>
      <c r="I124" s="2">
        <v>10</v>
      </c>
      <c r="J124" s="2">
        <v>10</v>
      </c>
      <c r="K124" s="2">
        <v>82</v>
      </c>
      <c r="L124" s="13" t="s">
        <v>355</v>
      </c>
      <c r="M124" s="4" t="s">
        <v>32</v>
      </c>
      <c r="N124" s="6">
        <v>267</v>
      </c>
      <c r="O124" s="6">
        <v>638</v>
      </c>
      <c r="P124" s="7">
        <v>25</v>
      </c>
      <c r="Q124" s="7">
        <v>270</v>
      </c>
      <c r="R124" s="14" t="b">
        <f t="shared" si="24"/>
        <v>0</v>
      </c>
      <c r="S124" s="14">
        <f t="shared" si="25"/>
        <v>486607500</v>
      </c>
      <c r="T124" s="14">
        <f t="shared" si="26"/>
        <v>131384025000</v>
      </c>
      <c r="U124" s="15">
        <f t="shared" si="34"/>
        <v>0.2509209944751381</v>
      </c>
      <c r="V124" s="16">
        <f t="shared" si="3"/>
        <v>67</v>
      </c>
      <c r="W124" s="16">
        <f t="shared" si="4"/>
        <v>135</v>
      </c>
      <c r="X124" s="16">
        <f t="shared" si="5"/>
        <v>202</v>
      </c>
      <c r="Y124" s="17">
        <v>0.38240000000000002</v>
      </c>
      <c r="Z124" s="17" t="s">
        <v>356</v>
      </c>
      <c r="AA124" s="17">
        <v>0.35110000000000002</v>
      </c>
      <c r="AB124" s="17">
        <v>0.78056000000000003</v>
      </c>
      <c r="AC124" s="1" t="s">
        <v>166</v>
      </c>
      <c r="AD124" s="18"/>
    </row>
    <row r="125" spans="1:31" ht="14.25" customHeight="1">
      <c r="B125" s="1" t="s">
        <v>30</v>
      </c>
      <c r="C125" s="2"/>
      <c r="D125" s="2">
        <v>5</v>
      </c>
      <c r="E125" s="2"/>
      <c r="F125" s="2"/>
      <c r="G125" s="2"/>
      <c r="H125" s="2">
        <v>5</v>
      </c>
      <c r="I125" s="19">
        <v>10</v>
      </c>
      <c r="J125" s="2">
        <v>10</v>
      </c>
      <c r="K125" s="2">
        <v>83</v>
      </c>
      <c r="L125" s="20" t="s">
        <v>357</v>
      </c>
      <c r="M125" s="4" t="s">
        <v>94</v>
      </c>
      <c r="N125" s="4">
        <v>181</v>
      </c>
      <c r="O125" s="4">
        <v>77</v>
      </c>
      <c r="P125" s="7">
        <v>5</v>
      </c>
      <c r="Q125" s="7">
        <v>900</v>
      </c>
      <c r="R125" s="14" t="b">
        <f t="shared" si="24"/>
        <v>0</v>
      </c>
      <c r="S125" s="14">
        <f t="shared" si="25"/>
        <v>733050000</v>
      </c>
      <c r="T125" s="14">
        <f t="shared" si="26"/>
        <v>659745000000</v>
      </c>
      <c r="U125" s="16"/>
      <c r="V125" s="16">
        <f t="shared" si="3"/>
        <v>225</v>
      </c>
      <c r="W125" s="16">
        <f t="shared" si="4"/>
        <v>450</v>
      </c>
      <c r="X125" s="16">
        <f t="shared" si="5"/>
        <v>675</v>
      </c>
      <c r="Y125" s="17">
        <v>0.54545454500000001</v>
      </c>
      <c r="Z125" s="17" t="s">
        <v>358</v>
      </c>
      <c r="AA125" s="17">
        <v>0.41558441600000001</v>
      </c>
      <c r="AB125" s="17">
        <v>0.57142999999999999</v>
      </c>
      <c r="AC125" s="1" t="s">
        <v>139</v>
      </c>
      <c r="AD125" s="18">
        <f t="shared" ref="AD125:AD129" si="35">50/Q125</f>
        <v>5.5555555555555552E-2</v>
      </c>
    </row>
    <row r="126" spans="1:31" ht="14.25" customHeight="1">
      <c r="C126" s="2"/>
      <c r="D126" s="2">
        <v>5</v>
      </c>
      <c r="E126" s="2"/>
      <c r="F126" s="2"/>
      <c r="G126" s="2"/>
      <c r="H126" s="2">
        <v>5</v>
      </c>
      <c r="I126" s="19">
        <v>10</v>
      </c>
      <c r="J126" s="2">
        <v>10</v>
      </c>
      <c r="K126" s="2">
        <v>123</v>
      </c>
      <c r="L126" s="20" t="s">
        <v>359</v>
      </c>
      <c r="M126" s="4" t="s">
        <v>177</v>
      </c>
      <c r="N126" s="1">
        <v>300</v>
      </c>
      <c r="O126" s="1">
        <v>600</v>
      </c>
      <c r="P126" s="2">
        <v>2</v>
      </c>
      <c r="Q126" s="2">
        <v>1500</v>
      </c>
      <c r="R126" s="14" t="b">
        <f t="shared" si="24"/>
        <v>0</v>
      </c>
      <c r="S126" s="14">
        <f t="shared" si="25"/>
        <v>1350000000</v>
      </c>
      <c r="T126" s="14">
        <f t="shared" si="26"/>
        <v>2025000000000</v>
      </c>
      <c r="U126" s="16"/>
      <c r="V126" s="16">
        <f t="shared" si="3"/>
        <v>375</v>
      </c>
      <c r="W126" s="16">
        <f t="shared" si="4"/>
        <v>750</v>
      </c>
      <c r="X126" s="16">
        <f t="shared" si="5"/>
        <v>1125</v>
      </c>
      <c r="Y126" s="2">
        <v>0.23830000000000001</v>
      </c>
      <c r="Z126" s="17" t="s">
        <v>360</v>
      </c>
      <c r="AA126" s="17">
        <v>0.1983</v>
      </c>
      <c r="AB126" s="17">
        <v>0.35</v>
      </c>
      <c r="AC126" s="1" t="s">
        <v>152</v>
      </c>
      <c r="AD126" s="18">
        <f t="shared" si="35"/>
        <v>3.3333333333333333E-2</v>
      </c>
    </row>
    <row r="127" spans="1:31" ht="14.25" customHeight="1">
      <c r="C127" s="2"/>
      <c r="D127" s="2">
        <v>5</v>
      </c>
      <c r="E127" s="2"/>
      <c r="F127" s="2"/>
      <c r="G127" s="2"/>
      <c r="H127" s="2">
        <v>5</v>
      </c>
      <c r="I127" s="2">
        <v>10</v>
      </c>
      <c r="J127" s="2">
        <v>10</v>
      </c>
      <c r="K127" s="2">
        <v>110</v>
      </c>
      <c r="L127" s="20" t="s">
        <v>361</v>
      </c>
      <c r="M127" s="4" t="s">
        <v>90</v>
      </c>
      <c r="N127" s="4">
        <v>40</v>
      </c>
      <c r="O127" s="4">
        <v>119</v>
      </c>
      <c r="P127" s="2">
        <v>2</v>
      </c>
      <c r="Q127" s="2">
        <v>2000</v>
      </c>
      <c r="R127" s="14" t="b">
        <f t="shared" si="24"/>
        <v>0</v>
      </c>
      <c r="S127" s="14">
        <f t="shared" si="25"/>
        <v>320000000</v>
      </c>
      <c r="T127" s="14">
        <f t="shared" si="26"/>
        <v>640000000000</v>
      </c>
      <c r="U127" s="16"/>
      <c r="V127" s="16">
        <f t="shared" si="3"/>
        <v>500</v>
      </c>
      <c r="W127" s="16">
        <f t="shared" si="4"/>
        <v>1000</v>
      </c>
      <c r="X127" s="16">
        <f t="shared" si="5"/>
        <v>1500</v>
      </c>
      <c r="Y127" s="2">
        <v>0.33610000000000001</v>
      </c>
      <c r="Z127" s="2" t="s">
        <v>362</v>
      </c>
      <c r="AA127" s="2">
        <v>7.5600000000000001E-2</v>
      </c>
      <c r="AB127" s="2">
        <v>0.42020000000000002</v>
      </c>
      <c r="AC127" s="1" t="s">
        <v>254</v>
      </c>
      <c r="AD127" s="18">
        <f t="shared" si="35"/>
        <v>2.5000000000000001E-2</v>
      </c>
    </row>
    <row r="128" spans="1:31" ht="14.25" customHeight="1">
      <c r="B128" s="1" t="s">
        <v>30</v>
      </c>
      <c r="C128" s="2"/>
      <c r="D128" s="2">
        <v>5</v>
      </c>
      <c r="E128" s="2"/>
      <c r="F128" s="2"/>
      <c r="G128" s="2"/>
      <c r="H128" s="2">
        <v>5</v>
      </c>
      <c r="I128" s="19">
        <v>10</v>
      </c>
      <c r="J128" s="2">
        <v>10</v>
      </c>
      <c r="K128" s="2">
        <v>84</v>
      </c>
      <c r="L128" s="20" t="s">
        <v>363</v>
      </c>
      <c r="M128" s="4" t="s">
        <v>94</v>
      </c>
      <c r="N128" s="4">
        <v>181</v>
      </c>
      <c r="O128" s="4">
        <v>77</v>
      </c>
      <c r="P128" s="7">
        <v>2</v>
      </c>
      <c r="Q128" s="7">
        <v>900</v>
      </c>
      <c r="R128" s="14" t="b">
        <f t="shared" si="24"/>
        <v>0</v>
      </c>
      <c r="S128" s="14">
        <f t="shared" si="25"/>
        <v>293220000</v>
      </c>
      <c r="T128" s="14">
        <f t="shared" si="26"/>
        <v>263898000000</v>
      </c>
      <c r="U128" s="16"/>
      <c r="V128" s="16">
        <f t="shared" si="3"/>
        <v>225</v>
      </c>
      <c r="W128" s="16">
        <f t="shared" si="4"/>
        <v>450</v>
      </c>
      <c r="X128" s="16">
        <f t="shared" si="5"/>
        <v>675</v>
      </c>
      <c r="Y128" s="17">
        <v>0.38961038999999997</v>
      </c>
      <c r="Z128" s="17" t="s">
        <v>364</v>
      </c>
      <c r="AA128" s="17">
        <v>0.37662337700000004</v>
      </c>
      <c r="AB128" s="17">
        <v>0.42857000000000001</v>
      </c>
      <c r="AC128" s="1" t="s">
        <v>139</v>
      </c>
      <c r="AD128" s="18">
        <f t="shared" si="35"/>
        <v>5.5555555555555552E-2</v>
      </c>
    </row>
    <row r="129" spans="2:30" ht="14.25" customHeight="1">
      <c r="B129" s="1" t="s">
        <v>30</v>
      </c>
      <c r="C129" s="2"/>
      <c r="D129" s="2">
        <v>5</v>
      </c>
      <c r="E129" s="2"/>
      <c r="F129" s="2"/>
      <c r="G129" s="2"/>
      <c r="H129" s="2">
        <v>5</v>
      </c>
      <c r="I129" s="2">
        <v>10</v>
      </c>
      <c r="J129" s="2">
        <v>10</v>
      </c>
      <c r="K129" s="2">
        <v>85</v>
      </c>
      <c r="L129" s="13" t="s">
        <v>365</v>
      </c>
      <c r="M129" s="4" t="s">
        <v>32</v>
      </c>
      <c r="N129" s="4">
        <v>300</v>
      </c>
      <c r="O129" s="4">
        <v>3000</v>
      </c>
      <c r="P129" s="7">
        <v>2</v>
      </c>
      <c r="Q129" s="7">
        <v>426</v>
      </c>
      <c r="R129" s="14" t="b">
        <f t="shared" si="24"/>
        <v>0</v>
      </c>
      <c r="S129" s="14">
        <f t="shared" si="25"/>
        <v>108885600</v>
      </c>
      <c r="T129" s="14">
        <f t="shared" si="26"/>
        <v>46385265600</v>
      </c>
      <c r="U129" s="16"/>
      <c r="V129" s="16">
        <f t="shared" si="3"/>
        <v>106</v>
      </c>
      <c r="W129" s="16">
        <f t="shared" si="4"/>
        <v>213</v>
      </c>
      <c r="X129" s="16">
        <f t="shared" si="5"/>
        <v>319</v>
      </c>
      <c r="Y129" s="17">
        <v>0.16969999999999999</v>
      </c>
      <c r="Z129" s="17" t="s">
        <v>366</v>
      </c>
      <c r="AA129" s="17">
        <v>0.16370000000000001</v>
      </c>
      <c r="AB129" s="17">
        <v>0.46433000000000002</v>
      </c>
      <c r="AC129" s="1" t="s">
        <v>367</v>
      </c>
      <c r="AD129" s="18">
        <f t="shared" si="35"/>
        <v>0.11737089201877934</v>
      </c>
    </row>
    <row r="130" spans="2:30" ht="14.25" customHeight="1">
      <c r="C130" s="2"/>
      <c r="D130" s="2"/>
      <c r="E130" s="2"/>
      <c r="F130" s="2"/>
      <c r="G130" s="2"/>
      <c r="H130" s="2"/>
      <c r="I130" s="2"/>
      <c r="J130" s="2"/>
      <c r="K130" s="2"/>
      <c r="P130" s="2"/>
      <c r="Q130" s="2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D130" s="18"/>
    </row>
    <row r="131" spans="2:30" ht="14.25" customHeight="1">
      <c r="C131" s="2"/>
      <c r="D131" s="2"/>
      <c r="E131" s="2"/>
      <c r="F131" s="2"/>
      <c r="G131" s="2"/>
      <c r="H131" s="2"/>
      <c r="I131" s="2"/>
      <c r="J131" s="2"/>
      <c r="K131" s="2"/>
      <c r="P131" s="2"/>
      <c r="Q131" s="2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D131" s="18"/>
    </row>
    <row r="132" spans="2:30" ht="14.25" customHeight="1">
      <c r="C132" s="2"/>
      <c r="D132" s="2"/>
      <c r="E132" s="2"/>
      <c r="F132" s="2"/>
      <c r="G132" s="2"/>
      <c r="H132" s="2"/>
      <c r="I132" s="2"/>
      <c r="J132" s="2"/>
      <c r="K132" s="2"/>
      <c r="P132" s="2"/>
      <c r="Q132" s="2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D132" s="18"/>
    </row>
    <row r="133" spans="2:30" ht="14.25" customHeight="1">
      <c r="C133" s="2"/>
      <c r="D133" s="2"/>
      <c r="E133" s="2"/>
      <c r="F133" s="2"/>
      <c r="G133" s="2"/>
      <c r="H133" s="2"/>
      <c r="I133" s="2"/>
      <c r="J133" s="2"/>
      <c r="K133" s="2"/>
      <c r="P133" s="2"/>
      <c r="Q133" s="2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D133" s="18"/>
    </row>
    <row r="134" spans="2:30" ht="14.25" customHeight="1">
      <c r="C134" s="2"/>
      <c r="D134" s="2"/>
      <c r="E134" s="2"/>
      <c r="F134" s="2"/>
      <c r="G134" s="2"/>
      <c r="H134" s="2"/>
      <c r="I134" s="2"/>
      <c r="J134" s="2"/>
      <c r="K134" s="2"/>
      <c r="P134" s="2"/>
      <c r="Q134" s="2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D134" s="18"/>
    </row>
    <row r="135" spans="2:30" ht="14.25" customHeight="1">
      <c r="C135" s="2"/>
      <c r="D135" s="2"/>
      <c r="E135" s="2"/>
      <c r="F135" s="2"/>
      <c r="G135" s="2"/>
      <c r="H135" s="2"/>
      <c r="I135" s="2"/>
      <c r="J135" s="2"/>
      <c r="K135" s="2"/>
      <c r="P135" s="2"/>
      <c r="Q135" s="2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D135" s="18"/>
    </row>
    <row r="136" spans="2:30" ht="14.25" customHeight="1">
      <c r="C136" s="2"/>
      <c r="D136" s="2"/>
      <c r="E136" s="2"/>
      <c r="F136" s="2"/>
      <c r="G136" s="2"/>
      <c r="H136" s="2"/>
      <c r="I136" s="2"/>
      <c r="J136" s="2"/>
      <c r="K136" s="2"/>
      <c r="P136" s="2"/>
      <c r="Q136" s="2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D136" s="18"/>
    </row>
    <row r="137" spans="2:30" ht="14.25" customHeight="1">
      <c r="C137" s="2"/>
      <c r="D137" s="2"/>
      <c r="E137" s="2"/>
      <c r="F137" s="2"/>
      <c r="G137" s="2"/>
      <c r="H137" s="2"/>
      <c r="I137" s="2"/>
      <c r="J137" s="2"/>
      <c r="K137" s="2"/>
      <c r="P137" s="2"/>
      <c r="Q137" s="2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D137" s="18"/>
    </row>
    <row r="138" spans="2:30" ht="14.25" customHeight="1">
      <c r="C138" s="2"/>
      <c r="D138" s="2"/>
      <c r="E138" s="2"/>
      <c r="F138" s="2"/>
      <c r="G138" s="2"/>
      <c r="H138" s="2"/>
      <c r="I138" s="2"/>
      <c r="J138" s="2"/>
      <c r="K138" s="2"/>
      <c r="P138" s="2"/>
      <c r="Q138" s="2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D138" s="18"/>
    </row>
    <row r="139" spans="2:30" ht="14.25" customHeight="1">
      <c r="C139" s="2"/>
      <c r="D139" s="2"/>
      <c r="E139" s="2"/>
      <c r="F139" s="2"/>
      <c r="G139" s="2"/>
      <c r="H139" s="2"/>
      <c r="I139" s="2"/>
      <c r="J139" s="2"/>
      <c r="K139" s="2"/>
      <c r="P139" s="2"/>
      <c r="Q139" s="2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D139" s="18"/>
    </row>
    <row r="140" spans="2:30" ht="14.25" customHeight="1">
      <c r="C140" s="2"/>
      <c r="D140" s="2"/>
      <c r="E140" s="2"/>
      <c r="F140" s="2"/>
      <c r="G140" s="2"/>
      <c r="H140" s="2"/>
      <c r="I140" s="2"/>
      <c r="J140" s="2"/>
      <c r="K140" s="2"/>
      <c r="P140" s="2"/>
      <c r="Q140" s="2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D140" s="18"/>
    </row>
    <row r="141" spans="2:30" ht="14.25" customHeight="1">
      <c r="C141" s="2"/>
      <c r="D141" s="2"/>
      <c r="E141" s="2"/>
      <c r="F141" s="2"/>
      <c r="G141" s="2"/>
      <c r="H141" s="2"/>
      <c r="I141" s="2"/>
      <c r="J141" s="2"/>
      <c r="K141" s="2"/>
      <c r="P141" s="2"/>
      <c r="Q141" s="2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D141" s="18"/>
    </row>
    <row r="142" spans="2:30" ht="14.25" customHeight="1">
      <c r="C142" s="2"/>
      <c r="D142" s="2"/>
      <c r="E142" s="2"/>
      <c r="F142" s="2"/>
      <c r="G142" s="2"/>
      <c r="H142" s="2"/>
      <c r="I142" s="2"/>
      <c r="J142" s="2"/>
      <c r="K142" s="2"/>
      <c r="P142" s="2"/>
      <c r="Q142" s="2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D142" s="18"/>
    </row>
    <row r="143" spans="2:30" ht="14.25" customHeight="1">
      <c r="C143" s="2"/>
      <c r="D143" s="2"/>
      <c r="E143" s="2"/>
      <c r="F143" s="2"/>
      <c r="G143" s="2"/>
      <c r="H143" s="2"/>
      <c r="I143" s="2"/>
      <c r="J143" s="2"/>
      <c r="K143" s="2"/>
      <c r="P143" s="2"/>
      <c r="Q143" s="2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D143" s="18"/>
    </row>
    <row r="144" spans="2:30" ht="14.25" customHeight="1">
      <c r="C144" s="2"/>
      <c r="D144" s="2"/>
      <c r="E144" s="2"/>
      <c r="F144" s="2"/>
      <c r="G144" s="2"/>
      <c r="H144" s="2"/>
      <c r="I144" s="2"/>
      <c r="J144" s="2"/>
      <c r="K144" s="2"/>
      <c r="P144" s="2"/>
      <c r="Q144" s="2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D144" s="18"/>
    </row>
    <row r="145" spans="3:30" ht="14.25" customHeight="1">
      <c r="C145" s="2"/>
      <c r="D145" s="2"/>
      <c r="E145" s="2"/>
      <c r="F145" s="2"/>
      <c r="G145" s="2"/>
      <c r="H145" s="2"/>
      <c r="I145" s="2"/>
      <c r="J145" s="2"/>
      <c r="K145" s="2"/>
      <c r="P145" s="2"/>
      <c r="Q145" s="2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D145" s="18"/>
    </row>
    <row r="146" spans="3:30" ht="14.25" customHeight="1">
      <c r="C146" s="2"/>
      <c r="D146" s="2"/>
      <c r="E146" s="2"/>
      <c r="F146" s="2"/>
      <c r="G146" s="2"/>
      <c r="H146" s="2"/>
      <c r="I146" s="2"/>
      <c r="J146" s="2"/>
      <c r="K146" s="2"/>
      <c r="P146" s="2"/>
      <c r="Q146" s="2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D146" s="18"/>
    </row>
    <row r="147" spans="3:30" ht="14.25" customHeight="1">
      <c r="C147" s="2"/>
      <c r="D147" s="2"/>
      <c r="E147" s="2"/>
      <c r="F147" s="2"/>
      <c r="G147" s="2"/>
      <c r="H147" s="2"/>
      <c r="I147" s="2"/>
      <c r="J147" s="2"/>
      <c r="K147" s="2"/>
      <c r="P147" s="2"/>
      <c r="Q147" s="2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D147" s="18"/>
    </row>
    <row r="148" spans="3:30" ht="14.25" customHeight="1">
      <c r="C148" s="2"/>
      <c r="D148" s="2"/>
      <c r="E148" s="2"/>
      <c r="F148" s="2"/>
      <c r="G148" s="2"/>
      <c r="H148" s="2"/>
      <c r="I148" s="2"/>
      <c r="J148" s="2"/>
      <c r="K148" s="2"/>
      <c r="P148" s="2"/>
      <c r="Q148" s="2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D148" s="18"/>
    </row>
    <row r="149" spans="3:30" ht="14.25" customHeight="1">
      <c r="C149" s="2"/>
      <c r="D149" s="2"/>
      <c r="E149" s="2"/>
      <c r="F149" s="2"/>
      <c r="G149" s="2"/>
      <c r="H149" s="2"/>
      <c r="I149" s="2"/>
      <c r="J149" s="2"/>
      <c r="K149" s="2"/>
      <c r="P149" s="2"/>
      <c r="Q149" s="2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D149" s="18"/>
    </row>
    <row r="150" spans="3:30" ht="14.25" customHeight="1">
      <c r="C150" s="2"/>
      <c r="D150" s="2"/>
      <c r="E150" s="2"/>
      <c r="F150" s="2"/>
      <c r="G150" s="2"/>
      <c r="H150" s="2"/>
      <c r="I150" s="2"/>
      <c r="J150" s="2"/>
      <c r="K150" s="2"/>
      <c r="P150" s="2"/>
      <c r="Q150" s="2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D150" s="18"/>
    </row>
    <row r="151" spans="3:30" ht="14.25" customHeight="1">
      <c r="C151" s="2"/>
      <c r="D151" s="2"/>
      <c r="E151" s="2"/>
      <c r="F151" s="2"/>
      <c r="G151" s="2"/>
      <c r="H151" s="2"/>
      <c r="I151" s="2"/>
      <c r="J151" s="2"/>
      <c r="K151" s="2"/>
      <c r="P151" s="2"/>
      <c r="Q151" s="2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D151" s="18"/>
    </row>
    <row r="152" spans="3:30" ht="14.25" customHeight="1">
      <c r="C152" s="2"/>
      <c r="D152" s="2"/>
      <c r="E152" s="2"/>
      <c r="F152" s="2"/>
      <c r="G152" s="2"/>
      <c r="H152" s="2"/>
      <c r="I152" s="2"/>
      <c r="J152" s="2"/>
      <c r="K152" s="2"/>
      <c r="P152" s="2"/>
      <c r="Q152" s="2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D152" s="18"/>
    </row>
    <row r="153" spans="3:30" ht="14.25" customHeight="1">
      <c r="C153" s="2"/>
      <c r="D153" s="2"/>
      <c r="E153" s="2"/>
      <c r="F153" s="2"/>
      <c r="G153" s="2"/>
      <c r="H153" s="2"/>
      <c r="I153" s="2"/>
      <c r="J153" s="2"/>
      <c r="K153" s="2"/>
      <c r="P153" s="2"/>
      <c r="Q153" s="2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D153" s="18"/>
    </row>
    <row r="154" spans="3:30" ht="14.25" customHeight="1">
      <c r="C154" s="2"/>
      <c r="D154" s="2"/>
      <c r="E154" s="2"/>
      <c r="F154" s="2"/>
      <c r="G154" s="2"/>
      <c r="H154" s="2"/>
      <c r="I154" s="2"/>
      <c r="J154" s="2"/>
      <c r="K154" s="2"/>
      <c r="P154" s="2"/>
      <c r="Q154" s="2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D154" s="18"/>
    </row>
    <row r="155" spans="3:30" ht="14.25" customHeight="1">
      <c r="C155" s="2"/>
      <c r="D155" s="2"/>
      <c r="E155" s="2"/>
      <c r="F155" s="2"/>
      <c r="G155" s="2"/>
      <c r="H155" s="2"/>
      <c r="I155" s="2"/>
      <c r="J155" s="2"/>
      <c r="K155" s="2"/>
      <c r="P155" s="2"/>
      <c r="Q155" s="2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D155" s="18"/>
    </row>
    <row r="156" spans="3:30" ht="14.25" customHeight="1">
      <c r="C156" s="2"/>
      <c r="D156" s="2"/>
      <c r="E156" s="2"/>
      <c r="F156" s="2"/>
      <c r="G156" s="2"/>
      <c r="H156" s="2"/>
      <c r="I156" s="2"/>
      <c r="J156" s="2"/>
      <c r="K156" s="2"/>
      <c r="P156" s="2"/>
      <c r="Q156" s="2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D156" s="18"/>
    </row>
    <row r="157" spans="3:30" ht="14.25" customHeight="1">
      <c r="C157" s="2"/>
      <c r="D157" s="2"/>
      <c r="E157" s="2"/>
      <c r="F157" s="2"/>
      <c r="G157" s="2"/>
      <c r="H157" s="2"/>
      <c r="I157" s="2"/>
      <c r="J157" s="2"/>
      <c r="K157" s="2"/>
      <c r="P157" s="2"/>
      <c r="Q157" s="2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D157" s="18"/>
    </row>
    <row r="158" spans="3:30" ht="14.25" customHeight="1">
      <c r="C158" s="2"/>
      <c r="D158" s="2"/>
      <c r="E158" s="2"/>
      <c r="F158" s="2"/>
      <c r="G158" s="2"/>
      <c r="H158" s="2"/>
      <c r="I158" s="2"/>
      <c r="J158" s="2"/>
      <c r="K158" s="2"/>
      <c r="P158" s="2"/>
      <c r="Q158" s="2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D158" s="18"/>
    </row>
    <row r="159" spans="3:30" ht="14.25" customHeight="1">
      <c r="C159" s="2"/>
      <c r="D159" s="2"/>
      <c r="E159" s="2"/>
      <c r="F159" s="2"/>
      <c r="G159" s="2"/>
      <c r="H159" s="2"/>
      <c r="I159" s="2"/>
      <c r="J159" s="2"/>
      <c r="K159" s="2"/>
      <c r="P159" s="2"/>
      <c r="Q159" s="2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D159" s="18"/>
    </row>
    <row r="160" spans="3:30" ht="14.25" customHeight="1">
      <c r="C160" s="2"/>
      <c r="D160" s="2"/>
      <c r="E160" s="2"/>
      <c r="F160" s="2"/>
      <c r="G160" s="2"/>
      <c r="H160" s="2"/>
      <c r="I160" s="2"/>
      <c r="J160" s="2"/>
      <c r="K160" s="2"/>
      <c r="P160" s="2"/>
      <c r="Q160" s="2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D160" s="18"/>
    </row>
    <row r="161" spans="3:30" ht="14.25" customHeight="1">
      <c r="C161" s="2"/>
      <c r="D161" s="2"/>
      <c r="E161" s="2"/>
      <c r="F161" s="2"/>
      <c r="G161" s="2"/>
      <c r="H161" s="2"/>
      <c r="I161" s="2"/>
      <c r="J161" s="2"/>
      <c r="K161" s="2"/>
      <c r="P161" s="2"/>
      <c r="Q161" s="2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D161" s="18"/>
    </row>
    <row r="162" spans="3:30" ht="14.25" customHeight="1">
      <c r="C162" s="2"/>
      <c r="D162" s="2"/>
      <c r="E162" s="2"/>
      <c r="F162" s="2"/>
      <c r="G162" s="2"/>
      <c r="H162" s="2"/>
      <c r="I162" s="2"/>
      <c r="J162" s="2"/>
      <c r="K162" s="2"/>
      <c r="P162" s="2"/>
      <c r="Q162" s="2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D162" s="18"/>
    </row>
    <row r="163" spans="3:30" ht="14.25" customHeight="1">
      <c r="C163" s="2"/>
      <c r="D163" s="2"/>
      <c r="E163" s="2"/>
      <c r="F163" s="2"/>
      <c r="G163" s="2"/>
      <c r="H163" s="2"/>
      <c r="I163" s="2"/>
      <c r="J163" s="2"/>
      <c r="K163" s="2"/>
      <c r="P163" s="2"/>
      <c r="Q163" s="2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D163" s="18"/>
    </row>
    <row r="164" spans="3:30" ht="14.25" customHeight="1">
      <c r="C164" s="2"/>
      <c r="D164" s="2"/>
      <c r="E164" s="2"/>
      <c r="F164" s="2"/>
      <c r="G164" s="2"/>
      <c r="H164" s="2"/>
      <c r="I164" s="2"/>
      <c r="J164" s="2"/>
      <c r="K164" s="2"/>
      <c r="P164" s="2"/>
      <c r="Q164" s="2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D164" s="18"/>
    </row>
    <row r="165" spans="3:30" ht="14.25" customHeight="1">
      <c r="C165" s="2"/>
      <c r="D165" s="2"/>
      <c r="E165" s="2"/>
      <c r="F165" s="2"/>
      <c r="G165" s="2"/>
      <c r="H165" s="2"/>
      <c r="I165" s="2"/>
      <c r="J165" s="2"/>
      <c r="K165" s="2"/>
      <c r="P165" s="2"/>
      <c r="Q165" s="2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D165" s="18"/>
    </row>
    <row r="166" spans="3:30" ht="14.25" customHeight="1">
      <c r="C166" s="2"/>
      <c r="D166" s="2"/>
      <c r="E166" s="2"/>
      <c r="F166" s="2"/>
      <c r="G166" s="2"/>
      <c r="H166" s="2"/>
      <c r="I166" s="2"/>
      <c r="J166" s="2"/>
      <c r="K166" s="2"/>
      <c r="P166" s="2"/>
      <c r="Q166" s="2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D166" s="18"/>
    </row>
    <row r="167" spans="3:30" ht="14.25" customHeight="1">
      <c r="C167" s="2"/>
      <c r="D167" s="2"/>
      <c r="E167" s="2"/>
      <c r="F167" s="2"/>
      <c r="G167" s="2"/>
      <c r="H167" s="2"/>
      <c r="I167" s="2"/>
      <c r="J167" s="2"/>
      <c r="K167" s="2"/>
      <c r="P167" s="2"/>
      <c r="Q167" s="2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D167" s="18"/>
    </row>
    <row r="168" spans="3:30" ht="14.25" customHeight="1">
      <c r="C168" s="2"/>
      <c r="D168" s="2"/>
      <c r="E168" s="2"/>
      <c r="F168" s="2"/>
      <c r="G168" s="2"/>
      <c r="H168" s="2"/>
      <c r="I168" s="2"/>
      <c r="J168" s="2"/>
      <c r="K168" s="2"/>
      <c r="P168" s="2"/>
      <c r="Q168" s="2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D168" s="18"/>
    </row>
    <row r="169" spans="3:30" ht="14.25" customHeight="1">
      <c r="C169" s="2"/>
      <c r="D169" s="2"/>
      <c r="E169" s="2"/>
      <c r="F169" s="2"/>
      <c r="G169" s="2"/>
      <c r="H169" s="2"/>
      <c r="I169" s="2"/>
      <c r="J169" s="2"/>
      <c r="K169" s="2"/>
      <c r="P169" s="2"/>
      <c r="Q169" s="2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D169" s="18"/>
    </row>
    <row r="170" spans="3:30" ht="14.25" customHeight="1">
      <c r="C170" s="2"/>
      <c r="D170" s="2"/>
      <c r="E170" s="2"/>
      <c r="F170" s="2"/>
      <c r="G170" s="2"/>
      <c r="H170" s="2"/>
      <c r="I170" s="2"/>
      <c r="J170" s="2"/>
      <c r="K170" s="2"/>
      <c r="P170" s="2"/>
      <c r="Q170" s="2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D170" s="18"/>
    </row>
    <row r="171" spans="3:30" ht="14.25" customHeight="1">
      <c r="C171" s="2"/>
      <c r="D171" s="2"/>
      <c r="E171" s="2"/>
      <c r="F171" s="2"/>
      <c r="G171" s="2"/>
      <c r="H171" s="2"/>
      <c r="I171" s="2"/>
      <c r="J171" s="2"/>
      <c r="K171" s="2"/>
      <c r="P171" s="2"/>
      <c r="Q171" s="2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D171" s="18"/>
    </row>
    <row r="172" spans="3:30" ht="14.25" customHeight="1">
      <c r="C172" s="2"/>
      <c r="D172" s="2"/>
      <c r="E172" s="2"/>
      <c r="F172" s="2"/>
      <c r="G172" s="2"/>
      <c r="H172" s="2"/>
      <c r="I172" s="2"/>
      <c r="J172" s="2"/>
      <c r="K172" s="2"/>
      <c r="P172" s="2"/>
      <c r="Q172" s="2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D172" s="18"/>
    </row>
    <row r="173" spans="3:30" ht="14.25" customHeight="1">
      <c r="C173" s="2"/>
      <c r="D173" s="2"/>
      <c r="E173" s="2"/>
      <c r="F173" s="2"/>
      <c r="G173" s="2"/>
      <c r="H173" s="2"/>
      <c r="I173" s="2"/>
      <c r="J173" s="2"/>
      <c r="K173" s="2"/>
      <c r="P173" s="2"/>
      <c r="Q173" s="2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D173" s="18"/>
    </row>
    <row r="174" spans="3:30" ht="14.25" customHeight="1">
      <c r="C174" s="2"/>
      <c r="D174" s="2"/>
      <c r="E174" s="2"/>
      <c r="F174" s="2"/>
      <c r="G174" s="2"/>
      <c r="H174" s="2"/>
      <c r="I174" s="2"/>
      <c r="J174" s="2"/>
      <c r="K174" s="2"/>
      <c r="P174" s="2"/>
      <c r="Q174" s="2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D174" s="18"/>
    </row>
    <row r="175" spans="3:30" ht="14.25" customHeight="1">
      <c r="C175" s="2"/>
      <c r="D175" s="2"/>
      <c r="E175" s="2"/>
      <c r="F175" s="2"/>
      <c r="G175" s="2"/>
      <c r="H175" s="2"/>
      <c r="I175" s="2"/>
      <c r="J175" s="2"/>
      <c r="K175" s="2"/>
      <c r="P175" s="2"/>
      <c r="Q175" s="2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D175" s="18"/>
    </row>
    <row r="176" spans="3:30" ht="14.25" customHeight="1">
      <c r="C176" s="2"/>
      <c r="D176" s="2"/>
      <c r="E176" s="2"/>
      <c r="F176" s="2"/>
      <c r="G176" s="2"/>
      <c r="H176" s="2"/>
      <c r="I176" s="2"/>
      <c r="J176" s="2"/>
      <c r="K176" s="2"/>
      <c r="P176" s="2"/>
      <c r="Q176" s="2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D176" s="18"/>
    </row>
    <row r="177" spans="3:30" ht="14.25" customHeight="1">
      <c r="C177" s="2"/>
      <c r="D177" s="2"/>
      <c r="E177" s="2"/>
      <c r="F177" s="2"/>
      <c r="G177" s="2"/>
      <c r="H177" s="2"/>
      <c r="I177" s="2"/>
      <c r="J177" s="2"/>
      <c r="K177" s="2"/>
      <c r="P177" s="2"/>
      <c r="Q177" s="2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D177" s="18"/>
    </row>
    <row r="178" spans="3:30" ht="14.25" customHeight="1">
      <c r="C178" s="2"/>
      <c r="D178" s="2"/>
      <c r="E178" s="2"/>
      <c r="F178" s="2"/>
      <c r="G178" s="2"/>
      <c r="H178" s="2"/>
      <c r="I178" s="2"/>
      <c r="J178" s="2"/>
      <c r="K178" s="2"/>
      <c r="P178" s="2"/>
      <c r="Q178" s="2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D178" s="18"/>
    </row>
    <row r="179" spans="3:30" ht="14.25" customHeight="1">
      <c r="C179" s="2"/>
      <c r="D179" s="2"/>
      <c r="E179" s="2"/>
      <c r="F179" s="2"/>
      <c r="G179" s="2"/>
      <c r="H179" s="2"/>
      <c r="I179" s="2"/>
      <c r="J179" s="2"/>
      <c r="K179" s="2"/>
      <c r="P179" s="2"/>
      <c r="Q179" s="2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D179" s="18"/>
    </row>
    <row r="180" spans="3:30" ht="14.25" customHeight="1">
      <c r="C180" s="2"/>
      <c r="D180" s="2"/>
      <c r="E180" s="2"/>
      <c r="F180" s="2"/>
      <c r="G180" s="2"/>
      <c r="H180" s="2"/>
      <c r="I180" s="2"/>
      <c r="J180" s="2"/>
      <c r="K180" s="2"/>
      <c r="P180" s="2"/>
      <c r="Q180" s="2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D180" s="18"/>
    </row>
    <row r="181" spans="3:30" ht="14.25" customHeight="1">
      <c r="C181" s="2"/>
      <c r="D181" s="2"/>
      <c r="E181" s="2"/>
      <c r="F181" s="2"/>
      <c r="G181" s="2"/>
      <c r="H181" s="2"/>
      <c r="I181" s="2"/>
      <c r="J181" s="2"/>
      <c r="K181" s="2"/>
      <c r="P181" s="2"/>
      <c r="Q181" s="2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D181" s="18"/>
    </row>
    <row r="182" spans="3:30" ht="14.25" customHeight="1">
      <c r="C182" s="2"/>
      <c r="D182" s="2"/>
      <c r="E182" s="2"/>
      <c r="F182" s="2"/>
      <c r="G182" s="2"/>
      <c r="H182" s="2"/>
      <c r="I182" s="2"/>
      <c r="J182" s="2"/>
      <c r="K182" s="2"/>
      <c r="P182" s="2"/>
      <c r="Q182" s="2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D182" s="18"/>
    </row>
    <row r="183" spans="3:30" ht="14.25" customHeight="1">
      <c r="C183" s="2"/>
      <c r="D183" s="2"/>
      <c r="E183" s="2"/>
      <c r="F183" s="2"/>
      <c r="G183" s="2"/>
      <c r="H183" s="2"/>
      <c r="I183" s="2"/>
      <c r="J183" s="2"/>
      <c r="K183" s="2"/>
      <c r="P183" s="2"/>
      <c r="Q183" s="2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D183" s="18"/>
    </row>
    <row r="184" spans="3:30" ht="14.25" customHeight="1">
      <c r="C184" s="2"/>
      <c r="D184" s="2"/>
      <c r="E184" s="2"/>
      <c r="F184" s="2"/>
      <c r="G184" s="2"/>
      <c r="H184" s="2"/>
      <c r="I184" s="2"/>
      <c r="J184" s="2"/>
      <c r="K184" s="2"/>
      <c r="P184" s="2"/>
      <c r="Q184" s="2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D184" s="18"/>
    </row>
    <row r="185" spans="3:30" ht="14.25" customHeight="1">
      <c r="C185" s="2"/>
      <c r="D185" s="2"/>
      <c r="E185" s="2"/>
      <c r="F185" s="2"/>
      <c r="G185" s="2"/>
      <c r="H185" s="2"/>
      <c r="I185" s="2"/>
      <c r="J185" s="2"/>
      <c r="K185" s="2"/>
      <c r="P185" s="2"/>
      <c r="Q185" s="2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D185" s="18"/>
    </row>
    <row r="186" spans="3:30" ht="14.25" customHeight="1">
      <c r="C186" s="2"/>
      <c r="D186" s="2"/>
      <c r="E186" s="2"/>
      <c r="F186" s="2"/>
      <c r="G186" s="2"/>
      <c r="H186" s="2"/>
      <c r="I186" s="2"/>
      <c r="J186" s="2"/>
      <c r="K186" s="2"/>
      <c r="P186" s="2"/>
      <c r="Q186" s="2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D186" s="18"/>
    </row>
    <row r="187" spans="3:30" ht="14.25" customHeight="1">
      <c r="C187" s="2"/>
      <c r="D187" s="2"/>
      <c r="E187" s="2"/>
      <c r="F187" s="2"/>
      <c r="G187" s="2"/>
      <c r="H187" s="2"/>
      <c r="I187" s="2"/>
      <c r="J187" s="2"/>
      <c r="K187" s="2"/>
      <c r="P187" s="2"/>
      <c r="Q187" s="2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D187" s="18"/>
    </row>
    <row r="188" spans="3:30" ht="14.25" customHeight="1">
      <c r="C188" s="2"/>
      <c r="D188" s="2"/>
      <c r="E188" s="2"/>
      <c r="F188" s="2"/>
      <c r="G188" s="2"/>
      <c r="H188" s="2"/>
      <c r="I188" s="2"/>
      <c r="J188" s="2"/>
      <c r="K188" s="2"/>
      <c r="P188" s="2"/>
      <c r="Q188" s="2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D188" s="18"/>
    </row>
    <row r="189" spans="3:30" ht="14.25" customHeight="1">
      <c r="C189" s="2"/>
      <c r="D189" s="2"/>
      <c r="E189" s="2"/>
      <c r="F189" s="2"/>
      <c r="G189" s="2"/>
      <c r="H189" s="2"/>
      <c r="I189" s="2"/>
      <c r="J189" s="2"/>
      <c r="K189" s="2"/>
      <c r="P189" s="2"/>
      <c r="Q189" s="2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D189" s="18"/>
    </row>
    <row r="190" spans="3:30" ht="14.25" customHeight="1">
      <c r="C190" s="2"/>
      <c r="D190" s="2"/>
      <c r="E190" s="2"/>
      <c r="F190" s="2"/>
      <c r="G190" s="2"/>
      <c r="H190" s="2"/>
      <c r="I190" s="2"/>
      <c r="J190" s="2"/>
      <c r="K190" s="2"/>
      <c r="P190" s="2"/>
      <c r="Q190" s="2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D190" s="18"/>
    </row>
    <row r="191" spans="3:30" ht="14.25" customHeight="1">
      <c r="C191" s="2"/>
      <c r="D191" s="2"/>
      <c r="E191" s="2"/>
      <c r="F191" s="2"/>
      <c r="G191" s="2"/>
      <c r="H191" s="2"/>
      <c r="I191" s="2"/>
      <c r="J191" s="2"/>
      <c r="K191" s="2"/>
      <c r="P191" s="2"/>
      <c r="Q191" s="2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D191" s="18"/>
    </row>
    <row r="192" spans="3:30" ht="14.25" customHeight="1">
      <c r="C192" s="2"/>
      <c r="D192" s="2"/>
      <c r="E192" s="2"/>
      <c r="F192" s="2"/>
      <c r="G192" s="2"/>
      <c r="H192" s="2"/>
      <c r="I192" s="2"/>
      <c r="J192" s="2"/>
      <c r="K192" s="2"/>
      <c r="P192" s="2"/>
      <c r="Q192" s="2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D192" s="18"/>
    </row>
    <row r="193" spans="3:30" ht="14.25" customHeight="1">
      <c r="C193" s="2"/>
      <c r="D193" s="2"/>
      <c r="E193" s="2"/>
      <c r="F193" s="2"/>
      <c r="G193" s="2"/>
      <c r="H193" s="2"/>
      <c r="I193" s="2"/>
      <c r="J193" s="2"/>
      <c r="K193" s="2"/>
      <c r="P193" s="2"/>
      <c r="Q193" s="2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D193" s="18"/>
    </row>
    <row r="194" spans="3:30" ht="14.25" customHeight="1">
      <c r="C194" s="2"/>
      <c r="D194" s="2"/>
      <c r="E194" s="2"/>
      <c r="F194" s="2"/>
      <c r="G194" s="2"/>
      <c r="H194" s="2"/>
      <c r="I194" s="2"/>
      <c r="J194" s="2"/>
      <c r="K194" s="2"/>
      <c r="P194" s="2"/>
      <c r="Q194" s="2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D194" s="18"/>
    </row>
    <row r="195" spans="3:30" ht="14.25" customHeight="1">
      <c r="C195" s="2"/>
      <c r="D195" s="2"/>
      <c r="E195" s="2"/>
      <c r="F195" s="2"/>
      <c r="G195" s="2"/>
      <c r="H195" s="2"/>
      <c r="I195" s="2"/>
      <c r="J195" s="2"/>
      <c r="K195" s="2"/>
      <c r="P195" s="2"/>
      <c r="Q195" s="2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D195" s="18"/>
    </row>
    <row r="196" spans="3:30" ht="14.25" customHeight="1">
      <c r="C196" s="2"/>
      <c r="D196" s="2"/>
      <c r="E196" s="2"/>
      <c r="F196" s="2"/>
      <c r="G196" s="2"/>
      <c r="H196" s="2"/>
      <c r="I196" s="2"/>
      <c r="J196" s="2"/>
      <c r="K196" s="2"/>
      <c r="P196" s="2"/>
      <c r="Q196" s="2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D196" s="18"/>
    </row>
    <row r="197" spans="3:30" ht="14.25" customHeight="1">
      <c r="C197" s="2"/>
      <c r="D197" s="2"/>
      <c r="E197" s="2"/>
      <c r="F197" s="2"/>
      <c r="G197" s="2"/>
      <c r="H197" s="2"/>
      <c r="I197" s="2"/>
      <c r="J197" s="2"/>
      <c r="K197" s="2"/>
      <c r="P197" s="2"/>
      <c r="Q197" s="2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D197" s="18"/>
    </row>
    <row r="198" spans="3:30" ht="14.25" customHeight="1">
      <c r="C198" s="2"/>
      <c r="D198" s="2"/>
      <c r="E198" s="2"/>
      <c r="F198" s="2"/>
      <c r="G198" s="2"/>
      <c r="H198" s="2"/>
      <c r="I198" s="2"/>
      <c r="J198" s="2"/>
      <c r="K198" s="2"/>
      <c r="P198" s="2"/>
      <c r="Q198" s="2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D198" s="18"/>
    </row>
    <row r="199" spans="3:30" ht="14.25" customHeight="1">
      <c r="C199" s="2"/>
      <c r="D199" s="2"/>
      <c r="E199" s="2"/>
      <c r="F199" s="2"/>
      <c r="G199" s="2"/>
      <c r="H199" s="2"/>
      <c r="I199" s="2"/>
      <c r="J199" s="2"/>
      <c r="K199" s="2"/>
      <c r="P199" s="2"/>
      <c r="Q199" s="2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D199" s="18"/>
    </row>
    <row r="200" spans="3:30" ht="14.25" customHeight="1">
      <c r="C200" s="2"/>
      <c r="D200" s="2"/>
      <c r="E200" s="2"/>
      <c r="F200" s="2"/>
      <c r="G200" s="2"/>
      <c r="H200" s="2"/>
      <c r="I200" s="2"/>
      <c r="J200" s="2"/>
      <c r="K200" s="2"/>
      <c r="P200" s="2"/>
      <c r="Q200" s="2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D200" s="18"/>
    </row>
    <row r="201" spans="3:30" ht="14.25" customHeight="1">
      <c r="C201" s="2"/>
      <c r="D201" s="2"/>
      <c r="E201" s="2"/>
      <c r="F201" s="2"/>
      <c r="G201" s="2"/>
      <c r="H201" s="2"/>
      <c r="I201" s="2"/>
      <c r="J201" s="2"/>
      <c r="K201" s="2"/>
      <c r="P201" s="2"/>
      <c r="Q201" s="2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D201" s="18"/>
    </row>
    <row r="202" spans="3:30" ht="14.25" customHeight="1">
      <c r="C202" s="2"/>
      <c r="D202" s="2"/>
      <c r="E202" s="2"/>
      <c r="F202" s="2"/>
      <c r="G202" s="2"/>
      <c r="H202" s="2"/>
      <c r="I202" s="2"/>
      <c r="J202" s="2"/>
      <c r="K202" s="2"/>
      <c r="P202" s="2"/>
      <c r="Q202" s="2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D202" s="18"/>
    </row>
    <row r="203" spans="3:30" ht="14.25" customHeight="1">
      <c r="C203" s="2"/>
      <c r="D203" s="2"/>
      <c r="E203" s="2"/>
      <c r="F203" s="2"/>
      <c r="G203" s="2"/>
      <c r="H203" s="2"/>
      <c r="I203" s="2"/>
      <c r="J203" s="2"/>
      <c r="K203" s="2"/>
      <c r="P203" s="2"/>
      <c r="Q203" s="2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D203" s="18"/>
    </row>
    <row r="204" spans="3:30" ht="14.25" customHeight="1">
      <c r="C204" s="2"/>
      <c r="D204" s="2"/>
      <c r="E204" s="2"/>
      <c r="F204" s="2"/>
      <c r="G204" s="2"/>
      <c r="H204" s="2"/>
      <c r="I204" s="2"/>
      <c r="J204" s="2"/>
      <c r="K204" s="2"/>
      <c r="P204" s="2"/>
      <c r="Q204" s="2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D204" s="18"/>
    </row>
    <row r="205" spans="3:30" ht="14.25" customHeight="1">
      <c r="C205" s="2"/>
      <c r="D205" s="2"/>
      <c r="E205" s="2"/>
      <c r="F205" s="2"/>
      <c r="G205" s="2"/>
      <c r="H205" s="2"/>
      <c r="I205" s="2"/>
      <c r="J205" s="2"/>
      <c r="K205" s="2"/>
      <c r="P205" s="2"/>
      <c r="Q205" s="2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D205" s="18"/>
    </row>
    <row r="206" spans="3:30" ht="14.25" customHeight="1">
      <c r="C206" s="2"/>
      <c r="D206" s="2"/>
      <c r="E206" s="2"/>
      <c r="F206" s="2"/>
      <c r="G206" s="2"/>
      <c r="H206" s="2"/>
      <c r="I206" s="2"/>
      <c r="J206" s="2"/>
      <c r="K206" s="2"/>
      <c r="P206" s="2"/>
      <c r="Q206" s="2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D206" s="18"/>
    </row>
    <row r="207" spans="3:30" ht="14.25" customHeight="1">
      <c r="C207" s="2"/>
      <c r="D207" s="2"/>
      <c r="E207" s="2"/>
      <c r="F207" s="2"/>
      <c r="G207" s="2"/>
      <c r="H207" s="2"/>
      <c r="I207" s="2"/>
      <c r="J207" s="2"/>
      <c r="K207" s="2"/>
      <c r="P207" s="2"/>
      <c r="Q207" s="2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D207" s="18"/>
    </row>
    <row r="208" spans="3:30" ht="14.25" customHeight="1">
      <c r="C208" s="2"/>
      <c r="D208" s="2"/>
      <c r="E208" s="2"/>
      <c r="F208" s="2"/>
      <c r="G208" s="2"/>
      <c r="H208" s="2"/>
      <c r="I208" s="2"/>
      <c r="J208" s="2"/>
      <c r="K208" s="2"/>
      <c r="P208" s="2"/>
      <c r="Q208" s="2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D208" s="18"/>
    </row>
    <row r="209" spans="3:30" ht="14.25" customHeight="1">
      <c r="C209" s="2"/>
      <c r="D209" s="2"/>
      <c r="E209" s="2"/>
      <c r="F209" s="2"/>
      <c r="G209" s="2"/>
      <c r="H209" s="2"/>
      <c r="I209" s="2"/>
      <c r="J209" s="2"/>
      <c r="K209" s="2"/>
      <c r="P209" s="2"/>
      <c r="Q209" s="2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D209" s="18"/>
    </row>
    <row r="210" spans="3:30" ht="14.25" customHeight="1">
      <c r="C210" s="2"/>
      <c r="D210" s="2"/>
      <c r="E210" s="2"/>
      <c r="F210" s="2"/>
      <c r="G210" s="2"/>
      <c r="H210" s="2"/>
      <c r="I210" s="2"/>
      <c r="J210" s="2"/>
      <c r="K210" s="2"/>
      <c r="P210" s="2"/>
      <c r="Q210" s="2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D210" s="18"/>
    </row>
    <row r="211" spans="3:30" ht="14.25" customHeight="1">
      <c r="C211" s="2"/>
      <c r="D211" s="2"/>
      <c r="E211" s="2"/>
      <c r="F211" s="2"/>
      <c r="G211" s="2"/>
      <c r="H211" s="2"/>
      <c r="I211" s="2"/>
      <c r="J211" s="2"/>
      <c r="K211" s="2"/>
      <c r="P211" s="2"/>
      <c r="Q211" s="2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D211" s="18"/>
    </row>
    <row r="212" spans="3:30" ht="14.25" customHeight="1">
      <c r="C212" s="2"/>
      <c r="D212" s="2"/>
      <c r="E212" s="2"/>
      <c r="F212" s="2"/>
      <c r="G212" s="2"/>
      <c r="H212" s="2"/>
      <c r="I212" s="2"/>
      <c r="J212" s="2"/>
      <c r="K212" s="2"/>
      <c r="P212" s="2"/>
      <c r="Q212" s="2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D212" s="18"/>
    </row>
    <row r="213" spans="3:30" ht="14.25" customHeight="1">
      <c r="C213" s="2"/>
      <c r="D213" s="2"/>
      <c r="E213" s="2"/>
      <c r="F213" s="2"/>
      <c r="G213" s="2"/>
      <c r="H213" s="2"/>
      <c r="I213" s="2"/>
      <c r="J213" s="2"/>
      <c r="K213" s="2"/>
      <c r="P213" s="2"/>
      <c r="Q213" s="2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D213" s="18"/>
    </row>
    <row r="214" spans="3:30" ht="14.25" customHeight="1">
      <c r="C214" s="2"/>
      <c r="D214" s="2"/>
      <c r="E214" s="2"/>
      <c r="F214" s="2"/>
      <c r="G214" s="2"/>
      <c r="H214" s="2"/>
      <c r="I214" s="2"/>
      <c r="J214" s="2"/>
      <c r="K214" s="2"/>
      <c r="P214" s="2"/>
      <c r="Q214" s="2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D214" s="18"/>
    </row>
    <row r="215" spans="3:30" ht="14.25" customHeight="1">
      <c r="C215" s="2"/>
      <c r="D215" s="2"/>
      <c r="E215" s="2"/>
      <c r="F215" s="2"/>
      <c r="G215" s="2"/>
      <c r="H215" s="2"/>
      <c r="I215" s="2"/>
      <c r="J215" s="2"/>
      <c r="K215" s="2"/>
      <c r="P215" s="2"/>
      <c r="Q215" s="2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D215" s="18"/>
    </row>
    <row r="216" spans="3:30" ht="14.25" customHeight="1">
      <c r="C216" s="2"/>
      <c r="D216" s="2"/>
      <c r="E216" s="2"/>
      <c r="F216" s="2"/>
      <c r="G216" s="2"/>
      <c r="H216" s="2"/>
      <c r="I216" s="2"/>
      <c r="J216" s="2"/>
      <c r="K216" s="2"/>
      <c r="P216" s="2"/>
      <c r="Q216" s="2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D216" s="18"/>
    </row>
    <row r="217" spans="3:30" ht="14.25" customHeight="1">
      <c r="C217" s="2"/>
      <c r="D217" s="2"/>
      <c r="E217" s="2"/>
      <c r="F217" s="2"/>
      <c r="G217" s="2"/>
      <c r="H217" s="2"/>
      <c r="I217" s="2"/>
      <c r="J217" s="2"/>
      <c r="K217" s="2"/>
      <c r="P217" s="2"/>
      <c r="Q217" s="2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D217" s="18"/>
    </row>
    <row r="218" spans="3:30" ht="14.25" customHeight="1">
      <c r="C218" s="2"/>
      <c r="D218" s="2"/>
      <c r="E218" s="2"/>
      <c r="F218" s="2"/>
      <c r="G218" s="2"/>
      <c r="H218" s="2"/>
      <c r="I218" s="2"/>
      <c r="J218" s="2"/>
      <c r="K218" s="2"/>
      <c r="P218" s="2"/>
      <c r="Q218" s="2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D218" s="18"/>
    </row>
    <row r="219" spans="3:30" ht="14.25" customHeight="1">
      <c r="C219" s="2"/>
      <c r="D219" s="2"/>
      <c r="E219" s="2"/>
      <c r="F219" s="2"/>
      <c r="G219" s="2"/>
      <c r="H219" s="2"/>
      <c r="I219" s="2"/>
      <c r="J219" s="2"/>
      <c r="K219" s="2"/>
      <c r="P219" s="2"/>
      <c r="Q219" s="2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D219" s="18"/>
    </row>
    <row r="220" spans="3:30" ht="14.25" customHeight="1">
      <c r="C220" s="2"/>
      <c r="D220" s="2"/>
      <c r="E220" s="2"/>
      <c r="F220" s="2"/>
      <c r="G220" s="2"/>
      <c r="H220" s="2"/>
      <c r="I220" s="2"/>
      <c r="J220" s="2"/>
      <c r="K220" s="2"/>
      <c r="P220" s="2"/>
      <c r="Q220" s="2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D220" s="18"/>
    </row>
    <row r="221" spans="3:30" ht="14.25" customHeight="1">
      <c r="C221" s="2"/>
      <c r="D221" s="2"/>
      <c r="E221" s="2"/>
      <c r="F221" s="2"/>
      <c r="G221" s="2"/>
      <c r="H221" s="2"/>
      <c r="I221" s="2"/>
      <c r="J221" s="2"/>
      <c r="K221" s="2"/>
      <c r="P221" s="2"/>
      <c r="Q221" s="2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D221" s="18"/>
    </row>
    <row r="222" spans="3:30" ht="14.25" customHeight="1">
      <c r="C222" s="2"/>
      <c r="D222" s="2"/>
      <c r="E222" s="2"/>
      <c r="F222" s="2"/>
      <c r="G222" s="2"/>
      <c r="H222" s="2"/>
      <c r="I222" s="2"/>
      <c r="J222" s="2"/>
      <c r="K222" s="2"/>
      <c r="P222" s="2"/>
      <c r="Q222" s="2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D222" s="18"/>
    </row>
    <row r="223" spans="3:30" ht="14.25" customHeight="1">
      <c r="C223" s="2"/>
      <c r="D223" s="2"/>
      <c r="E223" s="2"/>
      <c r="F223" s="2"/>
      <c r="G223" s="2"/>
      <c r="H223" s="2"/>
      <c r="I223" s="2"/>
      <c r="J223" s="2"/>
      <c r="K223" s="2"/>
      <c r="P223" s="2"/>
      <c r="Q223" s="2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D223" s="18"/>
    </row>
    <row r="224" spans="3:30" ht="14.25" customHeight="1">
      <c r="C224" s="2"/>
      <c r="D224" s="2"/>
      <c r="E224" s="2"/>
      <c r="F224" s="2"/>
      <c r="G224" s="2"/>
      <c r="H224" s="2"/>
      <c r="I224" s="2"/>
      <c r="J224" s="2"/>
      <c r="K224" s="2"/>
      <c r="P224" s="2"/>
      <c r="Q224" s="2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D224" s="18"/>
    </row>
    <row r="225" spans="3:30" ht="14.25" customHeight="1">
      <c r="C225" s="2"/>
      <c r="D225" s="2"/>
      <c r="E225" s="2"/>
      <c r="F225" s="2"/>
      <c r="G225" s="2"/>
      <c r="H225" s="2"/>
      <c r="I225" s="2"/>
      <c r="J225" s="2"/>
      <c r="K225" s="2"/>
      <c r="P225" s="2"/>
      <c r="Q225" s="2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D225" s="18"/>
    </row>
    <row r="226" spans="3:30" ht="14.25" customHeight="1">
      <c r="C226" s="2"/>
      <c r="D226" s="2"/>
      <c r="E226" s="2"/>
      <c r="F226" s="2"/>
      <c r="G226" s="2"/>
      <c r="H226" s="2"/>
      <c r="I226" s="2"/>
      <c r="J226" s="2"/>
      <c r="K226" s="2"/>
      <c r="P226" s="2"/>
      <c r="Q226" s="2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D226" s="18"/>
    </row>
    <row r="227" spans="3:30" ht="14.25" customHeight="1">
      <c r="C227" s="2"/>
      <c r="D227" s="2"/>
      <c r="E227" s="2"/>
      <c r="F227" s="2"/>
      <c r="G227" s="2"/>
      <c r="H227" s="2"/>
      <c r="I227" s="2"/>
      <c r="J227" s="2"/>
      <c r="K227" s="2"/>
      <c r="P227" s="2"/>
      <c r="Q227" s="2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D227" s="18"/>
    </row>
    <row r="228" spans="3:30" ht="14.25" customHeight="1">
      <c r="C228" s="2"/>
      <c r="D228" s="2"/>
      <c r="E228" s="2"/>
      <c r="F228" s="2"/>
      <c r="G228" s="2"/>
      <c r="H228" s="2"/>
      <c r="I228" s="2"/>
      <c r="J228" s="2"/>
      <c r="K228" s="2"/>
      <c r="P228" s="2"/>
      <c r="Q228" s="2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D228" s="18"/>
    </row>
    <row r="229" spans="3:30" ht="14.25" customHeight="1">
      <c r="C229" s="2"/>
      <c r="D229" s="2"/>
      <c r="E229" s="2"/>
      <c r="F229" s="2"/>
      <c r="G229" s="2"/>
      <c r="H229" s="2"/>
      <c r="I229" s="2"/>
      <c r="J229" s="2"/>
      <c r="K229" s="2"/>
      <c r="P229" s="2"/>
      <c r="Q229" s="2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D229" s="18"/>
    </row>
    <row r="230" spans="3:30" ht="14.25" customHeight="1">
      <c r="C230" s="2"/>
      <c r="D230" s="2"/>
      <c r="E230" s="2"/>
      <c r="F230" s="2"/>
      <c r="G230" s="2"/>
      <c r="H230" s="2"/>
      <c r="I230" s="2"/>
      <c r="J230" s="2"/>
      <c r="K230" s="2"/>
      <c r="P230" s="2"/>
      <c r="Q230" s="2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D230" s="18"/>
    </row>
    <row r="231" spans="3:30" ht="14.25" customHeight="1">
      <c r="C231" s="2"/>
      <c r="D231" s="2"/>
      <c r="E231" s="2"/>
      <c r="F231" s="2"/>
      <c r="G231" s="2"/>
      <c r="H231" s="2"/>
      <c r="I231" s="2"/>
      <c r="J231" s="2"/>
      <c r="K231" s="2"/>
      <c r="P231" s="2"/>
      <c r="Q231" s="2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D231" s="18"/>
    </row>
    <row r="232" spans="3:30" ht="14.25" customHeight="1">
      <c r="C232" s="2"/>
      <c r="D232" s="2"/>
      <c r="E232" s="2"/>
      <c r="F232" s="2"/>
      <c r="G232" s="2"/>
      <c r="H232" s="2"/>
      <c r="I232" s="2"/>
      <c r="J232" s="2"/>
      <c r="K232" s="2"/>
      <c r="P232" s="2"/>
      <c r="Q232" s="2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D232" s="18"/>
    </row>
    <row r="233" spans="3:30" ht="14.25" customHeight="1">
      <c r="C233" s="2"/>
      <c r="D233" s="2"/>
      <c r="E233" s="2"/>
      <c r="F233" s="2"/>
      <c r="G233" s="2"/>
      <c r="H233" s="2"/>
      <c r="I233" s="2"/>
      <c r="J233" s="2"/>
      <c r="K233" s="2"/>
      <c r="P233" s="2"/>
      <c r="Q233" s="2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D233" s="18"/>
    </row>
    <row r="234" spans="3:30" ht="14.25" customHeight="1">
      <c r="C234" s="2"/>
      <c r="D234" s="2"/>
      <c r="E234" s="2"/>
      <c r="F234" s="2"/>
      <c r="G234" s="2"/>
      <c r="H234" s="2"/>
      <c r="I234" s="2"/>
      <c r="J234" s="2"/>
      <c r="K234" s="2"/>
      <c r="P234" s="2"/>
      <c r="Q234" s="2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D234" s="18"/>
    </row>
    <row r="235" spans="3:30" ht="14.25" customHeight="1">
      <c r="C235" s="2"/>
      <c r="D235" s="2"/>
      <c r="E235" s="2"/>
      <c r="F235" s="2"/>
      <c r="G235" s="2"/>
      <c r="H235" s="2"/>
      <c r="I235" s="2"/>
      <c r="J235" s="2"/>
      <c r="K235" s="2"/>
      <c r="P235" s="2"/>
      <c r="Q235" s="2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D235" s="18"/>
    </row>
    <row r="236" spans="3:30" ht="14.25" customHeight="1">
      <c r="C236" s="2"/>
      <c r="D236" s="2"/>
      <c r="E236" s="2"/>
      <c r="F236" s="2"/>
      <c r="G236" s="2"/>
      <c r="H236" s="2"/>
      <c r="I236" s="2"/>
      <c r="J236" s="2"/>
      <c r="K236" s="2"/>
      <c r="P236" s="2"/>
      <c r="Q236" s="2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D236" s="18"/>
    </row>
    <row r="237" spans="3:30" ht="14.25" customHeight="1">
      <c r="C237" s="2"/>
      <c r="D237" s="2"/>
      <c r="E237" s="2"/>
      <c r="F237" s="2"/>
      <c r="G237" s="2"/>
      <c r="H237" s="2"/>
      <c r="I237" s="2"/>
      <c r="J237" s="2"/>
      <c r="K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D237" s="18"/>
    </row>
    <row r="238" spans="3:30" ht="14.25" customHeight="1">
      <c r="C238" s="2"/>
      <c r="D238" s="2"/>
      <c r="E238" s="2"/>
      <c r="F238" s="2"/>
      <c r="G238" s="2"/>
      <c r="H238" s="2"/>
      <c r="I238" s="2"/>
      <c r="J238" s="2"/>
      <c r="K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D238" s="18"/>
    </row>
    <row r="239" spans="3:30" ht="14.25" customHeight="1">
      <c r="C239" s="2"/>
      <c r="D239" s="2"/>
      <c r="E239" s="2"/>
      <c r="F239" s="2"/>
      <c r="G239" s="2"/>
      <c r="H239" s="2"/>
      <c r="I239" s="2"/>
      <c r="J239" s="2"/>
      <c r="K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D239" s="18"/>
    </row>
    <row r="240" spans="3:30" ht="14.25" customHeight="1">
      <c r="C240" s="2"/>
      <c r="D240" s="2"/>
      <c r="E240" s="2"/>
      <c r="F240" s="2"/>
      <c r="G240" s="2"/>
      <c r="H240" s="2"/>
      <c r="I240" s="2"/>
      <c r="J240" s="2"/>
      <c r="K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D240" s="18"/>
    </row>
    <row r="241" spans="3:30" ht="14.25" customHeight="1">
      <c r="C241" s="2"/>
      <c r="D241" s="2"/>
      <c r="E241" s="2"/>
      <c r="F241" s="2"/>
      <c r="G241" s="2"/>
      <c r="H241" s="2"/>
      <c r="I241" s="2"/>
      <c r="J241" s="2"/>
      <c r="K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D241" s="18"/>
    </row>
    <row r="242" spans="3:30" ht="14.25" customHeight="1">
      <c r="C242" s="2"/>
      <c r="D242" s="2"/>
      <c r="E242" s="2"/>
      <c r="F242" s="2"/>
      <c r="G242" s="2"/>
      <c r="H242" s="2"/>
      <c r="I242" s="2"/>
      <c r="J242" s="2"/>
      <c r="K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D242" s="18"/>
    </row>
    <row r="243" spans="3:30" ht="14.25" customHeight="1">
      <c r="C243" s="2"/>
      <c r="D243" s="2"/>
      <c r="E243" s="2"/>
      <c r="F243" s="2"/>
      <c r="G243" s="2"/>
      <c r="H243" s="2"/>
      <c r="I243" s="2"/>
      <c r="J243" s="2"/>
      <c r="K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D243" s="18"/>
    </row>
    <row r="244" spans="3:30" ht="14.25" customHeight="1">
      <c r="C244" s="2"/>
      <c r="D244" s="2"/>
      <c r="E244" s="2"/>
      <c r="F244" s="2"/>
      <c r="G244" s="2"/>
      <c r="H244" s="2"/>
      <c r="I244" s="2"/>
      <c r="J244" s="2"/>
      <c r="K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D244" s="18"/>
    </row>
    <row r="245" spans="3:30" ht="14.25" customHeight="1">
      <c r="C245" s="2"/>
      <c r="D245" s="2"/>
      <c r="E245" s="2"/>
      <c r="F245" s="2"/>
      <c r="G245" s="2"/>
      <c r="H245" s="2"/>
      <c r="I245" s="2"/>
      <c r="J245" s="2"/>
      <c r="K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D245" s="18"/>
    </row>
    <row r="246" spans="3:30" ht="14.25" customHeight="1">
      <c r="C246" s="2"/>
      <c r="D246" s="2"/>
      <c r="E246" s="2"/>
      <c r="F246" s="2"/>
      <c r="G246" s="2"/>
      <c r="H246" s="2"/>
      <c r="I246" s="2"/>
      <c r="J246" s="2"/>
      <c r="K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D246" s="18"/>
    </row>
    <row r="247" spans="3:30" ht="14.25" customHeight="1">
      <c r="C247" s="2"/>
      <c r="D247" s="2"/>
      <c r="E247" s="2"/>
      <c r="F247" s="2"/>
      <c r="G247" s="2"/>
      <c r="H247" s="2"/>
      <c r="I247" s="2"/>
      <c r="J247" s="2"/>
      <c r="K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D247" s="18"/>
    </row>
    <row r="248" spans="3:30" ht="14.25" customHeight="1">
      <c r="C248" s="2"/>
      <c r="D248" s="2"/>
      <c r="E248" s="2"/>
      <c r="F248" s="2"/>
      <c r="G248" s="2"/>
      <c r="H248" s="2"/>
      <c r="I248" s="2"/>
      <c r="J248" s="2"/>
      <c r="K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D248" s="18"/>
    </row>
    <row r="249" spans="3:30" ht="14.25" customHeight="1">
      <c r="C249" s="2"/>
      <c r="D249" s="2"/>
      <c r="E249" s="2"/>
      <c r="F249" s="2"/>
      <c r="G249" s="2"/>
      <c r="H249" s="2"/>
      <c r="I249" s="2"/>
      <c r="J249" s="2"/>
      <c r="K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D249" s="18"/>
    </row>
    <row r="250" spans="3:30" ht="14.25" customHeight="1">
      <c r="C250" s="2"/>
      <c r="D250" s="2"/>
      <c r="E250" s="2"/>
      <c r="F250" s="2"/>
      <c r="G250" s="2"/>
      <c r="H250" s="2"/>
      <c r="I250" s="2"/>
      <c r="J250" s="2"/>
      <c r="K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D250" s="18"/>
    </row>
    <row r="251" spans="3:30" ht="14.25" customHeight="1">
      <c r="C251" s="2"/>
      <c r="D251" s="2"/>
      <c r="E251" s="2"/>
      <c r="F251" s="2"/>
      <c r="G251" s="2"/>
      <c r="H251" s="2"/>
      <c r="I251" s="2"/>
      <c r="J251" s="2"/>
      <c r="K251" s="2"/>
      <c r="P251" s="2"/>
      <c r="Q251" s="2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D251" s="18"/>
    </row>
    <row r="252" spans="3:30" ht="14.25" customHeight="1">
      <c r="C252" s="2"/>
      <c r="D252" s="2"/>
      <c r="E252" s="2"/>
      <c r="F252" s="2"/>
      <c r="G252" s="2"/>
      <c r="H252" s="2"/>
      <c r="I252" s="2"/>
      <c r="J252" s="2"/>
      <c r="K252" s="2"/>
      <c r="P252" s="2"/>
      <c r="Q252" s="2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D252" s="18"/>
    </row>
    <row r="253" spans="3:30" ht="14.25" customHeight="1">
      <c r="C253" s="2"/>
      <c r="D253" s="2"/>
      <c r="E253" s="2"/>
      <c r="F253" s="2"/>
      <c r="G253" s="2"/>
      <c r="H253" s="2"/>
      <c r="I253" s="2"/>
      <c r="J253" s="2"/>
      <c r="K253" s="2"/>
      <c r="P253" s="2"/>
      <c r="Q253" s="2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D253" s="18"/>
    </row>
    <row r="254" spans="3:30" ht="14.25" customHeight="1">
      <c r="C254" s="2"/>
      <c r="D254" s="2"/>
      <c r="E254" s="2"/>
      <c r="F254" s="2"/>
      <c r="G254" s="2"/>
      <c r="H254" s="2"/>
      <c r="I254" s="2"/>
      <c r="J254" s="2"/>
      <c r="K254" s="2"/>
      <c r="P254" s="2"/>
      <c r="Q254" s="2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D254" s="18"/>
    </row>
    <row r="255" spans="3:30" ht="14.25" customHeight="1">
      <c r="C255" s="2"/>
      <c r="D255" s="2"/>
      <c r="E255" s="2"/>
      <c r="F255" s="2"/>
      <c r="G255" s="2"/>
      <c r="H255" s="2"/>
      <c r="I255" s="2"/>
      <c r="J255" s="2"/>
      <c r="K255" s="2"/>
      <c r="P255" s="2"/>
      <c r="Q255" s="2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D255" s="18"/>
    </row>
    <row r="256" spans="3:30" ht="14.25" customHeight="1">
      <c r="C256" s="2"/>
      <c r="D256" s="2"/>
      <c r="E256" s="2"/>
      <c r="F256" s="2"/>
      <c r="G256" s="2"/>
      <c r="H256" s="2"/>
      <c r="I256" s="2"/>
      <c r="J256" s="2"/>
      <c r="K256" s="2"/>
      <c r="P256" s="2"/>
      <c r="Q256" s="2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D256" s="18"/>
    </row>
    <row r="257" spans="3:30" ht="14.25" customHeight="1">
      <c r="C257" s="2"/>
      <c r="D257" s="2"/>
      <c r="E257" s="2"/>
      <c r="F257" s="2"/>
      <c r="G257" s="2"/>
      <c r="H257" s="2"/>
      <c r="I257" s="2"/>
      <c r="J257" s="2"/>
      <c r="K257" s="2"/>
      <c r="P257" s="2"/>
      <c r="Q257" s="2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D257" s="18"/>
    </row>
    <row r="258" spans="3:30" ht="14.25" customHeight="1">
      <c r="C258" s="2"/>
      <c r="D258" s="2"/>
      <c r="E258" s="2"/>
      <c r="F258" s="2"/>
      <c r="G258" s="2"/>
      <c r="H258" s="2"/>
      <c r="I258" s="2"/>
      <c r="J258" s="2"/>
      <c r="K258" s="2"/>
      <c r="P258" s="2"/>
      <c r="Q258" s="2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D258" s="18"/>
    </row>
    <row r="259" spans="3:30" ht="14.25" customHeight="1">
      <c r="C259" s="2"/>
      <c r="D259" s="2"/>
      <c r="E259" s="2"/>
      <c r="F259" s="2"/>
      <c r="G259" s="2"/>
      <c r="H259" s="2"/>
      <c r="I259" s="2"/>
      <c r="J259" s="2"/>
      <c r="K259" s="2"/>
      <c r="P259" s="2"/>
      <c r="Q259" s="2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D259" s="18"/>
    </row>
    <row r="260" spans="3:30" ht="14.25" customHeight="1">
      <c r="C260" s="2"/>
      <c r="D260" s="2"/>
      <c r="E260" s="2"/>
      <c r="F260" s="2"/>
      <c r="G260" s="2"/>
      <c r="H260" s="2"/>
      <c r="I260" s="2"/>
      <c r="J260" s="2"/>
      <c r="K260" s="2"/>
      <c r="P260" s="2"/>
      <c r="Q260" s="2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D260" s="18"/>
    </row>
    <row r="261" spans="3:30" ht="14.25" customHeight="1">
      <c r="C261" s="2"/>
      <c r="D261" s="2"/>
      <c r="E261" s="2"/>
      <c r="F261" s="2"/>
      <c r="G261" s="2"/>
      <c r="H261" s="2"/>
      <c r="I261" s="2"/>
      <c r="J261" s="2"/>
      <c r="K261" s="2"/>
      <c r="P261" s="2"/>
      <c r="Q261" s="2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D261" s="18"/>
    </row>
    <row r="262" spans="3:30" ht="14.25" customHeight="1">
      <c r="C262" s="2"/>
      <c r="D262" s="2"/>
      <c r="E262" s="2"/>
      <c r="F262" s="2"/>
      <c r="G262" s="2"/>
      <c r="H262" s="2"/>
      <c r="I262" s="2"/>
      <c r="J262" s="2"/>
      <c r="K262" s="2"/>
      <c r="P262" s="2"/>
      <c r="Q262" s="2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D262" s="18"/>
    </row>
    <row r="263" spans="3:30" ht="14.25" customHeight="1">
      <c r="C263" s="2"/>
      <c r="D263" s="2"/>
      <c r="E263" s="2"/>
      <c r="F263" s="2"/>
      <c r="G263" s="2"/>
      <c r="H263" s="2"/>
      <c r="I263" s="2"/>
      <c r="J263" s="2"/>
      <c r="K263" s="2"/>
      <c r="P263" s="2"/>
      <c r="Q263" s="2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D263" s="18"/>
    </row>
    <row r="264" spans="3:30" ht="14.25" customHeight="1">
      <c r="C264" s="2"/>
      <c r="D264" s="2"/>
      <c r="E264" s="2"/>
      <c r="F264" s="2"/>
      <c r="G264" s="2"/>
      <c r="H264" s="2"/>
      <c r="I264" s="2"/>
      <c r="J264" s="2"/>
      <c r="K264" s="2"/>
      <c r="P264" s="2"/>
      <c r="Q264" s="2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D264" s="18"/>
    </row>
    <row r="265" spans="3:30" ht="14.25" customHeight="1">
      <c r="C265" s="2"/>
      <c r="D265" s="2"/>
      <c r="E265" s="2"/>
      <c r="F265" s="2"/>
      <c r="G265" s="2"/>
      <c r="H265" s="2"/>
      <c r="I265" s="2"/>
      <c r="J265" s="2"/>
      <c r="K265" s="2"/>
      <c r="P265" s="2"/>
      <c r="Q265" s="2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D265" s="18"/>
    </row>
    <row r="266" spans="3:30" ht="14.25" customHeight="1">
      <c r="C266" s="2"/>
      <c r="D266" s="2"/>
      <c r="E266" s="2"/>
      <c r="F266" s="2"/>
      <c r="G266" s="2"/>
      <c r="H266" s="2"/>
      <c r="I266" s="2"/>
      <c r="J266" s="2"/>
      <c r="K266" s="2"/>
      <c r="P266" s="2"/>
      <c r="Q266" s="2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D266" s="18"/>
    </row>
    <row r="267" spans="3:30" ht="14.25" customHeight="1">
      <c r="C267" s="2"/>
      <c r="D267" s="2"/>
      <c r="E267" s="2"/>
      <c r="F267" s="2"/>
      <c r="G267" s="2"/>
      <c r="H267" s="2"/>
      <c r="I267" s="2"/>
      <c r="J267" s="2"/>
      <c r="K267" s="2"/>
      <c r="P267" s="2"/>
      <c r="Q267" s="2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D267" s="18"/>
    </row>
    <row r="268" spans="3:30" ht="14.25" customHeight="1">
      <c r="C268" s="2"/>
      <c r="D268" s="2"/>
      <c r="E268" s="2"/>
      <c r="F268" s="2"/>
      <c r="G268" s="2"/>
      <c r="H268" s="2"/>
      <c r="I268" s="2"/>
      <c r="J268" s="2"/>
      <c r="K268" s="2"/>
      <c r="P268" s="2"/>
      <c r="Q268" s="2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D268" s="18"/>
    </row>
    <row r="269" spans="3:30" ht="14.25" customHeight="1">
      <c r="C269" s="2"/>
      <c r="D269" s="2"/>
      <c r="E269" s="2"/>
      <c r="F269" s="2"/>
      <c r="G269" s="2"/>
      <c r="H269" s="2"/>
      <c r="I269" s="2"/>
      <c r="J269" s="2"/>
      <c r="K269" s="2"/>
      <c r="P269" s="2"/>
      <c r="Q269" s="2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D269" s="18"/>
    </row>
    <row r="270" spans="3:30" ht="14.25" customHeight="1">
      <c r="C270" s="2"/>
      <c r="D270" s="2"/>
      <c r="E270" s="2"/>
      <c r="F270" s="2"/>
      <c r="G270" s="2"/>
      <c r="H270" s="2"/>
      <c r="I270" s="2"/>
      <c r="J270" s="2"/>
      <c r="K270" s="2"/>
      <c r="P270" s="2"/>
      <c r="Q270" s="2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D270" s="18"/>
    </row>
    <row r="271" spans="3:30" ht="14.25" customHeight="1">
      <c r="C271" s="2"/>
      <c r="D271" s="2"/>
      <c r="E271" s="2"/>
      <c r="F271" s="2"/>
      <c r="G271" s="2"/>
      <c r="H271" s="2"/>
      <c r="I271" s="2"/>
      <c r="J271" s="2"/>
      <c r="K271" s="2"/>
      <c r="P271" s="2"/>
      <c r="Q271" s="2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D271" s="18"/>
    </row>
    <row r="272" spans="3:30" ht="14.25" customHeight="1">
      <c r="C272" s="2"/>
      <c r="D272" s="2"/>
      <c r="E272" s="2"/>
      <c r="F272" s="2"/>
      <c r="G272" s="2"/>
      <c r="H272" s="2"/>
      <c r="I272" s="2"/>
      <c r="J272" s="2"/>
      <c r="K272" s="2"/>
      <c r="P272" s="2"/>
      <c r="Q272" s="2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D272" s="18"/>
    </row>
    <row r="273" spans="3:30" ht="14.25" customHeight="1">
      <c r="C273" s="2"/>
      <c r="D273" s="2"/>
      <c r="E273" s="2"/>
      <c r="F273" s="2"/>
      <c r="G273" s="2"/>
      <c r="H273" s="2"/>
      <c r="I273" s="2"/>
      <c r="J273" s="2"/>
      <c r="K273" s="2"/>
      <c r="P273" s="2"/>
      <c r="Q273" s="2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D273" s="18"/>
    </row>
    <row r="274" spans="3:30" ht="14.25" customHeight="1">
      <c r="C274" s="2"/>
      <c r="D274" s="2"/>
      <c r="E274" s="2"/>
      <c r="F274" s="2"/>
      <c r="G274" s="2"/>
      <c r="H274" s="2"/>
      <c r="I274" s="2"/>
      <c r="J274" s="2"/>
      <c r="K274" s="2"/>
      <c r="P274" s="2"/>
      <c r="Q274" s="2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D274" s="18"/>
    </row>
    <row r="275" spans="3:30" ht="14.25" customHeight="1">
      <c r="C275" s="2"/>
      <c r="D275" s="2"/>
      <c r="E275" s="2"/>
      <c r="F275" s="2"/>
      <c r="G275" s="2"/>
      <c r="H275" s="2"/>
      <c r="I275" s="2"/>
      <c r="J275" s="2"/>
      <c r="K275" s="2"/>
      <c r="P275" s="2"/>
      <c r="Q275" s="2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D275" s="18"/>
    </row>
    <row r="276" spans="3:30" ht="14.25" customHeight="1">
      <c r="C276" s="2"/>
      <c r="D276" s="2"/>
      <c r="E276" s="2"/>
      <c r="F276" s="2"/>
      <c r="G276" s="2"/>
      <c r="H276" s="2"/>
      <c r="I276" s="2"/>
      <c r="J276" s="2"/>
      <c r="K276" s="2"/>
      <c r="P276" s="2"/>
      <c r="Q276" s="2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D276" s="18"/>
    </row>
    <row r="277" spans="3:30" ht="14.25" customHeight="1">
      <c r="C277" s="2"/>
      <c r="D277" s="2"/>
      <c r="E277" s="2"/>
      <c r="F277" s="2"/>
      <c r="G277" s="2"/>
      <c r="H277" s="2"/>
      <c r="I277" s="2"/>
      <c r="J277" s="2"/>
      <c r="K277" s="2"/>
      <c r="P277" s="2"/>
      <c r="Q277" s="2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D277" s="18"/>
    </row>
    <row r="278" spans="3:30" ht="14.25" customHeight="1">
      <c r="C278" s="2"/>
      <c r="D278" s="2"/>
      <c r="E278" s="2"/>
      <c r="F278" s="2"/>
      <c r="G278" s="2"/>
      <c r="H278" s="2"/>
      <c r="I278" s="2"/>
      <c r="J278" s="2"/>
      <c r="K278" s="2"/>
      <c r="P278" s="2"/>
      <c r="Q278" s="2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D278" s="18"/>
    </row>
    <row r="279" spans="3:30" ht="14.25" customHeight="1">
      <c r="C279" s="2"/>
      <c r="D279" s="2"/>
      <c r="E279" s="2"/>
      <c r="F279" s="2"/>
      <c r="G279" s="2"/>
      <c r="H279" s="2"/>
      <c r="I279" s="2"/>
      <c r="J279" s="2"/>
      <c r="K279" s="2"/>
      <c r="P279" s="2"/>
      <c r="Q279" s="2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D279" s="18"/>
    </row>
    <row r="280" spans="3:30" ht="14.25" customHeight="1">
      <c r="C280" s="2"/>
      <c r="D280" s="2"/>
      <c r="E280" s="2"/>
      <c r="F280" s="2"/>
      <c r="G280" s="2"/>
      <c r="H280" s="2"/>
      <c r="I280" s="2"/>
      <c r="J280" s="2"/>
      <c r="K280" s="2"/>
      <c r="P280" s="2"/>
      <c r="Q280" s="2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D280" s="18"/>
    </row>
    <row r="281" spans="3:30" ht="14.25" customHeight="1">
      <c r="C281" s="2"/>
      <c r="D281" s="2"/>
      <c r="E281" s="2"/>
      <c r="F281" s="2"/>
      <c r="G281" s="2"/>
      <c r="H281" s="2"/>
      <c r="I281" s="2"/>
      <c r="J281" s="2"/>
      <c r="K281" s="2"/>
      <c r="P281" s="2"/>
      <c r="Q281" s="2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D281" s="18"/>
    </row>
    <row r="282" spans="3:30" ht="14.25" customHeight="1">
      <c r="C282" s="2"/>
      <c r="D282" s="2"/>
      <c r="E282" s="2"/>
      <c r="F282" s="2"/>
      <c r="G282" s="2"/>
      <c r="H282" s="2"/>
      <c r="I282" s="2"/>
      <c r="J282" s="2"/>
      <c r="K282" s="2"/>
      <c r="P282" s="2"/>
      <c r="Q282" s="2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D282" s="18"/>
    </row>
    <row r="283" spans="3:30" ht="14.25" customHeight="1">
      <c r="C283" s="2"/>
      <c r="D283" s="2"/>
      <c r="E283" s="2"/>
      <c r="F283" s="2"/>
      <c r="G283" s="2"/>
      <c r="H283" s="2"/>
      <c r="I283" s="2"/>
      <c r="J283" s="2"/>
      <c r="K283" s="2"/>
      <c r="P283" s="2"/>
      <c r="Q283" s="2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D283" s="18"/>
    </row>
    <row r="284" spans="3:30" ht="14.25" customHeight="1">
      <c r="C284" s="2"/>
      <c r="D284" s="2"/>
      <c r="E284" s="2"/>
      <c r="F284" s="2"/>
      <c r="G284" s="2"/>
      <c r="H284" s="2"/>
      <c r="I284" s="2"/>
      <c r="J284" s="2"/>
      <c r="K284" s="2"/>
      <c r="P284" s="2"/>
      <c r="Q284" s="2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D284" s="18"/>
    </row>
    <row r="285" spans="3:30" ht="14.25" customHeight="1">
      <c r="C285" s="2"/>
      <c r="D285" s="2"/>
      <c r="E285" s="2"/>
      <c r="F285" s="2"/>
      <c r="G285" s="2"/>
      <c r="H285" s="2"/>
      <c r="I285" s="2"/>
      <c r="J285" s="2"/>
      <c r="K285" s="2"/>
      <c r="P285" s="2"/>
      <c r="Q285" s="2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D285" s="18"/>
    </row>
    <row r="286" spans="3:30" ht="14.25" customHeight="1">
      <c r="C286" s="2"/>
      <c r="D286" s="2"/>
      <c r="E286" s="2"/>
      <c r="F286" s="2"/>
      <c r="G286" s="2"/>
      <c r="H286" s="2"/>
      <c r="I286" s="2"/>
      <c r="J286" s="2"/>
      <c r="K286" s="2"/>
      <c r="P286" s="2"/>
      <c r="Q286" s="2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D286" s="18"/>
    </row>
    <row r="287" spans="3:30" ht="14.25" customHeight="1">
      <c r="C287" s="2"/>
      <c r="D287" s="2"/>
      <c r="E287" s="2"/>
      <c r="F287" s="2"/>
      <c r="G287" s="2"/>
      <c r="H287" s="2"/>
      <c r="I287" s="2"/>
      <c r="J287" s="2"/>
      <c r="K287" s="2"/>
      <c r="P287" s="2"/>
      <c r="Q287" s="2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D287" s="18"/>
    </row>
    <row r="288" spans="3:30" ht="14.25" customHeight="1">
      <c r="C288" s="2"/>
      <c r="D288" s="2"/>
      <c r="E288" s="2"/>
      <c r="F288" s="2"/>
      <c r="G288" s="2"/>
      <c r="H288" s="2"/>
      <c r="I288" s="2"/>
      <c r="J288" s="2"/>
      <c r="K288" s="2"/>
      <c r="P288" s="2"/>
      <c r="Q288" s="2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D288" s="18"/>
    </row>
    <row r="289" spans="3:30" ht="14.25" customHeight="1">
      <c r="C289" s="2"/>
      <c r="D289" s="2"/>
      <c r="E289" s="2"/>
      <c r="F289" s="2"/>
      <c r="G289" s="2"/>
      <c r="H289" s="2"/>
      <c r="I289" s="2"/>
      <c r="J289" s="2"/>
      <c r="K289" s="2"/>
      <c r="P289" s="2"/>
      <c r="Q289" s="2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D289" s="18"/>
    </row>
    <row r="290" spans="3:30" ht="14.25" customHeight="1">
      <c r="C290" s="2"/>
      <c r="D290" s="2"/>
      <c r="E290" s="2"/>
      <c r="F290" s="2"/>
      <c r="G290" s="2"/>
      <c r="H290" s="2"/>
      <c r="I290" s="2"/>
      <c r="J290" s="2"/>
      <c r="K290" s="2"/>
      <c r="P290" s="2"/>
      <c r="Q290" s="2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D290" s="18"/>
    </row>
    <row r="291" spans="3:30" ht="14.25" customHeight="1">
      <c r="C291" s="2"/>
      <c r="D291" s="2"/>
      <c r="E291" s="2"/>
      <c r="F291" s="2"/>
      <c r="G291" s="2"/>
      <c r="H291" s="2"/>
      <c r="I291" s="2"/>
      <c r="J291" s="2"/>
      <c r="K291" s="2"/>
      <c r="P291" s="2"/>
      <c r="Q291" s="2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D291" s="18"/>
    </row>
    <row r="292" spans="3:30" ht="14.25" customHeight="1">
      <c r="C292" s="2"/>
      <c r="D292" s="2"/>
      <c r="E292" s="2"/>
      <c r="F292" s="2"/>
      <c r="G292" s="2"/>
      <c r="H292" s="2"/>
      <c r="I292" s="2"/>
      <c r="J292" s="2"/>
      <c r="K292" s="2"/>
      <c r="P292" s="2"/>
      <c r="Q292" s="2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D292" s="18"/>
    </row>
    <row r="293" spans="3:30" ht="14.25" customHeight="1">
      <c r="C293" s="2"/>
      <c r="D293" s="2"/>
      <c r="E293" s="2"/>
      <c r="F293" s="2"/>
      <c r="G293" s="2"/>
      <c r="H293" s="2"/>
      <c r="I293" s="2"/>
      <c r="J293" s="2"/>
      <c r="K293" s="2"/>
      <c r="P293" s="2"/>
      <c r="Q293" s="2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D293" s="18"/>
    </row>
    <row r="294" spans="3:30" ht="14.25" customHeight="1">
      <c r="C294" s="2"/>
      <c r="D294" s="2"/>
      <c r="E294" s="2"/>
      <c r="F294" s="2"/>
      <c r="G294" s="2"/>
      <c r="H294" s="2"/>
      <c r="I294" s="2"/>
      <c r="J294" s="2"/>
      <c r="K294" s="2"/>
      <c r="P294" s="2"/>
      <c r="Q294" s="2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D294" s="18"/>
    </row>
    <row r="295" spans="3:30" ht="14.25" customHeight="1">
      <c r="C295" s="2"/>
      <c r="D295" s="2"/>
      <c r="E295" s="2"/>
      <c r="F295" s="2"/>
      <c r="G295" s="2"/>
      <c r="H295" s="2"/>
      <c r="I295" s="2"/>
      <c r="J295" s="2"/>
      <c r="K295" s="2"/>
      <c r="P295" s="2"/>
      <c r="Q295" s="2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D295" s="18"/>
    </row>
    <row r="296" spans="3:30" ht="14.25" customHeight="1">
      <c r="C296" s="2"/>
      <c r="D296" s="2"/>
      <c r="E296" s="2"/>
      <c r="F296" s="2"/>
      <c r="G296" s="2"/>
      <c r="H296" s="2"/>
      <c r="I296" s="2"/>
      <c r="J296" s="2"/>
      <c r="K296" s="2"/>
      <c r="P296" s="2"/>
      <c r="Q296" s="2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D296" s="18"/>
    </row>
    <row r="297" spans="3:30" ht="14.25" customHeight="1">
      <c r="C297" s="2"/>
      <c r="D297" s="2"/>
      <c r="E297" s="2"/>
      <c r="F297" s="2"/>
      <c r="G297" s="2"/>
      <c r="H297" s="2"/>
      <c r="I297" s="2"/>
      <c r="J297" s="2"/>
      <c r="K297" s="2"/>
      <c r="P297" s="2"/>
      <c r="Q297" s="2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D297" s="18"/>
    </row>
    <row r="298" spans="3:30" ht="14.25" customHeight="1">
      <c r="C298" s="2"/>
      <c r="D298" s="2"/>
      <c r="E298" s="2"/>
      <c r="F298" s="2"/>
      <c r="G298" s="2"/>
      <c r="H298" s="2"/>
      <c r="I298" s="2"/>
      <c r="J298" s="2"/>
      <c r="K298" s="2"/>
      <c r="P298" s="2"/>
      <c r="Q298" s="2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D298" s="18"/>
    </row>
    <row r="299" spans="3:30" ht="14.25" customHeight="1">
      <c r="C299" s="2"/>
      <c r="D299" s="2"/>
      <c r="E299" s="2"/>
      <c r="F299" s="2"/>
      <c r="G299" s="2"/>
      <c r="H299" s="2"/>
      <c r="I299" s="2"/>
      <c r="J299" s="2"/>
      <c r="K299" s="2"/>
      <c r="P299" s="2"/>
      <c r="Q299" s="2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D299" s="18"/>
    </row>
    <row r="300" spans="3:30" ht="14.25" customHeight="1">
      <c r="C300" s="2"/>
      <c r="D300" s="2"/>
      <c r="E300" s="2"/>
      <c r="F300" s="2"/>
      <c r="G300" s="2"/>
      <c r="H300" s="2"/>
      <c r="I300" s="2"/>
      <c r="J300" s="2"/>
      <c r="K300" s="2"/>
      <c r="P300" s="2"/>
      <c r="Q300" s="2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D300" s="18"/>
    </row>
    <row r="301" spans="3:30" ht="14.25" customHeight="1">
      <c r="C301" s="2"/>
      <c r="D301" s="2"/>
      <c r="E301" s="2"/>
      <c r="F301" s="2"/>
      <c r="G301" s="2"/>
      <c r="H301" s="2"/>
      <c r="I301" s="2"/>
      <c r="J301" s="2"/>
      <c r="K301" s="2"/>
      <c r="P301" s="2"/>
      <c r="Q301" s="2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D301" s="18"/>
    </row>
    <row r="302" spans="3:30" ht="14.25" customHeight="1">
      <c r="C302" s="2"/>
      <c r="D302" s="2"/>
      <c r="E302" s="2"/>
      <c r="F302" s="2"/>
      <c r="G302" s="2"/>
      <c r="H302" s="2"/>
      <c r="I302" s="2"/>
      <c r="J302" s="2"/>
      <c r="K302" s="2"/>
      <c r="P302" s="2"/>
      <c r="Q302" s="2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D302" s="18"/>
    </row>
    <row r="303" spans="3:30" ht="14.25" customHeight="1">
      <c r="C303" s="2"/>
      <c r="D303" s="2"/>
      <c r="E303" s="2"/>
      <c r="F303" s="2"/>
      <c r="G303" s="2"/>
      <c r="H303" s="2"/>
      <c r="I303" s="2"/>
      <c r="J303" s="2"/>
      <c r="K303" s="2"/>
      <c r="P303" s="2"/>
      <c r="Q303" s="2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D303" s="18"/>
    </row>
    <row r="304" spans="3:30" ht="14.25" customHeight="1">
      <c r="C304" s="2"/>
      <c r="D304" s="2"/>
      <c r="E304" s="2"/>
      <c r="F304" s="2"/>
      <c r="G304" s="2"/>
      <c r="H304" s="2"/>
      <c r="I304" s="2"/>
      <c r="J304" s="2"/>
      <c r="K304" s="2"/>
      <c r="P304" s="2"/>
      <c r="Q304" s="2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D304" s="18"/>
    </row>
    <row r="305" spans="3:30" ht="14.25" customHeight="1">
      <c r="C305" s="2"/>
      <c r="D305" s="2"/>
      <c r="E305" s="2"/>
      <c r="F305" s="2"/>
      <c r="G305" s="2"/>
      <c r="H305" s="2"/>
      <c r="I305" s="2"/>
      <c r="J305" s="2"/>
      <c r="K305" s="2"/>
      <c r="P305" s="2"/>
      <c r="Q305" s="2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D305" s="18"/>
    </row>
    <row r="306" spans="3:30" ht="14.25" customHeight="1">
      <c r="C306" s="2"/>
      <c r="D306" s="2"/>
      <c r="E306" s="2"/>
      <c r="F306" s="2"/>
      <c r="G306" s="2"/>
      <c r="H306" s="2"/>
      <c r="I306" s="2"/>
      <c r="J306" s="2"/>
      <c r="K306" s="2"/>
      <c r="P306" s="2"/>
      <c r="Q306" s="2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D306" s="18"/>
    </row>
    <row r="307" spans="3:30" ht="14.25" customHeight="1">
      <c r="C307" s="2"/>
      <c r="D307" s="2"/>
      <c r="E307" s="2"/>
      <c r="F307" s="2"/>
      <c r="G307" s="2"/>
      <c r="H307" s="2"/>
      <c r="I307" s="2"/>
      <c r="J307" s="2"/>
      <c r="K307" s="2"/>
      <c r="P307" s="2"/>
      <c r="Q307" s="2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D307" s="18"/>
    </row>
    <row r="308" spans="3:30" ht="14.25" customHeight="1">
      <c r="C308" s="2"/>
      <c r="D308" s="2"/>
      <c r="E308" s="2"/>
      <c r="F308" s="2"/>
      <c r="G308" s="2"/>
      <c r="H308" s="2"/>
      <c r="I308" s="2"/>
      <c r="J308" s="2"/>
      <c r="K308" s="2"/>
      <c r="P308" s="2"/>
      <c r="Q308" s="2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D308" s="18"/>
    </row>
    <row r="309" spans="3:30" ht="14.25" customHeight="1">
      <c r="C309" s="2"/>
      <c r="D309" s="2"/>
      <c r="E309" s="2"/>
      <c r="F309" s="2"/>
      <c r="G309" s="2"/>
      <c r="H309" s="2"/>
      <c r="I309" s="2"/>
      <c r="J309" s="2"/>
      <c r="K309" s="2"/>
      <c r="P309" s="2"/>
      <c r="Q309" s="2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D309" s="18"/>
    </row>
    <row r="310" spans="3:30" ht="14.25" customHeight="1">
      <c r="C310" s="2"/>
      <c r="D310" s="2"/>
      <c r="E310" s="2"/>
      <c r="F310" s="2"/>
      <c r="G310" s="2"/>
      <c r="H310" s="2"/>
      <c r="I310" s="2"/>
      <c r="J310" s="2"/>
      <c r="K310" s="2"/>
      <c r="P310" s="2"/>
      <c r="Q310" s="2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D310" s="18"/>
    </row>
    <row r="311" spans="3:30" ht="14.25" customHeight="1">
      <c r="C311" s="2"/>
      <c r="D311" s="2"/>
      <c r="E311" s="2"/>
      <c r="F311" s="2"/>
      <c r="G311" s="2"/>
      <c r="H311" s="2"/>
      <c r="I311" s="2"/>
      <c r="J311" s="2"/>
      <c r="K311" s="2"/>
      <c r="P311" s="2"/>
      <c r="Q311" s="2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D311" s="18"/>
    </row>
    <row r="312" spans="3:30" ht="14.25" customHeight="1">
      <c r="C312" s="2"/>
      <c r="D312" s="2"/>
      <c r="E312" s="2"/>
      <c r="F312" s="2"/>
      <c r="G312" s="2"/>
      <c r="H312" s="2"/>
      <c r="I312" s="2"/>
      <c r="J312" s="2"/>
      <c r="K312" s="2"/>
      <c r="P312" s="2"/>
      <c r="Q312" s="2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D312" s="18"/>
    </row>
    <row r="313" spans="3:30" ht="14.25" customHeight="1">
      <c r="C313" s="2"/>
      <c r="D313" s="2"/>
      <c r="E313" s="2"/>
      <c r="F313" s="2"/>
      <c r="G313" s="2"/>
      <c r="H313" s="2"/>
      <c r="I313" s="2"/>
      <c r="J313" s="2"/>
      <c r="K313" s="2"/>
      <c r="P313" s="2"/>
      <c r="Q313" s="2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D313" s="18"/>
    </row>
    <row r="314" spans="3:30" ht="14.25" customHeight="1">
      <c r="C314" s="2"/>
      <c r="D314" s="2"/>
      <c r="E314" s="2"/>
      <c r="F314" s="2"/>
      <c r="G314" s="2"/>
      <c r="H314" s="2"/>
      <c r="I314" s="2"/>
      <c r="J314" s="2"/>
      <c r="K314" s="2"/>
      <c r="P314" s="2"/>
      <c r="Q314" s="2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D314" s="18"/>
    </row>
    <row r="315" spans="3:30" ht="14.25" customHeight="1">
      <c r="C315" s="2"/>
      <c r="D315" s="2"/>
      <c r="E315" s="2"/>
      <c r="F315" s="2"/>
      <c r="G315" s="2"/>
      <c r="H315" s="2"/>
      <c r="I315" s="2"/>
      <c r="J315" s="2"/>
      <c r="K315" s="2"/>
      <c r="P315" s="2"/>
      <c r="Q315" s="2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D315" s="18"/>
    </row>
    <row r="316" spans="3:30" ht="14.25" customHeight="1">
      <c r="C316" s="2"/>
      <c r="D316" s="2"/>
      <c r="E316" s="2"/>
      <c r="F316" s="2"/>
      <c r="G316" s="2"/>
      <c r="H316" s="2"/>
      <c r="I316" s="2"/>
      <c r="J316" s="2"/>
      <c r="K316" s="2"/>
      <c r="P316" s="2"/>
      <c r="Q316" s="2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D316" s="18"/>
    </row>
    <row r="317" spans="3:30" ht="14.25" customHeight="1">
      <c r="C317" s="2"/>
      <c r="D317" s="2"/>
      <c r="E317" s="2"/>
      <c r="F317" s="2"/>
      <c r="G317" s="2"/>
      <c r="H317" s="2"/>
      <c r="I317" s="2"/>
      <c r="J317" s="2"/>
      <c r="K317" s="2"/>
      <c r="P317" s="2"/>
      <c r="Q317" s="2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D317" s="18"/>
    </row>
    <row r="318" spans="3:30" ht="14.25" customHeight="1">
      <c r="C318" s="2"/>
      <c r="D318" s="2"/>
      <c r="E318" s="2"/>
      <c r="F318" s="2"/>
      <c r="G318" s="2"/>
      <c r="H318" s="2"/>
      <c r="I318" s="2"/>
      <c r="J318" s="2"/>
      <c r="K318" s="2"/>
      <c r="P318" s="2"/>
      <c r="Q318" s="2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D318" s="18"/>
    </row>
    <row r="319" spans="3:30" ht="14.25" customHeight="1">
      <c r="C319" s="2"/>
      <c r="D319" s="2"/>
      <c r="E319" s="2"/>
      <c r="F319" s="2"/>
      <c r="G319" s="2"/>
      <c r="H319" s="2"/>
      <c r="I319" s="2"/>
      <c r="J319" s="2"/>
      <c r="K319" s="2"/>
      <c r="P319" s="2"/>
      <c r="Q319" s="2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D319" s="18"/>
    </row>
    <row r="320" spans="3:30" ht="14.25" customHeight="1">
      <c r="C320" s="2"/>
      <c r="D320" s="2"/>
      <c r="E320" s="2"/>
      <c r="F320" s="2"/>
      <c r="G320" s="2"/>
      <c r="H320" s="2"/>
      <c r="I320" s="2"/>
      <c r="J320" s="2"/>
      <c r="K320" s="2"/>
      <c r="P320" s="2"/>
      <c r="Q320" s="2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D320" s="18"/>
    </row>
    <row r="321" spans="3:30" ht="14.25" customHeight="1">
      <c r="C321" s="2"/>
      <c r="D321" s="2"/>
      <c r="E321" s="2"/>
      <c r="F321" s="2"/>
      <c r="G321" s="2"/>
      <c r="H321" s="2"/>
      <c r="I321" s="2"/>
      <c r="J321" s="2"/>
      <c r="K321" s="2"/>
      <c r="P321" s="2"/>
      <c r="Q321" s="2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D321" s="18"/>
    </row>
    <row r="322" spans="3:30" ht="14.25" customHeight="1">
      <c r="C322" s="2"/>
      <c r="D322" s="2"/>
      <c r="E322" s="2"/>
      <c r="F322" s="2"/>
      <c r="G322" s="2"/>
      <c r="H322" s="2"/>
      <c r="I322" s="2"/>
      <c r="J322" s="2"/>
      <c r="K322" s="2"/>
      <c r="P322" s="2"/>
      <c r="Q322" s="2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D322" s="18"/>
    </row>
    <row r="323" spans="3:30" ht="14.25" customHeight="1">
      <c r="C323" s="2"/>
      <c r="D323" s="2"/>
      <c r="E323" s="2"/>
      <c r="F323" s="2"/>
      <c r="G323" s="2"/>
      <c r="H323" s="2"/>
      <c r="I323" s="2"/>
      <c r="J323" s="2"/>
      <c r="K323" s="2"/>
      <c r="P323" s="2"/>
      <c r="Q323" s="2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D323" s="18"/>
    </row>
    <row r="324" spans="3:30" ht="14.25" customHeight="1">
      <c r="C324" s="2"/>
      <c r="D324" s="2"/>
      <c r="E324" s="2"/>
      <c r="F324" s="2"/>
      <c r="G324" s="2"/>
      <c r="H324" s="2"/>
      <c r="I324" s="2"/>
      <c r="J324" s="2"/>
      <c r="K324" s="2"/>
      <c r="P324" s="2"/>
      <c r="Q324" s="2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D324" s="18"/>
    </row>
    <row r="325" spans="3:30" ht="14.25" customHeight="1">
      <c r="C325" s="2"/>
      <c r="D325" s="2"/>
      <c r="E325" s="2"/>
      <c r="F325" s="2"/>
      <c r="G325" s="2"/>
      <c r="H325" s="2"/>
      <c r="I325" s="2"/>
      <c r="J325" s="2"/>
      <c r="K325" s="2"/>
      <c r="P325" s="2"/>
      <c r="Q325" s="2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D325" s="18"/>
    </row>
    <row r="326" spans="3:30" ht="14.25" customHeight="1">
      <c r="C326" s="2"/>
      <c r="D326" s="2"/>
      <c r="E326" s="2"/>
      <c r="F326" s="2"/>
      <c r="G326" s="2"/>
      <c r="H326" s="2"/>
      <c r="I326" s="2"/>
      <c r="J326" s="2"/>
      <c r="K326" s="2"/>
      <c r="P326" s="2"/>
      <c r="Q326" s="2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D326" s="18"/>
    </row>
    <row r="327" spans="3:30" ht="14.25" customHeight="1">
      <c r="C327" s="2"/>
      <c r="D327" s="2"/>
      <c r="E327" s="2"/>
      <c r="F327" s="2"/>
      <c r="G327" s="2"/>
      <c r="H327" s="2"/>
      <c r="I327" s="2"/>
      <c r="J327" s="2"/>
      <c r="K327" s="2"/>
      <c r="P327" s="2"/>
      <c r="Q327" s="2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D327" s="18"/>
    </row>
    <row r="328" spans="3:30" ht="14.25" customHeight="1">
      <c r="C328" s="2"/>
      <c r="D328" s="2"/>
      <c r="E328" s="2"/>
      <c r="F328" s="2"/>
      <c r="G328" s="2"/>
      <c r="H328" s="2"/>
      <c r="I328" s="2"/>
      <c r="J328" s="2"/>
      <c r="K328" s="2"/>
      <c r="P328" s="2"/>
      <c r="Q328" s="2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D328" s="18"/>
    </row>
    <row r="329" spans="3:30" ht="14.25" customHeight="1">
      <c r="C329" s="2"/>
      <c r="D329" s="2"/>
      <c r="E329" s="2"/>
      <c r="F329" s="2"/>
      <c r="G329" s="2"/>
      <c r="H329" s="2"/>
      <c r="I329" s="2"/>
      <c r="J329" s="2"/>
      <c r="K329" s="2"/>
      <c r="P329" s="2"/>
      <c r="Q329" s="2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D329" s="18"/>
    </row>
    <row r="330" spans="3:30" ht="14.25" customHeight="1">
      <c r="C330" s="2"/>
      <c r="D330" s="2"/>
      <c r="E330" s="2"/>
      <c r="F330" s="2"/>
      <c r="G330" s="2"/>
      <c r="H330" s="2"/>
      <c r="I330" s="2"/>
      <c r="J330" s="2"/>
      <c r="K330" s="2"/>
      <c r="P330" s="2"/>
      <c r="Q330" s="2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D330" s="18"/>
    </row>
    <row r="331" spans="3:30" ht="14.25" customHeight="1">
      <c r="C331" s="2"/>
      <c r="D331" s="2"/>
      <c r="E331" s="2"/>
      <c r="F331" s="2"/>
      <c r="G331" s="2"/>
      <c r="H331" s="2"/>
      <c r="I331" s="2"/>
      <c r="J331" s="2"/>
      <c r="K331" s="2"/>
      <c r="P331" s="2"/>
      <c r="Q331" s="2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D331" s="18"/>
    </row>
    <row r="332" spans="3:30" ht="14.25" customHeight="1">
      <c r="C332" s="2"/>
      <c r="D332" s="2"/>
      <c r="E332" s="2"/>
      <c r="F332" s="2"/>
      <c r="G332" s="2"/>
      <c r="H332" s="2"/>
      <c r="I332" s="2"/>
      <c r="J332" s="2"/>
      <c r="K332" s="2"/>
      <c r="P332" s="2"/>
      <c r="Q332" s="2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D332" s="18"/>
    </row>
    <row r="333" spans="3:30" ht="14.25" customHeight="1">
      <c r="C333" s="2"/>
      <c r="D333" s="2"/>
      <c r="E333" s="2"/>
      <c r="F333" s="2"/>
      <c r="G333" s="2"/>
      <c r="H333" s="2"/>
      <c r="I333" s="2"/>
      <c r="J333" s="2"/>
      <c r="K333" s="2"/>
      <c r="P333" s="2"/>
      <c r="Q333" s="2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D333" s="18"/>
    </row>
    <row r="334" spans="3:30" ht="14.25" customHeight="1">
      <c r="C334" s="2"/>
      <c r="D334" s="2"/>
      <c r="E334" s="2"/>
      <c r="F334" s="2"/>
      <c r="G334" s="2"/>
      <c r="H334" s="2"/>
      <c r="I334" s="2"/>
      <c r="J334" s="2"/>
      <c r="K334" s="2"/>
      <c r="P334" s="2"/>
      <c r="Q334" s="2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D334" s="18"/>
    </row>
    <row r="335" spans="3:30" ht="14.25" customHeight="1">
      <c r="C335" s="2"/>
      <c r="D335" s="2"/>
      <c r="E335" s="2"/>
      <c r="F335" s="2"/>
      <c r="G335" s="2"/>
      <c r="H335" s="2"/>
      <c r="I335" s="2"/>
      <c r="J335" s="2"/>
      <c r="K335" s="2"/>
      <c r="P335" s="2"/>
      <c r="Q335" s="2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D335" s="18"/>
    </row>
    <row r="336" spans="3:30" ht="14.25" customHeight="1">
      <c r="C336" s="2"/>
      <c r="D336" s="2"/>
      <c r="E336" s="2"/>
      <c r="F336" s="2"/>
      <c r="G336" s="2"/>
      <c r="H336" s="2"/>
      <c r="I336" s="2"/>
      <c r="J336" s="2"/>
      <c r="K336" s="2"/>
      <c r="P336" s="2"/>
      <c r="Q336" s="2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D336" s="18"/>
    </row>
    <row r="337" spans="3:30" ht="14.25" customHeight="1">
      <c r="C337" s="2"/>
      <c r="D337" s="2"/>
      <c r="E337" s="2"/>
      <c r="F337" s="2"/>
      <c r="G337" s="2"/>
      <c r="H337" s="2"/>
      <c r="I337" s="2"/>
      <c r="J337" s="2"/>
      <c r="K337" s="2"/>
      <c r="P337" s="2"/>
      <c r="Q337" s="2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D337" s="18"/>
    </row>
    <row r="338" spans="3:30" ht="14.25" customHeight="1">
      <c r="C338" s="2"/>
      <c r="D338" s="2"/>
      <c r="E338" s="2"/>
      <c r="F338" s="2"/>
      <c r="G338" s="2"/>
      <c r="H338" s="2"/>
      <c r="I338" s="2"/>
      <c r="J338" s="2"/>
      <c r="K338" s="2"/>
      <c r="P338" s="2"/>
      <c r="Q338" s="2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D338" s="18"/>
    </row>
    <row r="339" spans="3:30" ht="14.25" customHeight="1">
      <c r="C339" s="2"/>
      <c r="D339" s="2"/>
      <c r="E339" s="2"/>
      <c r="F339" s="2"/>
      <c r="G339" s="2"/>
      <c r="H339" s="2"/>
      <c r="I339" s="2"/>
      <c r="J339" s="2"/>
      <c r="K339" s="2"/>
      <c r="P339" s="2"/>
      <c r="Q339" s="2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D339" s="18"/>
    </row>
    <row r="340" spans="3:30" ht="14.25" customHeight="1">
      <c r="C340" s="2"/>
      <c r="D340" s="2"/>
      <c r="E340" s="2"/>
      <c r="F340" s="2"/>
      <c r="G340" s="2"/>
      <c r="H340" s="2"/>
      <c r="I340" s="2"/>
      <c r="J340" s="2"/>
      <c r="K340" s="2"/>
      <c r="P340" s="2"/>
      <c r="Q340" s="2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D340" s="18"/>
    </row>
    <row r="341" spans="3:30" ht="14.25" customHeight="1">
      <c r="C341" s="2"/>
      <c r="D341" s="2"/>
      <c r="E341" s="2"/>
      <c r="F341" s="2"/>
      <c r="G341" s="2"/>
      <c r="H341" s="2"/>
      <c r="I341" s="2"/>
      <c r="J341" s="2"/>
      <c r="K341" s="2"/>
      <c r="P341" s="2"/>
      <c r="Q341" s="2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D341" s="18"/>
    </row>
    <row r="342" spans="3:30" ht="14.25" customHeight="1">
      <c r="C342" s="2"/>
      <c r="D342" s="2"/>
      <c r="E342" s="2"/>
      <c r="F342" s="2"/>
      <c r="G342" s="2"/>
      <c r="H342" s="2"/>
      <c r="I342" s="2"/>
      <c r="J342" s="2"/>
      <c r="K342" s="2"/>
      <c r="P342" s="2"/>
      <c r="Q342" s="2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D342" s="18"/>
    </row>
    <row r="343" spans="3:30" ht="14.25" customHeight="1">
      <c r="C343" s="2"/>
      <c r="D343" s="2"/>
      <c r="E343" s="2"/>
      <c r="F343" s="2"/>
      <c r="G343" s="2"/>
      <c r="H343" s="2"/>
      <c r="I343" s="2"/>
      <c r="J343" s="2"/>
      <c r="K343" s="2"/>
      <c r="P343" s="2"/>
      <c r="Q343" s="2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D343" s="18"/>
    </row>
    <row r="344" spans="3:30" ht="14.25" customHeight="1">
      <c r="C344" s="2"/>
      <c r="D344" s="2"/>
      <c r="E344" s="2"/>
      <c r="F344" s="2"/>
      <c r="G344" s="2"/>
      <c r="H344" s="2"/>
      <c r="I344" s="2"/>
      <c r="J344" s="2"/>
      <c r="K344" s="2"/>
      <c r="P344" s="2"/>
      <c r="Q344" s="2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D344" s="18"/>
    </row>
    <row r="345" spans="3:30" ht="14.25" customHeight="1">
      <c r="C345" s="2"/>
      <c r="D345" s="2"/>
      <c r="E345" s="2"/>
      <c r="F345" s="2"/>
      <c r="G345" s="2"/>
      <c r="H345" s="2"/>
      <c r="I345" s="2"/>
      <c r="J345" s="2"/>
      <c r="K345" s="2"/>
      <c r="P345" s="2"/>
      <c r="Q345" s="2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D345" s="18"/>
    </row>
    <row r="346" spans="3:30" ht="14.25" customHeight="1">
      <c r="C346" s="2"/>
      <c r="D346" s="2"/>
      <c r="E346" s="2"/>
      <c r="F346" s="2"/>
      <c r="G346" s="2"/>
      <c r="H346" s="2"/>
      <c r="I346" s="2"/>
      <c r="J346" s="2"/>
      <c r="K346" s="2"/>
      <c r="P346" s="2"/>
      <c r="Q346" s="2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D346" s="18"/>
    </row>
    <row r="347" spans="3:30" ht="14.25" customHeight="1">
      <c r="C347" s="2"/>
      <c r="D347" s="2"/>
      <c r="E347" s="2"/>
      <c r="F347" s="2"/>
      <c r="G347" s="2"/>
      <c r="H347" s="2"/>
      <c r="I347" s="2"/>
      <c r="J347" s="2"/>
      <c r="K347" s="2"/>
      <c r="P347" s="2"/>
      <c r="Q347" s="2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D347" s="18"/>
    </row>
    <row r="348" spans="3:30" ht="14.25" customHeight="1">
      <c r="C348" s="2"/>
      <c r="D348" s="2"/>
      <c r="E348" s="2"/>
      <c r="F348" s="2"/>
      <c r="G348" s="2"/>
      <c r="H348" s="2"/>
      <c r="I348" s="2"/>
      <c r="J348" s="2"/>
      <c r="K348" s="2"/>
      <c r="P348" s="2"/>
      <c r="Q348" s="2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D348" s="18"/>
    </row>
    <row r="349" spans="3:30" ht="14.25" customHeight="1">
      <c r="C349" s="2"/>
      <c r="D349" s="2"/>
      <c r="E349" s="2"/>
      <c r="F349" s="2"/>
      <c r="G349" s="2"/>
      <c r="H349" s="2"/>
      <c r="I349" s="2"/>
      <c r="J349" s="2"/>
      <c r="K349" s="2"/>
      <c r="P349" s="2"/>
      <c r="Q349" s="2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D349" s="18"/>
    </row>
    <row r="350" spans="3:30" ht="14.25" customHeight="1">
      <c r="C350" s="2"/>
      <c r="D350" s="2"/>
      <c r="E350" s="2"/>
      <c r="F350" s="2"/>
      <c r="G350" s="2"/>
      <c r="H350" s="2"/>
      <c r="I350" s="2"/>
      <c r="J350" s="2"/>
      <c r="K350" s="2"/>
      <c r="P350" s="2"/>
      <c r="Q350" s="2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D350" s="18"/>
    </row>
    <row r="351" spans="3:30" ht="14.25" customHeight="1">
      <c r="C351" s="2"/>
      <c r="D351" s="2"/>
      <c r="E351" s="2"/>
      <c r="F351" s="2"/>
      <c r="G351" s="2"/>
      <c r="H351" s="2"/>
      <c r="I351" s="2"/>
      <c r="J351" s="2"/>
      <c r="K351" s="2"/>
      <c r="P351" s="2"/>
      <c r="Q351" s="2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D351" s="18"/>
    </row>
    <row r="352" spans="3:30" ht="14.25" customHeight="1">
      <c r="C352" s="2"/>
      <c r="D352" s="2"/>
      <c r="E352" s="2"/>
      <c r="F352" s="2"/>
      <c r="G352" s="2"/>
      <c r="H352" s="2"/>
      <c r="I352" s="2"/>
      <c r="J352" s="2"/>
      <c r="K352" s="2"/>
      <c r="P352" s="2"/>
      <c r="Q352" s="2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D352" s="18"/>
    </row>
    <row r="353" spans="3:30" ht="14.25" customHeight="1">
      <c r="C353" s="2"/>
      <c r="D353" s="2"/>
      <c r="E353" s="2"/>
      <c r="F353" s="2"/>
      <c r="G353" s="2"/>
      <c r="H353" s="2"/>
      <c r="I353" s="2"/>
      <c r="J353" s="2"/>
      <c r="K353" s="2"/>
      <c r="P353" s="2"/>
      <c r="Q353" s="2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D353" s="18"/>
    </row>
    <row r="354" spans="3:30" ht="14.25" customHeight="1">
      <c r="C354" s="2"/>
      <c r="D354" s="2"/>
      <c r="E354" s="2"/>
      <c r="F354" s="2"/>
      <c r="G354" s="2"/>
      <c r="H354" s="2"/>
      <c r="I354" s="2"/>
      <c r="J354" s="2"/>
      <c r="K354" s="2"/>
      <c r="P354" s="2"/>
      <c r="Q354" s="2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D354" s="18"/>
    </row>
    <row r="355" spans="3:30" ht="14.25" customHeight="1">
      <c r="C355" s="2"/>
      <c r="D355" s="2"/>
      <c r="E355" s="2"/>
      <c r="F355" s="2"/>
      <c r="G355" s="2"/>
      <c r="H355" s="2"/>
      <c r="I355" s="2"/>
      <c r="J355" s="2"/>
      <c r="K355" s="2"/>
      <c r="P355" s="2"/>
      <c r="Q355" s="2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D355" s="18"/>
    </row>
    <row r="356" spans="3:30" ht="14.25" customHeight="1">
      <c r="C356" s="2"/>
      <c r="D356" s="2"/>
      <c r="E356" s="2"/>
      <c r="F356" s="2"/>
      <c r="G356" s="2"/>
      <c r="H356" s="2"/>
      <c r="I356" s="2"/>
      <c r="J356" s="2"/>
      <c r="K356" s="2"/>
      <c r="P356" s="2"/>
      <c r="Q356" s="2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D356" s="18"/>
    </row>
    <row r="357" spans="3:30" ht="14.25" customHeight="1">
      <c r="C357" s="2"/>
      <c r="D357" s="2"/>
      <c r="E357" s="2"/>
      <c r="F357" s="2"/>
      <c r="G357" s="2"/>
      <c r="H357" s="2"/>
      <c r="I357" s="2"/>
      <c r="J357" s="2"/>
      <c r="K357" s="2"/>
      <c r="P357" s="2"/>
      <c r="Q357" s="2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D357" s="18"/>
    </row>
    <row r="358" spans="3:30" ht="14.25" customHeight="1">
      <c r="C358" s="2"/>
      <c r="D358" s="2"/>
      <c r="E358" s="2"/>
      <c r="F358" s="2"/>
      <c r="G358" s="2"/>
      <c r="H358" s="2"/>
      <c r="I358" s="2"/>
      <c r="J358" s="2"/>
      <c r="K358" s="2"/>
      <c r="P358" s="2"/>
      <c r="Q358" s="2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D358" s="18"/>
    </row>
    <row r="359" spans="3:30" ht="14.25" customHeight="1">
      <c r="C359" s="2"/>
      <c r="D359" s="2"/>
      <c r="E359" s="2"/>
      <c r="F359" s="2"/>
      <c r="G359" s="2"/>
      <c r="H359" s="2"/>
      <c r="I359" s="2"/>
      <c r="J359" s="2"/>
      <c r="K359" s="2"/>
      <c r="P359" s="2"/>
      <c r="Q359" s="2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D359" s="18"/>
    </row>
    <row r="360" spans="3:30" ht="14.25" customHeight="1">
      <c r="C360" s="2"/>
      <c r="D360" s="2"/>
      <c r="E360" s="2"/>
      <c r="F360" s="2"/>
      <c r="G360" s="2"/>
      <c r="H360" s="2"/>
      <c r="I360" s="2"/>
      <c r="J360" s="2"/>
      <c r="K360" s="2"/>
      <c r="P360" s="2"/>
      <c r="Q360" s="2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D360" s="18"/>
    </row>
    <row r="361" spans="3:30" ht="14.25" customHeight="1">
      <c r="C361" s="2"/>
      <c r="D361" s="2"/>
      <c r="E361" s="2"/>
      <c r="F361" s="2"/>
      <c r="G361" s="2"/>
      <c r="H361" s="2"/>
      <c r="I361" s="2"/>
      <c r="J361" s="2"/>
      <c r="K361" s="2"/>
      <c r="P361" s="2"/>
      <c r="Q361" s="2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D361" s="18"/>
    </row>
    <row r="362" spans="3:30" ht="14.25" customHeight="1">
      <c r="C362" s="2"/>
      <c r="D362" s="2"/>
      <c r="E362" s="2"/>
      <c r="F362" s="2"/>
      <c r="G362" s="2"/>
      <c r="H362" s="2"/>
      <c r="I362" s="2"/>
      <c r="J362" s="2"/>
      <c r="K362" s="2"/>
      <c r="P362" s="2"/>
      <c r="Q362" s="2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D362" s="18"/>
    </row>
    <row r="363" spans="3:30" ht="14.25" customHeight="1">
      <c r="C363" s="2"/>
      <c r="D363" s="2"/>
      <c r="E363" s="2"/>
      <c r="F363" s="2"/>
      <c r="G363" s="2"/>
      <c r="H363" s="2"/>
      <c r="I363" s="2"/>
      <c r="J363" s="2"/>
      <c r="K363" s="2"/>
      <c r="P363" s="2"/>
      <c r="Q363" s="2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D363" s="18"/>
    </row>
    <row r="364" spans="3:30" ht="14.25" customHeight="1">
      <c r="C364" s="2"/>
      <c r="D364" s="2"/>
      <c r="E364" s="2"/>
      <c r="F364" s="2"/>
      <c r="G364" s="2"/>
      <c r="H364" s="2"/>
      <c r="I364" s="2"/>
      <c r="J364" s="2"/>
      <c r="K364" s="2"/>
      <c r="P364" s="2"/>
      <c r="Q364" s="2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D364" s="18"/>
    </row>
    <row r="365" spans="3:30" ht="14.25" customHeight="1">
      <c r="C365" s="2"/>
      <c r="D365" s="2"/>
      <c r="E365" s="2"/>
      <c r="F365" s="2"/>
      <c r="G365" s="2"/>
      <c r="H365" s="2"/>
      <c r="I365" s="2"/>
      <c r="J365" s="2"/>
      <c r="K365" s="2"/>
      <c r="P365" s="2"/>
      <c r="Q365" s="2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D365" s="18"/>
    </row>
    <row r="366" spans="3:30" ht="14.25" customHeight="1">
      <c r="C366" s="2"/>
      <c r="D366" s="2"/>
      <c r="E366" s="2"/>
      <c r="F366" s="2"/>
      <c r="G366" s="2"/>
      <c r="H366" s="2"/>
      <c r="I366" s="2"/>
      <c r="J366" s="2"/>
      <c r="K366" s="2"/>
      <c r="P366" s="2"/>
      <c r="Q366" s="2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D366" s="18"/>
    </row>
    <row r="367" spans="3:30" ht="14.25" customHeight="1">
      <c r="C367" s="2"/>
      <c r="D367" s="2"/>
      <c r="E367" s="2"/>
      <c r="F367" s="2"/>
      <c r="G367" s="2"/>
      <c r="H367" s="2"/>
      <c r="I367" s="2"/>
      <c r="J367" s="2"/>
      <c r="K367" s="2"/>
      <c r="P367" s="2"/>
      <c r="Q367" s="2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D367" s="18"/>
    </row>
    <row r="368" spans="3:30" ht="14.25" customHeight="1">
      <c r="C368" s="2"/>
      <c r="D368" s="2"/>
      <c r="E368" s="2"/>
      <c r="F368" s="2"/>
      <c r="G368" s="2"/>
      <c r="H368" s="2"/>
      <c r="I368" s="2"/>
      <c r="J368" s="2"/>
      <c r="K368" s="2"/>
      <c r="P368" s="2"/>
      <c r="Q368" s="2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D368" s="18"/>
    </row>
    <row r="369" spans="3:30" ht="14.25" customHeight="1">
      <c r="C369" s="2"/>
      <c r="D369" s="2"/>
      <c r="E369" s="2"/>
      <c r="F369" s="2"/>
      <c r="G369" s="2"/>
      <c r="H369" s="2"/>
      <c r="I369" s="2"/>
      <c r="J369" s="2"/>
      <c r="K369" s="2"/>
      <c r="P369" s="2"/>
      <c r="Q369" s="2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D369" s="18"/>
    </row>
    <row r="370" spans="3:30" ht="14.25" customHeight="1">
      <c r="C370" s="2"/>
      <c r="D370" s="2"/>
      <c r="E370" s="2"/>
      <c r="F370" s="2"/>
      <c r="G370" s="2"/>
      <c r="H370" s="2"/>
      <c r="I370" s="2"/>
      <c r="J370" s="2"/>
      <c r="K370" s="2"/>
      <c r="P370" s="2"/>
      <c r="Q370" s="2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D370" s="18"/>
    </row>
    <row r="371" spans="3:30" ht="14.25" customHeight="1">
      <c r="C371" s="2"/>
      <c r="D371" s="2"/>
      <c r="E371" s="2"/>
      <c r="F371" s="2"/>
      <c r="G371" s="2"/>
      <c r="H371" s="2"/>
      <c r="I371" s="2"/>
      <c r="J371" s="2"/>
      <c r="K371" s="2"/>
      <c r="P371" s="2"/>
      <c r="Q371" s="2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D371" s="18"/>
    </row>
    <row r="372" spans="3:30" ht="14.25" customHeight="1">
      <c r="C372" s="2"/>
      <c r="D372" s="2"/>
      <c r="E372" s="2"/>
      <c r="F372" s="2"/>
      <c r="G372" s="2"/>
      <c r="H372" s="2"/>
      <c r="I372" s="2"/>
      <c r="J372" s="2"/>
      <c r="K372" s="2"/>
      <c r="P372" s="2"/>
      <c r="Q372" s="2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D372" s="18"/>
    </row>
    <row r="373" spans="3:30" ht="14.25" customHeight="1">
      <c r="C373" s="2"/>
      <c r="D373" s="2"/>
      <c r="E373" s="2"/>
      <c r="F373" s="2"/>
      <c r="G373" s="2"/>
      <c r="H373" s="2"/>
      <c r="I373" s="2"/>
      <c r="J373" s="2"/>
      <c r="K373" s="2"/>
      <c r="P373" s="2"/>
      <c r="Q373" s="2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D373" s="18"/>
    </row>
    <row r="374" spans="3:30" ht="14.25" customHeight="1">
      <c r="C374" s="2"/>
      <c r="D374" s="2"/>
      <c r="E374" s="2"/>
      <c r="F374" s="2"/>
      <c r="G374" s="2"/>
      <c r="H374" s="2"/>
      <c r="I374" s="2"/>
      <c r="J374" s="2"/>
      <c r="K374" s="2"/>
      <c r="P374" s="2"/>
      <c r="Q374" s="2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D374" s="18"/>
    </row>
    <row r="375" spans="3:30" ht="14.25" customHeight="1">
      <c r="C375" s="2"/>
      <c r="D375" s="2"/>
      <c r="E375" s="2"/>
      <c r="F375" s="2"/>
      <c r="G375" s="2"/>
      <c r="H375" s="2"/>
      <c r="I375" s="2"/>
      <c r="J375" s="2"/>
      <c r="K375" s="2"/>
      <c r="P375" s="2"/>
      <c r="Q375" s="2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D375" s="18"/>
    </row>
    <row r="376" spans="3:30" ht="14.25" customHeight="1">
      <c r="C376" s="2"/>
      <c r="D376" s="2"/>
      <c r="E376" s="2"/>
      <c r="F376" s="2"/>
      <c r="G376" s="2"/>
      <c r="H376" s="2"/>
      <c r="I376" s="2"/>
      <c r="J376" s="2"/>
      <c r="K376" s="2"/>
      <c r="P376" s="2"/>
      <c r="Q376" s="2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D376" s="18"/>
    </row>
    <row r="377" spans="3:30" ht="14.25" customHeight="1">
      <c r="C377" s="2"/>
      <c r="D377" s="2"/>
      <c r="E377" s="2"/>
      <c r="F377" s="2"/>
      <c r="G377" s="2"/>
      <c r="H377" s="2"/>
      <c r="I377" s="2"/>
      <c r="J377" s="2"/>
      <c r="K377" s="2"/>
      <c r="P377" s="2"/>
      <c r="Q377" s="2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D377" s="18"/>
    </row>
    <row r="378" spans="3:30" ht="14.25" customHeight="1">
      <c r="C378" s="2"/>
      <c r="D378" s="2"/>
      <c r="E378" s="2"/>
      <c r="F378" s="2"/>
      <c r="G378" s="2"/>
      <c r="H378" s="2"/>
      <c r="I378" s="2"/>
      <c r="J378" s="2"/>
      <c r="K378" s="2"/>
      <c r="P378" s="2"/>
      <c r="Q378" s="2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D378" s="18"/>
    </row>
    <row r="379" spans="3:30" ht="14.25" customHeight="1">
      <c r="C379" s="2"/>
      <c r="D379" s="2"/>
      <c r="E379" s="2"/>
      <c r="F379" s="2"/>
      <c r="G379" s="2"/>
      <c r="H379" s="2"/>
      <c r="I379" s="2"/>
      <c r="J379" s="2"/>
      <c r="K379" s="2"/>
      <c r="P379" s="2"/>
      <c r="Q379" s="2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D379" s="18"/>
    </row>
    <row r="380" spans="3:30" ht="14.25" customHeight="1">
      <c r="C380" s="2"/>
      <c r="D380" s="2"/>
      <c r="E380" s="2"/>
      <c r="F380" s="2"/>
      <c r="G380" s="2"/>
      <c r="H380" s="2"/>
      <c r="I380" s="2"/>
      <c r="J380" s="2"/>
      <c r="K380" s="2"/>
      <c r="P380" s="2"/>
      <c r="Q380" s="2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D380" s="18"/>
    </row>
    <row r="381" spans="3:30" ht="14.25" customHeight="1">
      <c r="C381" s="2"/>
      <c r="D381" s="2"/>
      <c r="E381" s="2"/>
      <c r="F381" s="2"/>
      <c r="G381" s="2"/>
      <c r="H381" s="2"/>
      <c r="I381" s="2"/>
      <c r="J381" s="2"/>
      <c r="K381" s="2"/>
      <c r="P381" s="2"/>
      <c r="Q381" s="2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D381" s="18"/>
    </row>
    <row r="382" spans="3:30" ht="14.25" customHeight="1">
      <c r="C382" s="2"/>
      <c r="D382" s="2"/>
      <c r="E382" s="2"/>
      <c r="F382" s="2"/>
      <c r="G382" s="2"/>
      <c r="H382" s="2"/>
      <c r="I382" s="2"/>
      <c r="J382" s="2"/>
      <c r="K382" s="2"/>
      <c r="P382" s="2"/>
      <c r="Q382" s="2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D382" s="18"/>
    </row>
    <row r="383" spans="3:30" ht="14.25" customHeight="1">
      <c r="C383" s="2"/>
      <c r="D383" s="2"/>
      <c r="E383" s="2"/>
      <c r="F383" s="2"/>
      <c r="G383" s="2"/>
      <c r="H383" s="2"/>
      <c r="I383" s="2"/>
      <c r="J383" s="2"/>
      <c r="K383" s="2"/>
      <c r="P383" s="2"/>
      <c r="Q383" s="2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D383" s="18"/>
    </row>
    <row r="384" spans="3:30" ht="14.25" customHeight="1">
      <c r="C384" s="2"/>
      <c r="D384" s="2"/>
      <c r="E384" s="2"/>
      <c r="F384" s="2"/>
      <c r="G384" s="2"/>
      <c r="H384" s="2"/>
      <c r="I384" s="2"/>
      <c r="J384" s="2"/>
      <c r="K384" s="2"/>
      <c r="P384" s="2"/>
      <c r="Q384" s="2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D384" s="18"/>
    </row>
    <row r="385" spans="3:30" ht="14.25" customHeight="1">
      <c r="C385" s="2"/>
      <c r="D385" s="2"/>
      <c r="E385" s="2"/>
      <c r="F385" s="2"/>
      <c r="G385" s="2"/>
      <c r="H385" s="2"/>
      <c r="I385" s="2"/>
      <c r="J385" s="2"/>
      <c r="K385" s="2"/>
      <c r="P385" s="2"/>
      <c r="Q385" s="2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D385" s="18"/>
    </row>
    <row r="386" spans="3:30" ht="14.25" customHeight="1">
      <c r="C386" s="2"/>
      <c r="D386" s="2"/>
      <c r="E386" s="2"/>
      <c r="F386" s="2"/>
      <c r="G386" s="2"/>
      <c r="H386" s="2"/>
      <c r="I386" s="2"/>
      <c r="J386" s="2"/>
      <c r="K386" s="2"/>
      <c r="P386" s="2"/>
      <c r="Q386" s="2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D386" s="18"/>
    </row>
    <row r="387" spans="3:30" ht="14.25" customHeight="1">
      <c r="C387" s="2"/>
      <c r="D387" s="2"/>
      <c r="E387" s="2"/>
      <c r="F387" s="2"/>
      <c r="G387" s="2"/>
      <c r="H387" s="2"/>
      <c r="I387" s="2"/>
      <c r="J387" s="2"/>
      <c r="K387" s="2"/>
      <c r="P387" s="2"/>
      <c r="Q387" s="2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D387" s="18"/>
    </row>
    <row r="388" spans="3:30" ht="14.25" customHeight="1">
      <c r="C388" s="2"/>
      <c r="D388" s="2"/>
      <c r="E388" s="2"/>
      <c r="F388" s="2"/>
      <c r="G388" s="2"/>
      <c r="H388" s="2"/>
      <c r="I388" s="2"/>
      <c r="J388" s="2"/>
      <c r="K388" s="2"/>
      <c r="P388" s="2"/>
      <c r="Q388" s="2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D388" s="18"/>
    </row>
    <row r="389" spans="3:30" ht="14.25" customHeight="1">
      <c r="C389" s="2"/>
      <c r="D389" s="2"/>
      <c r="E389" s="2"/>
      <c r="F389" s="2"/>
      <c r="G389" s="2"/>
      <c r="H389" s="2"/>
      <c r="I389" s="2"/>
      <c r="J389" s="2"/>
      <c r="K389" s="2"/>
      <c r="P389" s="2"/>
      <c r="Q389" s="2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D389" s="18"/>
    </row>
    <row r="390" spans="3:30" ht="14.25" customHeight="1">
      <c r="C390" s="2"/>
      <c r="D390" s="2"/>
      <c r="E390" s="2"/>
      <c r="F390" s="2"/>
      <c r="G390" s="2"/>
      <c r="H390" s="2"/>
      <c r="I390" s="2"/>
      <c r="J390" s="2"/>
      <c r="K390" s="2"/>
      <c r="P390" s="2"/>
      <c r="Q390" s="2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D390" s="18"/>
    </row>
    <row r="391" spans="3:30" ht="14.25" customHeight="1">
      <c r="C391" s="2"/>
      <c r="D391" s="2"/>
      <c r="E391" s="2"/>
      <c r="F391" s="2"/>
      <c r="G391" s="2"/>
      <c r="H391" s="2"/>
      <c r="I391" s="2"/>
      <c r="J391" s="2"/>
      <c r="K391" s="2"/>
      <c r="P391" s="2"/>
      <c r="Q391" s="2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D391" s="18"/>
    </row>
    <row r="392" spans="3:30" ht="14.25" customHeight="1">
      <c r="C392" s="2"/>
      <c r="D392" s="2"/>
      <c r="E392" s="2"/>
      <c r="F392" s="2"/>
      <c r="G392" s="2"/>
      <c r="H392" s="2"/>
      <c r="I392" s="2"/>
      <c r="J392" s="2"/>
      <c r="K392" s="2"/>
      <c r="P392" s="2"/>
      <c r="Q392" s="2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D392" s="18"/>
    </row>
    <row r="393" spans="3:30" ht="14.25" customHeight="1">
      <c r="C393" s="2"/>
      <c r="D393" s="2"/>
      <c r="E393" s="2"/>
      <c r="F393" s="2"/>
      <c r="G393" s="2"/>
      <c r="H393" s="2"/>
      <c r="I393" s="2"/>
      <c r="J393" s="2"/>
      <c r="K393" s="2"/>
      <c r="P393" s="2"/>
      <c r="Q393" s="2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D393" s="18"/>
    </row>
    <row r="394" spans="3:30" ht="14.25" customHeight="1">
      <c r="C394" s="2"/>
      <c r="D394" s="2"/>
      <c r="E394" s="2"/>
      <c r="F394" s="2"/>
      <c r="G394" s="2"/>
      <c r="H394" s="2"/>
      <c r="I394" s="2"/>
      <c r="J394" s="2"/>
      <c r="K394" s="2"/>
      <c r="P394" s="2"/>
      <c r="Q394" s="2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D394" s="18"/>
    </row>
    <row r="395" spans="3:30" ht="14.25" customHeight="1">
      <c r="C395" s="2"/>
      <c r="D395" s="2"/>
      <c r="E395" s="2"/>
      <c r="F395" s="2"/>
      <c r="G395" s="2"/>
      <c r="H395" s="2"/>
      <c r="I395" s="2"/>
      <c r="J395" s="2"/>
      <c r="K395" s="2"/>
      <c r="P395" s="2"/>
      <c r="Q395" s="2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D395" s="18"/>
    </row>
    <row r="396" spans="3:30" ht="14.25" customHeight="1">
      <c r="C396" s="2"/>
      <c r="D396" s="2"/>
      <c r="E396" s="2"/>
      <c r="F396" s="2"/>
      <c r="G396" s="2"/>
      <c r="H396" s="2"/>
      <c r="I396" s="2"/>
      <c r="J396" s="2"/>
      <c r="K396" s="2"/>
      <c r="P396" s="2"/>
      <c r="Q396" s="2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D396" s="18"/>
    </row>
    <row r="397" spans="3:30" ht="14.25" customHeight="1">
      <c r="C397" s="2"/>
      <c r="D397" s="2"/>
      <c r="E397" s="2"/>
      <c r="F397" s="2"/>
      <c r="G397" s="2"/>
      <c r="H397" s="2"/>
      <c r="I397" s="2"/>
      <c r="J397" s="2"/>
      <c r="K397" s="2"/>
      <c r="P397" s="2"/>
      <c r="Q397" s="2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D397" s="18"/>
    </row>
    <row r="398" spans="3:30" ht="14.25" customHeight="1">
      <c r="C398" s="2"/>
      <c r="D398" s="2"/>
      <c r="E398" s="2"/>
      <c r="F398" s="2"/>
      <c r="G398" s="2"/>
      <c r="H398" s="2"/>
      <c r="I398" s="2"/>
      <c r="J398" s="2"/>
      <c r="K398" s="2"/>
      <c r="P398" s="2"/>
      <c r="Q398" s="2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D398" s="18"/>
    </row>
    <row r="399" spans="3:30" ht="14.25" customHeight="1">
      <c r="C399" s="2"/>
      <c r="D399" s="2"/>
      <c r="E399" s="2"/>
      <c r="F399" s="2"/>
      <c r="G399" s="2"/>
      <c r="H399" s="2"/>
      <c r="I399" s="2"/>
      <c r="J399" s="2"/>
      <c r="K399" s="2"/>
      <c r="P399" s="2"/>
      <c r="Q399" s="2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D399" s="18"/>
    </row>
    <row r="400" spans="3:30" ht="14.25" customHeight="1">
      <c r="C400" s="2"/>
      <c r="D400" s="2"/>
      <c r="E400" s="2"/>
      <c r="F400" s="2"/>
      <c r="G400" s="2"/>
      <c r="H400" s="2"/>
      <c r="I400" s="2"/>
      <c r="J400" s="2"/>
      <c r="K400" s="2"/>
      <c r="P400" s="2"/>
      <c r="Q400" s="2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D400" s="18"/>
    </row>
    <row r="401" spans="3:30" ht="14.25" customHeight="1">
      <c r="C401" s="2"/>
      <c r="D401" s="2"/>
      <c r="E401" s="2"/>
      <c r="F401" s="2"/>
      <c r="G401" s="2"/>
      <c r="H401" s="2"/>
      <c r="I401" s="2"/>
      <c r="J401" s="2"/>
      <c r="K401" s="2"/>
      <c r="P401" s="2"/>
      <c r="Q401" s="2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D401" s="18"/>
    </row>
    <row r="402" spans="3:30" ht="14.25" customHeight="1">
      <c r="C402" s="2"/>
      <c r="D402" s="2"/>
      <c r="E402" s="2"/>
      <c r="F402" s="2"/>
      <c r="G402" s="2"/>
      <c r="H402" s="2"/>
      <c r="I402" s="2"/>
      <c r="J402" s="2"/>
      <c r="K402" s="2"/>
      <c r="P402" s="2"/>
      <c r="Q402" s="2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D402" s="18"/>
    </row>
    <row r="403" spans="3:30" ht="14.25" customHeight="1">
      <c r="C403" s="2"/>
      <c r="D403" s="2"/>
      <c r="E403" s="2"/>
      <c r="F403" s="2"/>
      <c r="G403" s="2"/>
      <c r="H403" s="2"/>
      <c r="I403" s="2"/>
      <c r="J403" s="2"/>
      <c r="K403" s="2"/>
      <c r="P403" s="2"/>
      <c r="Q403" s="2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D403" s="18"/>
    </row>
    <row r="404" spans="3:30" ht="14.25" customHeight="1">
      <c r="C404" s="2"/>
      <c r="D404" s="2"/>
      <c r="E404" s="2"/>
      <c r="F404" s="2"/>
      <c r="G404" s="2"/>
      <c r="H404" s="2"/>
      <c r="I404" s="2"/>
      <c r="J404" s="2"/>
      <c r="K404" s="2"/>
      <c r="P404" s="2"/>
      <c r="Q404" s="2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D404" s="18"/>
    </row>
    <row r="405" spans="3:30" ht="14.25" customHeight="1">
      <c r="C405" s="2"/>
      <c r="D405" s="2"/>
      <c r="E405" s="2"/>
      <c r="F405" s="2"/>
      <c r="G405" s="2"/>
      <c r="H405" s="2"/>
      <c r="I405" s="2"/>
      <c r="J405" s="2"/>
      <c r="K405" s="2"/>
      <c r="P405" s="2"/>
      <c r="Q405" s="2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D405" s="18"/>
    </row>
    <row r="406" spans="3:30" ht="14.25" customHeight="1">
      <c r="C406" s="2"/>
      <c r="D406" s="2"/>
      <c r="E406" s="2"/>
      <c r="F406" s="2"/>
      <c r="G406" s="2"/>
      <c r="H406" s="2"/>
      <c r="I406" s="2"/>
      <c r="J406" s="2"/>
      <c r="K406" s="2"/>
      <c r="P406" s="2"/>
      <c r="Q406" s="2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D406" s="18"/>
    </row>
    <row r="407" spans="3:30" ht="14.25" customHeight="1">
      <c r="C407" s="2"/>
      <c r="D407" s="2"/>
      <c r="E407" s="2"/>
      <c r="F407" s="2"/>
      <c r="G407" s="2"/>
      <c r="H407" s="2"/>
      <c r="I407" s="2"/>
      <c r="J407" s="2"/>
      <c r="K407" s="2"/>
      <c r="P407" s="2"/>
      <c r="Q407" s="2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D407" s="18"/>
    </row>
    <row r="408" spans="3:30" ht="14.25" customHeight="1">
      <c r="C408" s="2"/>
      <c r="D408" s="2"/>
      <c r="E408" s="2"/>
      <c r="F408" s="2"/>
      <c r="G408" s="2"/>
      <c r="H408" s="2"/>
      <c r="I408" s="2"/>
      <c r="J408" s="2"/>
      <c r="K408" s="2"/>
      <c r="P408" s="2"/>
      <c r="Q408" s="2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D408" s="18"/>
    </row>
    <row r="409" spans="3:30" ht="14.25" customHeight="1">
      <c r="C409" s="2"/>
      <c r="D409" s="2"/>
      <c r="E409" s="2"/>
      <c r="F409" s="2"/>
      <c r="G409" s="2"/>
      <c r="H409" s="2"/>
      <c r="I409" s="2"/>
      <c r="J409" s="2"/>
      <c r="K409" s="2"/>
      <c r="P409" s="2"/>
      <c r="Q409" s="2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D409" s="18"/>
    </row>
    <row r="410" spans="3:30" ht="14.25" customHeight="1">
      <c r="C410" s="2"/>
      <c r="D410" s="2"/>
      <c r="E410" s="2"/>
      <c r="F410" s="2"/>
      <c r="G410" s="2"/>
      <c r="H410" s="2"/>
      <c r="I410" s="2"/>
      <c r="J410" s="2"/>
      <c r="K410" s="2"/>
      <c r="P410" s="2"/>
      <c r="Q410" s="2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D410" s="18"/>
    </row>
    <row r="411" spans="3:30" ht="14.25" customHeight="1">
      <c r="C411" s="2"/>
      <c r="D411" s="2"/>
      <c r="E411" s="2"/>
      <c r="F411" s="2"/>
      <c r="G411" s="2"/>
      <c r="H411" s="2"/>
      <c r="I411" s="2"/>
      <c r="J411" s="2"/>
      <c r="K411" s="2"/>
      <c r="P411" s="2"/>
      <c r="Q411" s="2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D411" s="18"/>
    </row>
    <row r="412" spans="3:30" ht="14.25" customHeight="1">
      <c r="C412" s="2"/>
      <c r="D412" s="2"/>
      <c r="E412" s="2"/>
      <c r="F412" s="2"/>
      <c r="G412" s="2"/>
      <c r="H412" s="2"/>
      <c r="I412" s="2"/>
      <c r="J412" s="2"/>
      <c r="K412" s="2"/>
      <c r="P412" s="2"/>
      <c r="Q412" s="2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D412" s="18"/>
    </row>
    <row r="413" spans="3:30" ht="14.25" customHeight="1">
      <c r="C413" s="2"/>
      <c r="D413" s="2"/>
      <c r="E413" s="2"/>
      <c r="F413" s="2"/>
      <c r="G413" s="2"/>
      <c r="H413" s="2"/>
      <c r="I413" s="2"/>
      <c r="J413" s="2"/>
      <c r="K413" s="2"/>
      <c r="P413" s="2"/>
      <c r="Q413" s="2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D413" s="18"/>
    </row>
    <row r="414" spans="3:30" ht="14.25" customHeight="1">
      <c r="C414" s="2"/>
      <c r="D414" s="2"/>
      <c r="E414" s="2"/>
      <c r="F414" s="2"/>
      <c r="G414" s="2"/>
      <c r="H414" s="2"/>
      <c r="I414" s="2"/>
      <c r="J414" s="2"/>
      <c r="K414" s="2"/>
      <c r="P414" s="2"/>
      <c r="Q414" s="2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D414" s="18"/>
    </row>
    <row r="415" spans="3:30" ht="14.25" customHeight="1">
      <c r="C415" s="2"/>
      <c r="D415" s="2"/>
      <c r="E415" s="2"/>
      <c r="F415" s="2"/>
      <c r="G415" s="2"/>
      <c r="H415" s="2"/>
      <c r="I415" s="2"/>
      <c r="J415" s="2"/>
      <c r="K415" s="2"/>
      <c r="P415" s="2"/>
      <c r="Q415" s="2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D415" s="18"/>
    </row>
    <row r="416" spans="3:30" ht="14.25" customHeight="1">
      <c r="C416" s="2"/>
      <c r="D416" s="2"/>
      <c r="E416" s="2"/>
      <c r="F416" s="2"/>
      <c r="G416" s="2"/>
      <c r="H416" s="2"/>
      <c r="I416" s="2"/>
      <c r="J416" s="2"/>
      <c r="K416" s="2"/>
      <c r="P416" s="2"/>
      <c r="Q416" s="2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D416" s="18"/>
    </row>
    <row r="417" spans="3:30" ht="14.25" customHeight="1">
      <c r="C417" s="2"/>
      <c r="D417" s="2"/>
      <c r="E417" s="2"/>
      <c r="F417" s="2"/>
      <c r="G417" s="2"/>
      <c r="H417" s="2"/>
      <c r="I417" s="2"/>
      <c r="J417" s="2"/>
      <c r="K417" s="2"/>
      <c r="P417" s="2"/>
      <c r="Q417" s="2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D417" s="18"/>
    </row>
    <row r="418" spans="3:30" ht="14.25" customHeight="1">
      <c r="C418" s="2"/>
      <c r="D418" s="2"/>
      <c r="E418" s="2"/>
      <c r="F418" s="2"/>
      <c r="G418" s="2"/>
      <c r="H418" s="2"/>
      <c r="I418" s="2"/>
      <c r="J418" s="2"/>
      <c r="K418" s="2"/>
      <c r="P418" s="2"/>
      <c r="Q418" s="2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D418" s="18"/>
    </row>
    <row r="419" spans="3:30" ht="14.25" customHeight="1">
      <c r="C419" s="2"/>
      <c r="D419" s="2"/>
      <c r="E419" s="2"/>
      <c r="F419" s="2"/>
      <c r="G419" s="2"/>
      <c r="H419" s="2"/>
      <c r="I419" s="2"/>
      <c r="J419" s="2"/>
      <c r="K419" s="2"/>
      <c r="P419" s="2"/>
      <c r="Q419" s="2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D419" s="18"/>
    </row>
    <row r="420" spans="3:30" ht="14.25" customHeight="1">
      <c r="C420" s="2"/>
      <c r="D420" s="2"/>
      <c r="E420" s="2"/>
      <c r="F420" s="2"/>
      <c r="G420" s="2"/>
      <c r="H420" s="2"/>
      <c r="I420" s="2"/>
      <c r="J420" s="2"/>
      <c r="K420" s="2"/>
      <c r="P420" s="2"/>
      <c r="Q420" s="2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D420" s="18"/>
    </row>
    <row r="421" spans="3:30" ht="14.25" customHeight="1">
      <c r="C421" s="2"/>
      <c r="D421" s="2"/>
      <c r="E421" s="2"/>
      <c r="F421" s="2"/>
      <c r="G421" s="2"/>
      <c r="H421" s="2"/>
      <c r="I421" s="2"/>
      <c r="J421" s="2"/>
      <c r="K421" s="2"/>
      <c r="P421" s="2"/>
      <c r="Q421" s="2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D421" s="18"/>
    </row>
    <row r="422" spans="3:30" ht="14.25" customHeight="1">
      <c r="C422" s="2"/>
      <c r="D422" s="2"/>
      <c r="E422" s="2"/>
      <c r="F422" s="2"/>
      <c r="G422" s="2"/>
      <c r="H422" s="2"/>
      <c r="I422" s="2"/>
      <c r="J422" s="2"/>
      <c r="K422" s="2"/>
      <c r="P422" s="2"/>
      <c r="Q422" s="2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D422" s="18"/>
    </row>
    <row r="423" spans="3:30" ht="14.25" customHeight="1">
      <c r="C423" s="2"/>
      <c r="D423" s="2"/>
      <c r="E423" s="2"/>
      <c r="F423" s="2"/>
      <c r="G423" s="2"/>
      <c r="H423" s="2"/>
      <c r="I423" s="2"/>
      <c r="J423" s="2"/>
      <c r="K423" s="2"/>
      <c r="P423" s="2"/>
      <c r="Q423" s="2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D423" s="18"/>
    </row>
    <row r="424" spans="3:30" ht="14.25" customHeight="1">
      <c r="C424" s="2"/>
      <c r="D424" s="2"/>
      <c r="E424" s="2"/>
      <c r="F424" s="2"/>
      <c r="G424" s="2"/>
      <c r="H424" s="2"/>
      <c r="I424" s="2"/>
      <c r="J424" s="2"/>
      <c r="K424" s="2"/>
      <c r="P424" s="2"/>
      <c r="Q424" s="2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D424" s="18"/>
    </row>
    <row r="425" spans="3:30" ht="14.25" customHeight="1">
      <c r="C425" s="2"/>
      <c r="D425" s="2"/>
      <c r="E425" s="2"/>
      <c r="F425" s="2"/>
      <c r="G425" s="2"/>
      <c r="H425" s="2"/>
      <c r="I425" s="2"/>
      <c r="J425" s="2"/>
      <c r="K425" s="2"/>
      <c r="P425" s="2"/>
      <c r="Q425" s="2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D425" s="18"/>
    </row>
    <row r="426" spans="3:30" ht="14.25" customHeight="1">
      <c r="C426" s="2"/>
      <c r="D426" s="2"/>
      <c r="E426" s="2"/>
      <c r="F426" s="2"/>
      <c r="G426" s="2"/>
      <c r="H426" s="2"/>
      <c r="I426" s="2"/>
      <c r="J426" s="2"/>
      <c r="K426" s="2"/>
      <c r="P426" s="2"/>
      <c r="Q426" s="2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D426" s="18"/>
    </row>
    <row r="427" spans="3:30" ht="14.25" customHeight="1">
      <c r="C427" s="2"/>
      <c r="D427" s="2"/>
      <c r="E427" s="2"/>
      <c r="F427" s="2"/>
      <c r="G427" s="2"/>
      <c r="H427" s="2"/>
      <c r="I427" s="2"/>
      <c r="J427" s="2"/>
      <c r="K427" s="2"/>
      <c r="P427" s="2"/>
      <c r="Q427" s="2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D427" s="18"/>
    </row>
    <row r="428" spans="3:30" ht="14.25" customHeight="1">
      <c r="C428" s="2"/>
      <c r="D428" s="2"/>
      <c r="E428" s="2"/>
      <c r="F428" s="2"/>
      <c r="G428" s="2"/>
      <c r="H428" s="2"/>
      <c r="I428" s="2"/>
      <c r="J428" s="2"/>
      <c r="K428" s="2"/>
      <c r="P428" s="2"/>
      <c r="Q428" s="2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D428" s="18"/>
    </row>
    <row r="429" spans="3:30" ht="14.25" customHeight="1">
      <c r="C429" s="2"/>
      <c r="D429" s="2"/>
      <c r="E429" s="2"/>
      <c r="F429" s="2"/>
      <c r="G429" s="2"/>
      <c r="H429" s="2"/>
      <c r="I429" s="2"/>
      <c r="J429" s="2"/>
      <c r="K429" s="2"/>
      <c r="P429" s="2"/>
      <c r="Q429" s="2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D429" s="18"/>
    </row>
    <row r="430" spans="3:30" ht="14.25" customHeight="1">
      <c r="C430" s="2"/>
      <c r="D430" s="2"/>
      <c r="E430" s="2"/>
      <c r="F430" s="2"/>
      <c r="G430" s="2"/>
      <c r="H430" s="2"/>
      <c r="I430" s="2"/>
      <c r="J430" s="2"/>
      <c r="K430" s="2"/>
      <c r="P430" s="2"/>
      <c r="Q430" s="2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D430" s="18"/>
    </row>
    <row r="431" spans="3:30" ht="14.25" customHeight="1">
      <c r="C431" s="2"/>
      <c r="D431" s="2"/>
      <c r="E431" s="2"/>
      <c r="F431" s="2"/>
      <c r="G431" s="2"/>
      <c r="H431" s="2"/>
      <c r="I431" s="2"/>
      <c r="J431" s="2"/>
      <c r="K431" s="2"/>
      <c r="P431" s="2"/>
      <c r="Q431" s="2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D431" s="18"/>
    </row>
    <row r="432" spans="3:30" ht="14.25" customHeight="1">
      <c r="C432" s="2"/>
      <c r="D432" s="2"/>
      <c r="E432" s="2"/>
      <c r="F432" s="2"/>
      <c r="G432" s="2"/>
      <c r="H432" s="2"/>
      <c r="I432" s="2"/>
      <c r="J432" s="2"/>
      <c r="K432" s="2"/>
      <c r="P432" s="2"/>
      <c r="Q432" s="2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D432" s="18"/>
    </row>
    <row r="433" spans="3:30" ht="14.25" customHeight="1">
      <c r="C433" s="2"/>
      <c r="D433" s="2"/>
      <c r="E433" s="2"/>
      <c r="F433" s="2"/>
      <c r="G433" s="2"/>
      <c r="H433" s="2"/>
      <c r="I433" s="2"/>
      <c r="J433" s="2"/>
      <c r="K433" s="2"/>
      <c r="P433" s="2"/>
      <c r="Q433" s="2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D433" s="18"/>
    </row>
    <row r="434" spans="3:30" ht="14.25" customHeight="1">
      <c r="C434" s="2"/>
      <c r="D434" s="2"/>
      <c r="E434" s="2"/>
      <c r="F434" s="2"/>
      <c r="G434" s="2"/>
      <c r="H434" s="2"/>
      <c r="I434" s="2"/>
      <c r="J434" s="2"/>
      <c r="K434" s="2"/>
      <c r="P434" s="2"/>
      <c r="Q434" s="2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D434" s="18"/>
    </row>
    <row r="435" spans="3:30" ht="14.25" customHeight="1">
      <c r="C435" s="2"/>
      <c r="D435" s="2"/>
      <c r="E435" s="2"/>
      <c r="F435" s="2"/>
      <c r="G435" s="2"/>
      <c r="H435" s="2"/>
      <c r="I435" s="2"/>
      <c r="J435" s="2"/>
      <c r="K435" s="2"/>
      <c r="P435" s="2"/>
      <c r="Q435" s="2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D435" s="18"/>
    </row>
    <row r="436" spans="3:30" ht="14.25" customHeight="1">
      <c r="C436" s="2"/>
      <c r="D436" s="2"/>
      <c r="E436" s="2"/>
      <c r="F436" s="2"/>
      <c r="G436" s="2"/>
      <c r="H436" s="2"/>
      <c r="I436" s="2"/>
      <c r="J436" s="2"/>
      <c r="K436" s="2"/>
      <c r="P436" s="2"/>
      <c r="Q436" s="2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D436" s="18"/>
    </row>
    <row r="437" spans="3:30" ht="14.25" customHeight="1">
      <c r="C437" s="2"/>
      <c r="D437" s="2"/>
      <c r="E437" s="2"/>
      <c r="F437" s="2"/>
      <c r="G437" s="2"/>
      <c r="H437" s="2"/>
      <c r="I437" s="2"/>
      <c r="J437" s="2"/>
      <c r="K437" s="2"/>
      <c r="P437" s="2"/>
      <c r="Q437" s="2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D437" s="18"/>
    </row>
    <row r="438" spans="3:30" ht="14.25" customHeight="1">
      <c r="C438" s="2"/>
      <c r="D438" s="2"/>
      <c r="E438" s="2"/>
      <c r="F438" s="2"/>
      <c r="G438" s="2"/>
      <c r="H438" s="2"/>
      <c r="I438" s="2"/>
      <c r="J438" s="2"/>
      <c r="K438" s="2"/>
      <c r="P438" s="2"/>
      <c r="Q438" s="2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D438" s="18"/>
    </row>
    <row r="439" spans="3:30" ht="14.25" customHeight="1">
      <c r="C439" s="2"/>
      <c r="D439" s="2"/>
      <c r="E439" s="2"/>
      <c r="F439" s="2"/>
      <c r="G439" s="2"/>
      <c r="H439" s="2"/>
      <c r="I439" s="2"/>
      <c r="J439" s="2"/>
      <c r="K439" s="2"/>
      <c r="P439" s="2"/>
      <c r="Q439" s="2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D439" s="18"/>
    </row>
    <row r="440" spans="3:30" ht="14.25" customHeight="1">
      <c r="C440" s="2"/>
      <c r="D440" s="2"/>
      <c r="E440" s="2"/>
      <c r="F440" s="2"/>
      <c r="G440" s="2"/>
      <c r="H440" s="2"/>
      <c r="I440" s="2"/>
      <c r="J440" s="2"/>
      <c r="K440" s="2"/>
      <c r="P440" s="2"/>
      <c r="Q440" s="2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D440" s="18"/>
    </row>
    <row r="441" spans="3:30" ht="14.25" customHeight="1">
      <c r="C441" s="2"/>
      <c r="D441" s="2"/>
      <c r="E441" s="2"/>
      <c r="F441" s="2"/>
      <c r="G441" s="2"/>
      <c r="H441" s="2"/>
      <c r="I441" s="2"/>
      <c r="J441" s="2"/>
      <c r="K441" s="2"/>
      <c r="P441" s="2"/>
      <c r="Q441" s="2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D441" s="18"/>
    </row>
    <row r="442" spans="3:30" ht="14.25" customHeight="1">
      <c r="C442" s="2"/>
      <c r="D442" s="2"/>
      <c r="E442" s="2"/>
      <c r="F442" s="2"/>
      <c r="G442" s="2"/>
      <c r="H442" s="2"/>
      <c r="I442" s="2"/>
      <c r="J442" s="2"/>
      <c r="K442" s="2"/>
      <c r="P442" s="2"/>
      <c r="Q442" s="2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D442" s="18"/>
    </row>
    <row r="443" spans="3:30" ht="14.25" customHeight="1">
      <c r="C443" s="2"/>
      <c r="D443" s="2"/>
      <c r="E443" s="2"/>
      <c r="F443" s="2"/>
      <c r="G443" s="2"/>
      <c r="H443" s="2"/>
      <c r="I443" s="2"/>
      <c r="J443" s="2"/>
      <c r="K443" s="2"/>
      <c r="P443" s="2"/>
      <c r="Q443" s="2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D443" s="18"/>
    </row>
    <row r="444" spans="3:30" ht="14.25" customHeight="1">
      <c r="C444" s="2"/>
      <c r="D444" s="2"/>
      <c r="E444" s="2"/>
      <c r="F444" s="2"/>
      <c r="G444" s="2"/>
      <c r="H444" s="2"/>
      <c r="I444" s="2"/>
      <c r="J444" s="2"/>
      <c r="K444" s="2"/>
      <c r="P444" s="2"/>
      <c r="Q444" s="2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D444" s="18"/>
    </row>
    <row r="445" spans="3:30" ht="14.25" customHeight="1">
      <c r="C445" s="2"/>
      <c r="D445" s="2"/>
      <c r="E445" s="2"/>
      <c r="F445" s="2"/>
      <c r="G445" s="2"/>
      <c r="H445" s="2"/>
      <c r="I445" s="2"/>
      <c r="J445" s="2"/>
      <c r="K445" s="2"/>
      <c r="P445" s="2"/>
      <c r="Q445" s="2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D445" s="18"/>
    </row>
    <row r="446" spans="3:30" ht="14.25" customHeight="1">
      <c r="C446" s="2"/>
      <c r="D446" s="2"/>
      <c r="E446" s="2"/>
      <c r="F446" s="2"/>
      <c r="G446" s="2"/>
      <c r="H446" s="2"/>
      <c r="I446" s="2"/>
      <c r="J446" s="2"/>
      <c r="K446" s="2"/>
      <c r="P446" s="2"/>
      <c r="Q446" s="2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D446" s="18"/>
    </row>
    <row r="447" spans="3:30" ht="14.25" customHeight="1">
      <c r="C447" s="2"/>
      <c r="D447" s="2"/>
      <c r="E447" s="2"/>
      <c r="F447" s="2"/>
      <c r="G447" s="2"/>
      <c r="H447" s="2"/>
      <c r="I447" s="2"/>
      <c r="J447" s="2"/>
      <c r="K447" s="2"/>
      <c r="P447" s="2"/>
      <c r="Q447" s="2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D447" s="18"/>
    </row>
    <row r="448" spans="3:30" ht="14.25" customHeight="1">
      <c r="C448" s="2"/>
      <c r="D448" s="2"/>
      <c r="E448" s="2"/>
      <c r="F448" s="2"/>
      <c r="G448" s="2"/>
      <c r="H448" s="2"/>
      <c r="I448" s="2"/>
      <c r="J448" s="2"/>
      <c r="K448" s="2"/>
      <c r="P448" s="2"/>
      <c r="Q448" s="2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D448" s="18"/>
    </row>
    <row r="449" spans="3:30" ht="14.25" customHeight="1">
      <c r="C449" s="2"/>
      <c r="D449" s="2"/>
      <c r="E449" s="2"/>
      <c r="F449" s="2"/>
      <c r="G449" s="2"/>
      <c r="H449" s="2"/>
      <c r="I449" s="2"/>
      <c r="J449" s="2"/>
      <c r="K449" s="2"/>
      <c r="P449" s="2"/>
      <c r="Q449" s="2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D449" s="18"/>
    </row>
    <row r="450" spans="3:30" ht="14.25" customHeight="1">
      <c r="C450" s="2"/>
      <c r="D450" s="2"/>
      <c r="E450" s="2"/>
      <c r="F450" s="2"/>
      <c r="G450" s="2"/>
      <c r="H450" s="2"/>
      <c r="I450" s="2"/>
      <c r="J450" s="2"/>
      <c r="K450" s="2"/>
      <c r="P450" s="2"/>
      <c r="Q450" s="2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D450" s="18"/>
    </row>
    <row r="451" spans="3:30" ht="14.25" customHeight="1">
      <c r="C451" s="2"/>
      <c r="D451" s="2"/>
      <c r="E451" s="2"/>
      <c r="F451" s="2"/>
      <c r="G451" s="2"/>
      <c r="H451" s="2"/>
      <c r="I451" s="2"/>
      <c r="J451" s="2"/>
      <c r="K451" s="2"/>
      <c r="P451" s="2"/>
      <c r="Q451" s="2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D451" s="18"/>
    </row>
    <row r="452" spans="3:30" ht="14.25" customHeight="1">
      <c r="C452" s="2"/>
      <c r="D452" s="2"/>
      <c r="E452" s="2"/>
      <c r="F452" s="2"/>
      <c r="G452" s="2"/>
      <c r="H452" s="2"/>
      <c r="I452" s="2"/>
      <c r="J452" s="2"/>
      <c r="K452" s="2"/>
      <c r="P452" s="2"/>
      <c r="Q452" s="2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D452" s="18"/>
    </row>
    <row r="453" spans="3:30" ht="14.25" customHeight="1">
      <c r="C453" s="2"/>
      <c r="D453" s="2"/>
      <c r="E453" s="2"/>
      <c r="F453" s="2"/>
      <c r="G453" s="2"/>
      <c r="H453" s="2"/>
      <c r="I453" s="2"/>
      <c r="J453" s="2"/>
      <c r="K453" s="2"/>
      <c r="P453" s="2"/>
      <c r="Q453" s="2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D453" s="18"/>
    </row>
    <row r="454" spans="3:30" ht="14.25" customHeight="1">
      <c r="C454" s="2"/>
      <c r="D454" s="2"/>
      <c r="E454" s="2"/>
      <c r="F454" s="2"/>
      <c r="G454" s="2"/>
      <c r="H454" s="2"/>
      <c r="I454" s="2"/>
      <c r="J454" s="2"/>
      <c r="K454" s="2"/>
      <c r="P454" s="2"/>
      <c r="Q454" s="2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D454" s="18"/>
    </row>
    <row r="455" spans="3:30" ht="14.25" customHeight="1">
      <c r="C455" s="2"/>
      <c r="D455" s="2"/>
      <c r="E455" s="2"/>
      <c r="F455" s="2"/>
      <c r="G455" s="2"/>
      <c r="H455" s="2"/>
      <c r="I455" s="2"/>
      <c r="J455" s="2"/>
      <c r="K455" s="2"/>
      <c r="P455" s="2"/>
      <c r="Q455" s="2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D455" s="18"/>
    </row>
    <row r="456" spans="3:30" ht="14.25" customHeight="1">
      <c r="C456" s="2"/>
      <c r="D456" s="2"/>
      <c r="E456" s="2"/>
      <c r="F456" s="2"/>
      <c r="G456" s="2"/>
      <c r="H456" s="2"/>
      <c r="I456" s="2"/>
      <c r="J456" s="2"/>
      <c r="K456" s="2"/>
      <c r="P456" s="2"/>
      <c r="Q456" s="2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D456" s="18"/>
    </row>
    <row r="457" spans="3:30" ht="14.25" customHeight="1">
      <c r="C457" s="2"/>
      <c r="D457" s="2"/>
      <c r="E457" s="2"/>
      <c r="F457" s="2"/>
      <c r="G457" s="2"/>
      <c r="H457" s="2"/>
      <c r="I457" s="2"/>
      <c r="J457" s="2"/>
      <c r="K457" s="2"/>
      <c r="P457" s="2"/>
      <c r="Q457" s="2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D457" s="18"/>
    </row>
    <row r="458" spans="3:30" ht="14.25" customHeight="1">
      <c r="C458" s="2"/>
      <c r="D458" s="2"/>
      <c r="E458" s="2"/>
      <c r="F458" s="2"/>
      <c r="G458" s="2"/>
      <c r="H458" s="2"/>
      <c r="I458" s="2"/>
      <c r="J458" s="2"/>
      <c r="K458" s="2"/>
      <c r="P458" s="2"/>
      <c r="Q458" s="2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D458" s="18"/>
    </row>
    <row r="459" spans="3:30" ht="14.25" customHeight="1">
      <c r="C459" s="2"/>
      <c r="D459" s="2"/>
      <c r="E459" s="2"/>
      <c r="F459" s="2"/>
      <c r="G459" s="2"/>
      <c r="H459" s="2"/>
      <c r="I459" s="2"/>
      <c r="J459" s="2"/>
      <c r="K459" s="2"/>
      <c r="P459" s="2"/>
      <c r="Q459" s="2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D459" s="18"/>
    </row>
    <row r="460" spans="3:30" ht="14.25" customHeight="1">
      <c r="C460" s="2"/>
      <c r="D460" s="2"/>
      <c r="E460" s="2"/>
      <c r="F460" s="2"/>
      <c r="G460" s="2"/>
      <c r="H460" s="2"/>
      <c r="I460" s="2"/>
      <c r="J460" s="2"/>
      <c r="K460" s="2"/>
      <c r="P460" s="2"/>
      <c r="Q460" s="2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D460" s="18"/>
    </row>
    <row r="461" spans="3:30" ht="14.25" customHeight="1">
      <c r="C461" s="2"/>
      <c r="D461" s="2"/>
      <c r="E461" s="2"/>
      <c r="F461" s="2"/>
      <c r="G461" s="2"/>
      <c r="H461" s="2"/>
      <c r="I461" s="2"/>
      <c r="J461" s="2"/>
      <c r="K461" s="2"/>
      <c r="P461" s="2"/>
      <c r="Q461" s="2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D461" s="18"/>
    </row>
    <row r="462" spans="3:30" ht="14.25" customHeight="1">
      <c r="C462" s="2"/>
      <c r="D462" s="2"/>
      <c r="E462" s="2"/>
      <c r="F462" s="2"/>
      <c r="G462" s="2"/>
      <c r="H462" s="2"/>
      <c r="I462" s="2"/>
      <c r="J462" s="2"/>
      <c r="K462" s="2"/>
      <c r="P462" s="2"/>
      <c r="Q462" s="2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D462" s="18"/>
    </row>
    <row r="463" spans="3:30" ht="14.25" customHeight="1">
      <c r="C463" s="2"/>
      <c r="D463" s="2"/>
      <c r="E463" s="2"/>
      <c r="F463" s="2"/>
      <c r="G463" s="2"/>
      <c r="H463" s="2"/>
      <c r="I463" s="2"/>
      <c r="J463" s="2"/>
      <c r="K463" s="2"/>
      <c r="P463" s="2"/>
      <c r="Q463" s="2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D463" s="18"/>
    </row>
    <row r="464" spans="3:30" ht="14.25" customHeight="1">
      <c r="C464" s="2"/>
      <c r="D464" s="2"/>
      <c r="E464" s="2"/>
      <c r="F464" s="2"/>
      <c r="G464" s="2"/>
      <c r="H464" s="2"/>
      <c r="I464" s="2"/>
      <c r="J464" s="2"/>
      <c r="K464" s="2"/>
      <c r="P464" s="2"/>
      <c r="Q464" s="2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D464" s="18"/>
    </row>
    <row r="465" spans="3:30" ht="14.25" customHeight="1">
      <c r="C465" s="2"/>
      <c r="D465" s="2"/>
      <c r="E465" s="2"/>
      <c r="F465" s="2"/>
      <c r="G465" s="2"/>
      <c r="H465" s="2"/>
      <c r="I465" s="2"/>
      <c r="J465" s="2"/>
      <c r="K465" s="2"/>
      <c r="P465" s="2"/>
      <c r="Q465" s="2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D465" s="18"/>
    </row>
    <row r="466" spans="3:30" ht="14.25" customHeight="1">
      <c r="C466" s="2"/>
      <c r="D466" s="2"/>
      <c r="E466" s="2"/>
      <c r="F466" s="2"/>
      <c r="G466" s="2"/>
      <c r="H466" s="2"/>
      <c r="I466" s="2"/>
      <c r="J466" s="2"/>
      <c r="K466" s="2"/>
      <c r="P466" s="2"/>
      <c r="Q466" s="2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D466" s="18"/>
    </row>
    <row r="467" spans="3:30" ht="14.25" customHeight="1">
      <c r="C467" s="2"/>
      <c r="D467" s="2"/>
      <c r="E467" s="2"/>
      <c r="F467" s="2"/>
      <c r="G467" s="2"/>
      <c r="H467" s="2"/>
      <c r="I467" s="2"/>
      <c r="J467" s="2"/>
      <c r="K467" s="2"/>
      <c r="P467" s="2"/>
      <c r="Q467" s="2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D467" s="18"/>
    </row>
    <row r="468" spans="3:30" ht="14.25" customHeight="1">
      <c r="C468" s="2"/>
      <c r="D468" s="2"/>
      <c r="E468" s="2"/>
      <c r="F468" s="2"/>
      <c r="G468" s="2"/>
      <c r="H468" s="2"/>
      <c r="I468" s="2"/>
      <c r="J468" s="2"/>
      <c r="K468" s="2"/>
      <c r="P468" s="2"/>
      <c r="Q468" s="2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D468" s="18"/>
    </row>
    <row r="469" spans="3:30" ht="14.25" customHeight="1">
      <c r="C469" s="2"/>
      <c r="D469" s="2"/>
      <c r="E469" s="2"/>
      <c r="F469" s="2"/>
      <c r="G469" s="2"/>
      <c r="H469" s="2"/>
      <c r="I469" s="2"/>
      <c r="J469" s="2"/>
      <c r="K469" s="2"/>
      <c r="P469" s="2"/>
      <c r="Q469" s="2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D469" s="18"/>
    </row>
    <row r="470" spans="3:30" ht="14.25" customHeight="1">
      <c r="C470" s="2"/>
      <c r="D470" s="2"/>
      <c r="E470" s="2"/>
      <c r="F470" s="2"/>
      <c r="G470" s="2"/>
      <c r="H470" s="2"/>
      <c r="I470" s="2"/>
      <c r="J470" s="2"/>
      <c r="K470" s="2"/>
      <c r="P470" s="2"/>
      <c r="Q470" s="2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D470" s="18"/>
    </row>
    <row r="471" spans="3:30" ht="14.25" customHeight="1">
      <c r="C471" s="2"/>
      <c r="D471" s="2"/>
      <c r="E471" s="2"/>
      <c r="F471" s="2"/>
      <c r="G471" s="2"/>
      <c r="H471" s="2"/>
      <c r="I471" s="2"/>
      <c r="J471" s="2"/>
      <c r="K471" s="2"/>
      <c r="P471" s="2"/>
      <c r="Q471" s="2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D471" s="18"/>
    </row>
    <row r="472" spans="3:30" ht="14.25" customHeight="1">
      <c r="C472" s="2"/>
      <c r="D472" s="2"/>
      <c r="E472" s="2"/>
      <c r="F472" s="2"/>
      <c r="G472" s="2"/>
      <c r="H472" s="2"/>
      <c r="I472" s="2"/>
      <c r="J472" s="2"/>
      <c r="K472" s="2"/>
      <c r="P472" s="2"/>
      <c r="Q472" s="2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D472" s="18"/>
    </row>
    <row r="473" spans="3:30" ht="14.25" customHeight="1">
      <c r="C473" s="2"/>
      <c r="D473" s="2"/>
      <c r="E473" s="2"/>
      <c r="F473" s="2"/>
      <c r="G473" s="2"/>
      <c r="H473" s="2"/>
      <c r="I473" s="2"/>
      <c r="J473" s="2"/>
      <c r="K473" s="2"/>
      <c r="P473" s="2"/>
      <c r="Q473" s="2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D473" s="18"/>
    </row>
    <row r="474" spans="3:30" ht="14.25" customHeight="1">
      <c r="C474" s="2"/>
      <c r="D474" s="2"/>
      <c r="E474" s="2"/>
      <c r="F474" s="2"/>
      <c r="G474" s="2"/>
      <c r="H474" s="2"/>
      <c r="I474" s="2"/>
      <c r="J474" s="2"/>
      <c r="K474" s="2"/>
      <c r="P474" s="2"/>
      <c r="Q474" s="2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D474" s="18"/>
    </row>
    <row r="475" spans="3:30" ht="14.25" customHeight="1">
      <c r="C475" s="2"/>
      <c r="D475" s="2"/>
      <c r="E475" s="2"/>
      <c r="F475" s="2"/>
      <c r="G475" s="2"/>
      <c r="H475" s="2"/>
      <c r="I475" s="2"/>
      <c r="J475" s="2"/>
      <c r="K475" s="2"/>
      <c r="P475" s="2"/>
      <c r="Q475" s="2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D475" s="18"/>
    </row>
    <row r="476" spans="3:30" ht="14.25" customHeight="1">
      <c r="C476" s="2"/>
      <c r="D476" s="2"/>
      <c r="E476" s="2"/>
      <c r="F476" s="2"/>
      <c r="G476" s="2"/>
      <c r="H476" s="2"/>
      <c r="I476" s="2"/>
      <c r="J476" s="2"/>
      <c r="K476" s="2"/>
      <c r="P476" s="2"/>
      <c r="Q476" s="2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D476" s="18"/>
    </row>
    <row r="477" spans="3:30" ht="14.25" customHeight="1">
      <c r="C477" s="2"/>
      <c r="D477" s="2"/>
      <c r="E477" s="2"/>
      <c r="F477" s="2"/>
      <c r="G477" s="2"/>
      <c r="H477" s="2"/>
      <c r="I477" s="2"/>
      <c r="J477" s="2"/>
      <c r="K477" s="2"/>
      <c r="P477" s="2"/>
      <c r="Q477" s="2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D477" s="18"/>
    </row>
    <row r="478" spans="3:30" ht="14.25" customHeight="1">
      <c r="C478" s="2"/>
      <c r="D478" s="2"/>
      <c r="E478" s="2"/>
      <c r="F478" s="2"/>
      <c r="G478" s="2"/>
      <c r="H478" s="2"/>
      <c r="I478" s="2"/>
      <c r="J478" s="2"/>
      <c r="K478" s="2"/>
      <c r="P478" s="2"/>
      <c r="Q478" s="2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D478" s="18"/>
    </row>
    <row r="479" spans="3:30" ht="14.25" customHeight="1">
      <c r="C479" s="2"/>
      <c r="D479" s="2"/>
      <c r="E479" s="2"/>
      <c r="F479" s="2"/>
      <c r="G479" s="2"/>
      <c r="H479" s="2"/>
      <c r="I479" s="2"/>
      <c r="J479" s="2"/>
      <c r="K479" s="2"/>
      <c r="P479" s="2"/>
      <c r="Q479" s="2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D479" s="18"/>
    </row>
    <row r="480" spans="3:30" ht="14.25" customHeight="1">
      <c r="C480" s="2"/>
      <c r="D480" s="2"/>
      <c r="E480" s="2"/>
      <c r="F480" s="2"/>
      <c r="G480" s="2"/>
      <c r="H480" s="2"/>
      <c r="I480" s="2"/>
      <c r="J480" s="2"/>
      <c r="K480" s="2"/>
      <c r="P480" s="2"/>
      <c r="Q480" s="2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D480" s="18"/>
    </row>
    <row r="481" spans="3:30" ht="14.25" customHeight="1">
      <c r="C481" s="2"/>
      <c r="D481" s="2"/>
      <c r="E481" s="2"/>
      <c r="F481" s="2"/>
      <c r="G481" s="2"/>
      <c r="H481" s="2"/>
      <c r="I481" s="2"/>
      <c r="J481" s="2"/>
      <c r="K481" s="2"/>
      <c r="P481" s="2"/>
      <c r="Q481" s="2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D481" s="18"/>
    </row>
    <row r="482" spans="3:30" ht="14.25" customHeight="1">
      <c r="C482" s="2"/>
      <c r="D482" s="2"/>
      <c r="E482" s="2"/>
      <c r="F482" s="2"/>
      <c r="G482" s="2"/>
      <c r="H482" s="2"/>
      <c r="I482" s="2"/>
      <c r="J482" s="2"/>
      <c r="K482" s="2"/>
      <c r="P482" s="2"/>
      <c r="Q482" s="2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D482" s="18"/>
    </row>
    <row r="483" spans="3:30" ht="14.25" customHeight="1">
      <c r="C483" s="2"/>
      <c r="D483" s="2"/>
      <c r="E483" s="2"/>
      <c r="F483" s="2"/>
      <c r="G483" s="2"/>
      <c r="H483" s="2"/>
      <c r="I483" s="2"/>
      <c r="J483" s="2"/>
      <c r="K483" s="2"/>
      <c r="P483" s="2"/>
      <c r="Q483" s="2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D483" s="18"/>
    </row>
    <row r="484" spans="3:30" ht="14.25" customHeight="1">
      <c r="C484" s="2"/>
      <c r="D484" s="2"/>
      <c r="E484" s="2"/>
      <c r="F484" s="2"/>
      <c r="G484" s="2"/>
      <c r="H484" s="2"/>
      <c r="I484" s="2"/>
      <c r="J484" s="2"/>
      <c r="K484" s="2"/>
      <c r="P484" s="2"/>
      <c r="Q484" s="2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D484" s="18"/>
    </row>
    <row r="485" spans="3:30" ht="14.25" customHeight="1">
      <c r="C485" s="2"/>
      <c r="D485" s="2"/>
      <c r="E485" s="2"/>
      <c r="F485" s="2"/>
      <c r="G485" s="2"/>
      <c r="H485" s="2"/>
      <c r="I485" s="2"/>
      <c r="J485" s="2"/>
      <c r="K485" s="2"/>
      <c r="P485" s="2"/>
      <c r="Q485" s="2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D485" s="18"/>
    </row>
    <row r="486" spans="3:30" ht="14.25" customHeight="1">
      <c r="C486" s="2"/>
      <c r="D486" s="2"/>
      <c r="E486" s="2"/>
      <c r="F486" s="2"/>
      <c r="G486" s="2"/>
      <c r="H486" s="2"/>
      <c r="I486" s="2"/>
      <c r="J486" s="2"/>
      <c r="K486" s="2"/>
      <c r="P486" s="2"/>
      <c r="Q486" s="2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D486" s="18"/>
    </row>
    <row r="487" spans="3:30" ht="14.25" customHeight="1">
      <c r="C487" s="2"/>
      <c r="D487" s="2"/>
      <c r="E487" s="2"/>
      <c r="F487" s="2"/>
      <c r="G487" s="2"/>
      <c r="H487" s="2"/>
      <c r="I487" s="2"/>
      <c r="J487" s="2"/>
      <c r="K487" s="2"/>
      <c r="P487" s="2"/>
      <c r="Q487" s="2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D487" s="18"/>
    </row>
    <row r="488" spans="3:30" ht="14.25" customHeight="1">
      <c r="C488" s="2"/>
      <c r="D488" s="2"/>
      <c r="E488" s="2"/>
      <c r="F488" s="2"/>
      <c r="G488" s="2"/>
      <c r="H488" s="2"/>
      <c r="I488" s="2"/>
      <c r="J488" s="2"/>
      <c r="K488" s="2"/>
      <c r="P488" s="2"/>
      <c r="Q488" s="2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D488" s="18"/>
    </row>
    <row r="489" spans="3:30" ht="14.25" customHeight="1">
      <c r="C489" s="2"/>
      <c r="D489" s="2"/>
      <c r="E489" s="2"/>
      <c r="F489" s="2"/>
      <c r="G489" s="2"/>
      <c r="H489" s="2"/>
      <c r="I489" s="2"/>
      <c r="J489" s="2"/>
      <c r="K489" s="2"/>
      <c r="P489" s="2"/>
      <c r="Q489" s="2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D489" s="18"/>
    </row>
    <row r="490" spans="3:30" ht="14.25" customHeight="1">
      <c r="C490" s="2"/>
      <c r="D490" s="2"/>
      <c r="E490" s="2"/>
      <c r="F490" s="2"/>
      <c r="G490" s="2"/>
      <c r="H490" s="2"/>
      <c r="I490" s="2"/>
      <c r="J490" s="2"/>
      <c r="K490" s="2"/>
      <c r="P490" s="2"/>
      <c r="Q490" s="2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D490" s="18"/>
    </row>
    <row r="491" spans="3:30" ht="14.25" customHeight="1">
      <c r="C491" s="2"/>
      <c r="D491" s="2"/>
      <c r="E491" s="2"/>
      <c r="F491" s="2"/>
      <c r="G491" s="2"/>
      <c r="H491" s="2"/>
      <c r="I491" s="2"/>
      <c r="J491" s="2"/>
      <c r="K491" s="2"/>
      <c r="P491" s="2"/>
      <c r="Q491" s="2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D491" s="18"/>
    </row>
    <row r="492" spans="3:30" ht="14.25" customHeight="1">
      <c r="C492" s="2"/>
      <c r="D492" s="2"/>
      <c r="E492" s="2"/>
      <c r="F492" s="2"/>
      <c r="G492" s="2"/>
      <c r="H492" s="2"/>
      <c r="I492" s="2"/>
      <c r="J492" s="2"/>
      <c r="K492" s="2"/>
      <c r="P492" s="2"/>
      <c r="Q492" s="2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D492" s="18"/>
    </row>
    <row r="493" spans="3:30" ht="14.25" customHeight="1">
      <c r="C493" s="2"/>
      <c r="D493" s="2"/>
      <c r="E493" s="2"/>
      <c r="F493" s="2"/>
      <c r="G493" s="2"/>
      <c r="H493" s="2"/>
      <c r="I493" s="2"/>
      <c r="J493" s="2"/>
      <c r="K493" s="2"/>
      <c r="P493" s="2"/>
      <c r="Q493" s="2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D493" s="18"/>
    </row>
    <row r="494" spans="3:30" ht="14.25" customHeight="1">
      <c r="C494" s="2"/>
      <c r="D494" s="2"/>
      <c r="E494" s="2"/>
      <c r="F494" s="2"/>
      <c r="G494" s="2"/>
      <c r="H494" s="2"/>
      <c r="I494" s="2"/>
      <c r="J494" s="2"/>
      <c r="K494" s="2"/>
      <c r="P494" s="2"/>
      <c r="Q494" s="2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D494" s="18"/>
    </row>
    <row r="495" spans="3:30" ht="14.25" customHeight="1">
      <c r="C495" s="2"/>
      <c r="D495" s="2"/>
      <c r="E495" s="2"/>
      <c r="F495" s="2"/>
      <c r="G495" s="2"/>
      <c r="H495" s="2"/>
      <c r="I495" s="2"/>
      <c r="J495" s="2"/>
      <c r="K495" s="2"/>
      <c r="P495" s="2"/>
      <c r="Q495" s="2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D495" s="18"/>
    </row>
    <row r="496" spans="3:30" ht="14.25" customHeight="1">
      <c r="C496" s="2"/>
      <c r="D496" s="2"/>
      <c r="E496" s="2"/>
      <c r="F496" s="2"/>
      <c r="G496" s="2"/>
      <c r="H496" s="2"/>
      <c r="I496" s="2"/>
      <c r="J496" s="2"/>
      <c r="K496" s="2"/>
      <c r="P496" s="2"/>
      <c r="Q496" s="2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D496" s="18"/>
    </row>
    <row r="497" spans="3:30" ht="14.25" customHeight="1">
      <c r="C497" s="2"/>
      <c r="D497" s="2"/>
      <c r="E497" s="2"/>
      <c r="F497" s="2"/>
      <c r="G497" s="2"/>
      <c r="H497" s="2"/>
      <c r="I497" s="2"/>
      <c r="J497" s="2"/>
      <c r="K497" s="2"/>
      <c r="P497" s="2"/>
      <c r="Q497" s="2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D497" s="18"/>
    </row>
    <row r="498" spans="3:30" ht="14.25" customHeight="1">
      <c r="C498" s="2"/>
      <c r="D498" s="2"/>
      <c r="E498" s="2"/>
      <c r="F498" s="2"/>
      <c r="G498" s="2"/>
      <c r="H498" s="2"/>
      <c r="I498" s="2"/>
      <c r="J498" s="2"/>
      <c r="K498" s="2"/>
      <c r="P498" s="2"/>
      <c r="Q498" s="2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D498" s="18"/>
    </row>
    <row r="499" spans="3:30" ht="14.25" customHeight="1">
      <c r="C499" s="2"/>
      <c r="D499" s="2"/>
      <c r="E499" s="2"/>
      <c r="F499" s="2"/>
      <c r="G499" s="2"/>
      <c r="H499" s="2"/>
      <c r="I499" s="2"/>
      <c r="J499" s="2"/>
      <c r="K499" s="2"/>
      <c r="P499" s="2"/>
      <c r="Q499" s="2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D499" s="18"/>
    </row>
    <row r="500" spans="3:30" ht="14.25" customHeight="1">
      <c r="C500" s="2"/>
      <c r="D500" s="2"/>
      <c r="E500" s="2"/>
      <c r="F500" s="2"/>
      <c r="G500" s="2"/>
      <c r="H500" s="2"/>
      <c r="I500" s="2"/>
      <c r="J500" s="2"/>
      <c r="K500" s="2"/>
      <c r="P500" s="2"/>
      <c r="Q500" s="2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D500" s="18"/>
    </row>
    <row r="501" spans="3:30" ht="14.25" customHeight="1">
      <c r="C501" s="2"/>
      <c r="D501" s="2"/>
      <c r="E501" s="2"/>
      <c r="F501" s="2"/>
      <c r="G501" s="2"/>
      <c r="H501" s="2"/>
      <c r="I501" s="2"/>
      <c r="J501" s="2"/>
      <c r="K501" s="2"/>
      <c r="P501" s="2"/>
      <c r="Q501" s="2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D501" s="18"/>
    </row>
    <row r="502" spans="3:30" ht="14.25" customHeight="1">
      <c r="C502" s="2"/>
      <c r="D502" s="2"/>
      <c r="E502" s="2"/>
      <c r="F502" s="2"/>
      <c r="G502" s="2"/>
      <c r="H502" s="2"/>
      <c r="I502" s="2"/>
      <c r="J502" s="2"/>
      <c r="K502" s="2"/>
      <c r="P502" s="2"/>
      <c r="Q502" s="2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D502" s="18"/>
    </row>
    <row r="503" spans="3:30" ht="14.25" customHeight="1">
      <c r="C503" s="2"/>
      <c r="D503" s="2"/>
      <c r="E503" s="2"/>
      <c r="F503" s="2"/>
      <c r="G503" s="2"/>
      <c r="H503" s="2"/>
      <c r="I503" s="2"/>
      <c r="J503" s="2"/>
      <c r="K503" s="2"/>
      <c r="P503" s="2"/>
      <c r="Q503" s="2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D503" s="18"/>
    </row>
    <row r="504" spans="3:30" ht="14.25" customHeight="1">
      <c r="C504" s="2"/>
      <c r="D504" s="2"/>
      <c r="E504" s="2"/>
      <c r="F504" s="2"/>
      <c r="G504" s="2"/>
      <c r="H504" s="2"/>
      <c r="I504" s="2"/>
      <c r="J504" s="2"/>
      <c r="K504" s="2"/>
      <c r="P504" s="2"/>
      <c r="Q504" s="2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D504" s="18"/>
    </row>
    <row r="505" spans="3:30" ht="14.25" customHeight="1">
      <c r="C505" s="2"/>
      <c r="D505" s="2"/>
      <c r="E505" s="2"/>
      <c r="F505" s="2"/>
      <c r="G505" s="2"/>
      <c r="H505" s="2"/>
      <c r="I505" s="2"/>
      <c r="J505" s="2"/>
      <c r="K505" s="2"/>
      <c r="P505" s="2"/>
      <c r="Q505" s="2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D505" s="18"/>
    </row>
    <row r="506" spans="3:30" ht="14.25" customHeight="1">
      <c r="C506" s="2"/>
      <c r="D506" s="2"/>
      <c r="E506" s="2"/>
      <c r="F506" s="2"/>
      <c r="G506" s="2"/>
      <c r="H506" s="2"/>
      <c r="I506" s="2"/>
      <c r="J506" s="2"/>
      <c r="K506" s="2"/>
      <c r="P506" s="2"/>
      <c r="Q506" s="2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D506" s="18"/>
    </row>
    <row r="507" spans="3:30" ht="14.25" customHeight="1">
      <c r="C507" s="2"/>
      <c r="D507" s="2"/>
      <c r="E507" s="2"/>
      <c r="F507" s="2"/>
      <c r="G507" s="2"/>
      <c r="H507" s="2"/>
      <c r="I507" s="2"/>
      <c r="J507" s="2"/>
      <c r="K507" s="2"/>
      <c r="P507" s="2"/>
      <c r="Q507" s="2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D507" s="18"/>
    </row>
    <row r="508" spans="3:30" ht="14.25" customHeight="1">
      <c r="C508" s="2"/>
      <c r="D508" s="2"/>
      <c r="E508" s="2"/>
      <c r="F508" s="2"/>
      <c r="G508" s="2"/>
      <c r="H508" s="2"/>
      <c r="I508" s="2"/>
      <c r="J508" s="2"/>
      <c r="K508" s="2"/>
      <c r="P508" s="2"/>
      <c r="Q508" s="2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D508" s="18"/>
    </row>
    <row r="509" spans="3:30" ht="14.25" customHeight="1">
      <c r="C509" s="2"/>
      <c r="D509" s="2"/>
      <c r="E509" s="2"/>
      <c r="F509" s="2"/>
      <c r="G509" s="2"/>
      <c r="H509" s="2"/>
      <c r="I509" s="2"/>
      <c r="J509" s="2"/>
      <c r="K509" s="2"/>
      <c r="P509" s="2"/>
      <c r="Q509" s="2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D509" s="18"/>
    </row>
    <row r="510" spans="3:30" ht="14.25" customHeight="1">
      <c r="C510" s="2"/>
      <c r="D510" s="2"/>
      <c r="E510" s="2"/>
      <c r="F510" s="2"/>
      <c r="G510" s="2"/>
      <c r="H510" s="2"/>
      <c r="I510" s="2"/>
      <c r="J510" s="2"/>
      <c r="K510" s="2"/>
      <c r="P510" s="2"/>
      <c r="Q510" s="2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D510" s="18"/>
    </row>
    <row r="511" spans="3:30" ht="14.25" customHeight="1">
      <c r="C511" s="2"/>
      <c r="D511" s="2"/>
      <c r="E511" s="2"/>
      <c r="F511" s="2"/>
      <c r="G511" s="2"/>
      <c r="H511" s="2"/>
      <c r="I511" s="2"/>
      <c r="J511" s="2"/>
      <c r="K511" s="2"/>
      <c r="P511" s="2"/>
      <c r="Q511" s="2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D511" s="18"/>
    </row>
    <row r="512" spans="3:30" ht="14.25" customHeight="1">
      <c r="C512" s="2"/>
      <c r="D512" s="2"/>
      <c r="E512" s="2"/>
      <c r="F512" s="2"/>
      <c r="G512" s="2"/>
      <c r="H512" s="2"/>
      <c r="I512" s="2"/>
      <c r="J512" s="2"/>
      <c r="K512" s="2"/>
      <c r="P512" s="2"/>
      <c r="Q512" s="2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D512" s="18"/>
    </row>
    <row r="513" spans="3:30" ht="14.25" customHeight="1">
      <c r="C513" s="2"/>
      <c r="D513" s="2"/>
      <c r="E513" s="2"/>
      <c r="F513" s="2"/>
      <c r="G513" s="2"/>
      <c r="H513" s="2"/>
      <c r="I513" s="2"/>
      <c r="J513" s="2"/>
      <c r="K513" s="2"/>
      <c r="P513" s="2"/>
      <c r="Q513" s="2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D513" s="18"/>
    </row>
    <row r="514" spans="3:30" ht="14.25" customHeight="1">
      <c r="C514" s="2"/>
      <c r="D514" s="2"/>
      <c r="E514" s="2"/>
      <c r="F514" s="2"/>
      <c r="G514" s="2"/>
      <c r="H514" s="2"/>
      <c r="I514" s="2"/>
      <c r="J514" s="2"/>
      <c r="K514" s="2"/>
      <c r="P514" s="2"/>
      <c r="Q514" s="2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D514" s="18"/>
    </row>
    <row r="515" spans="3:30" ht="14.25" customHeight="1">
      <c r="C515" s="2"/>
      <c r="D515" s="2"/>
      <c r="E515" s="2"/>
      <c r="F515" s="2"/>
      <c r="G515" s="2"/>
      <c r="H515" s="2"/>
      <c r="I515" s="2"/>
      <c r="J515" s="2"/>
      <c r="K515" s="2"/>
      <c r="P515" s="2"/>
      <c r="Q515" s="2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D515" s="18"/>
    </row>
    <row r="516" spans="3:30" ht="14.25" customHeight="1">
      <c r="C516" s="2"/>
      <c r="D516" s="2"/>
      <c r="E516" s="2"/>
      <c r="F516" s="2"/>
      <c r="G516" s="2"/>
      <c r="H516" s="2"/>
      <c r="I516" s="2"/>
      <c r="J516" s="2"/>
      <c r="K516" s="2"/>
      <c r="P516" s="2"/>
      <c r="Q516" s="2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D516" s="18"/>
    </row>
    <row r="517" spans="3:30" ht="14.25" customHeight="1">
      <c r="C517" s="2"/>
      <c r="D517" s="2"/>
      <c r="E517" s="2"/>
      <c r="F517" s="2"/>
      <c r="G517" s="2"/>
      <c r="H517" s="2"/>
      <c r="I517" s="2"/>
      <c r="J517" s="2"/>
      <c r="K517" s="2"/>
      <c r="P517" s="2"/>
      <c r="Q517" s="2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D517" s="18"/>
    </row>
    <row r="518" spans="3:30" ht="14.25" customHeight="1">
      <c r="C518" s="2"/>
      <c r="D518" s="2"/>
      <c r="E518" s="2"/>
      <c r="F518" s="2"/>
      <c r="G518" s="2"/>
      <c r="H518" s="2"/>
      <c r="I518" s="2"/>
      <c r="J518" s="2"/>
      <c r="K518" s="2"/>
      <c r="P518" s="2"/>
      <c r="Q518" s="2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D518" s="18"/>
    </row>
    <row r="519" spans="3:30" ht="14.25" customHeight="1">
      <c r="C519" s="2"/>
      <c r="D519" s="2"/>
      <c r="E519" s="2"/>
      <c r="F519" s="2"/>
      <c r="G519" s="2"/>
      <c r="H519" s="2"/>
      <c r="I519" s="2"/>
      <c r="J519" s="2"/>
      <c r="K519" s="2"/>
      <c r="P519" s="2"/>
      <c r="Q519" s="2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D519" s="18"/>
    </row>
    <row r="520" spans="3:30" ht="14.25" customHeight="1">
      <c r="C520" s="2"/>
      <c r="D520" s="2"/>
      <c r="E520" s="2"/>
      <c r="F520" s="2"/>
      <c r="G520" s="2"/>
      <c r="H520" s="2"/>
      <c r="I520" s="2"/>
      <c r="J520" s="2"/>
      <c r="K520" s="2"/>
      <c r="P520" s="2"/>
      <c r="Q520" s="2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D520" s="18"/>
    </row>
    <row r="521" spans="3:30" ht="14.25" customHeight="1">
      <c r="C521" s="2"/>
      <c r="D521" s="2"/>
      <c r="E521" s="2"/>
      <c r="F521" s="2"/>
      <c r="G521" s="2"/>
      <c r="H521" s="2"/>
      <c r="I521" s="2"/>
      <c r="J521" s="2"/>
      <c r="K521" s="2"/>
      <c r="P521" s="2"/>
      <c r="Q521" s="2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D521" s="18"/>
    </row>
    <row r="522" spans="3:30" ht="14.25" customHeight="1">
      <c r="C522" s="2"/>
      <c r="D522" s="2"/>
      <c r="E522" s="2"/>
      <c r="F522" s="2"/>
      <c r="G522" s="2"/>
      <c r="H522" s="2"/>
      <c r="I522" s="2"/>
      <c r="J522" s="2"/>
      <c r="K522" s="2"/>
      <c r="P522" s="2"/>
      <c r="Q522" s="2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D522" s="18"/>
    </row>
    <row r="523" spans="3:30" ht="14.25" customHeight="1">
      <c r="C523" s="2"/>
      <c r="D523" s="2"/>
      <c r="E523" s="2"/>
      <c r="F523" s="2"/>
      <c r="G523" s="2"/>
      <c r="H523" s="2"/>
      <c r="I523" s="2"/>
      <c r="J523" s="2"/>
      <c r="K523" s="2"/>
      <c r="P523" s="2"/>
      <c r="Q523" s="2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D523" s="18"/>
    </row>
    <row r="524" spans="3:30" ht="14.25" customHeight="1">
      <c r="C524" s="2"/>
      <c r="D524" s="2"/>
      <c r="E524" s="2"/>
      <c r="F524" s="2"/>
      <c r="G524" s="2"/>
      <c r="H524" s="2"/>
      <c r="I524" s="2"/>
      <c r="J524" s="2"/>
      <c r="K524" s="2"/>
      <c r="P524" s="2"/>
      <c r="Q524" s="2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D524" s="18"/>
    </row>
    <row r="525" spans="3:30" ht="14.25" customHeight="1">
      <c r="C525" s="2"/>
      <c r="D525" s="2"/>
      <c r="E525" s="2"/>
      <c r="F525" s="2"/>
      <c r="G525" s="2"/>
      <c r="H525" s="2"/>
      <c r="I525" s="2"/>
      <c r="J525" s="2"/>
      <c r="K525" s="2"/>
      <c r="P525" s="2"/>
      <c r="Q525" s="2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D525" s="18"/>
    </row>
    <row r="526" spans="3:30" ht="14.25" customHeight="1">
      <c r="C526" s="2"/>
      <c r="D526" s="2"/>
      <c r="E526" s="2"/>
      <c r="F526" s="2"/>
      <c r="G526" s="2"/>
      <c r="H526" s="2"/>
      <c r="I526" s="2"/>
      <c r="J526" s="2"/>
      <c r="K526" s="2"/>
      <c r="P526" s="2"/>
      <c r="Q526" s="2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D526" s="18"/>
    </row>
    <row r="527" spans="3:30" ht="14.25" customHeight="1">
      <c r="C527" s="2"/>
      <c r="D527" s="2"/>
      <c r="E527" s="2"/>
      <c r="F527" s="2"/>
      <c r="G527" s="2"/>
      <c r="H527" s="2"/>
      <c r="I527" s="2"/>
      <c r="J527" s="2"/>
      <c r="K527" s="2"/>
      <c r="P527" s="2"/>
      <c r="Q527" s="2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D527" s="18"/>
    </row>
    <row r="528" spans="3:30" ht="14.25" customHeight="1">
      <c r="C528" s="2"/>
      <c r="D528" s="2"/>
      <c r="E528" s="2"/>
      <c r="F528" s="2"/>
      <c r="G528" s="2"/>
      <c r="H528" s="2"/>
      <c r="I528" s="2"/>
      <c r="J528" s="2"/>
      <c r="K528" s="2"/>
      <c r="P528" s="2"/>
      <c r="Q528" s="2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D528" s="18"/>
    </row>
    <row r="529" spans="3:30" ht="14.25" customHeight="1">
      <c r="C529" s="2"/>
      <c r="D529" s="2"/>
      <c r="E529" s="2"/>
      <c r="F529" s="2"/>
      <c r="G529" s="2"/>
      <c r="H529" s="2"/>
      <c r="I529" s="2"/>
      <c r="J529" s="2"/>
      <c r="K529" s="2"/>
      <c r="P529" s="2"/>
      <c r="Q529" s="2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D529" s="18"/>
    </row>
    <row r="530" spans="3:30" ht="14.25" customHeight="1">
      <c r="C530" s="2"/>
      <c r="D530" s="2"/>
      <c r="E530" s="2"/>
      <c r="F530" s="2"/>
      <c r="G530" s="2"/>
      <c r="H530" s="2"/>
      <c r="I530" s="2"/>
      <c r="J530" s="2"/>
      <c r="K530" s="2"/>
      <c r="P530" s="2"/>
      <c r="Q530" s="2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D530" s="18"/>
    </row>
    <row r="531" spans="3:30" ht="14.25" customHeight="1">
      <c r="C531" s="2"/>
      <c r="D531" s="2"/>
      <c r="E531" s="2"/>
      <c r="F531" s="2"/>
      <c r="G531" s="2"/>
      <c r="H531" s="2"/>
      <c r="I531" s="2"/>
      <c r="J531" s="2"/>
      <c r="K531" s="2"/>
      <c r="P531" s="2"/>
      <c r="Q531" s="2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D531" s="18"/>
    </row>
    <row r="532" spans="3:30" ht="14.25" customHeight="1">
      <c r="C532" s="2"/>
      <c r="D532" s="2"/>
      <c r="E532" s="2"/>
      <c r="F532" s="2"/>
      <c r="G532" s="2"/>
      <c r="H532" s="2"/>
      <c r="I532" s="2"/>
      <c r="J532" s="2"/>
      <c r="K532" s="2"/>
      <c r="P532" s="2"/>
      <c r="Q532" s="2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D532" s="18"/>
    </row>
    <row r="533" spans="3:30" ht="14.25" customHeight="1">
      <c r="C533" s="2"/>
      <c r="D533" s="2"/>
      <c r="E533" s="2"/>
      <c r="F533" s="2"/>
      <c r="G533" s="2"/>
      <c r="H533" s="2"/>
      <c r="I533" s="2"/>
      <c r="J533" s="2"/>
      <c r="K533" s="2"/>
      <c r="P533" s="2"/>
      <c r="Q533" s="2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D533" s="18"/>
    </row>
    <row r="534" spans="3:30" ht="14.25" customHeight="1">
      <c r="C534" s="2"/>
      <c r="D534" s="2"/>
      <c r="E534" s="2"/>
      <c r="F534" s="2"/>
      <c r="G534" s="2"/>
      <c r="H534" s="2"/>
      <c r="I534" s="2"/>
      <c r="J534" s="2"/>
      <c r="K534" s="2"/>
      <c r="P534" s="2"/>
      <c r="Q534" s="2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D534" s="18"/>
    </row>
    <row r="535" spans="3:30" ht="14.25" customHeight="1">
      <c r="C535" s="2"/>
      <c r="D535" s="2"/>
      <c r="E535" s="2"/>
      <c r="F535" s="2"/>
      <c r="G535" s="2"/>
      <c r="H535" s="2"/>
      <c r="I535" s="2"/>
      <c r="J535" s="2"/>
      <c r="K535" s="2"/>
      <c r="P535" s="2"/>
      <c r="Q535" s="2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D535" s="18"/>
    </row>
    <row r="536" spans="3:30" ht="14.25" customHeight="1">
      <c r="C536" s="2"/>
      <c r="D536" s="2"/>
      <c r="E536" s="2"/>
      <c r="F536" s="2"/>
      <c r="G536" s="2"/>
      <c r="H536" s="2"/>
      <c r="I536" s="2"/>
      <c r="J536" s="2"/>
      <c r="K536" s="2"/>
      <c r="P536" s="2"/>
      <c r="Q536" s="2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D536" s="18"/>
    </row>
    <row r="537" spans="3:30" ht="14.25" customHeight="1">
      <c r="C537" s="2"/>
      <c r="D537" s="2"/>
      <c r="E537" s="2"/>
      <c r="F537" s="2"/>
      <c r="G537" s="2"/>
      <c r="H537" s="2"/>
      <c r="I537" s="2"/>
      <c r="J537" s="2"/>
      <c r="K537" s="2"/>
      <c r="P537" s="2"/>
      <c r="Q537" s="2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D537" s="18"/>
    </row>
    <row r="538" spans="3:30" ht="14.25" customHeight="1">
      <c r="C538" s="2"/>
      <c r="D538" s="2"/>
      <c r="E538" s="2"/>
      <c r="F538" s="2"/>
      <c r="G538" s="2"/>
      <c r="H538" s="2"/>
      <c r="I538" s="2"/>
      <c r="J538" s="2"/>
      <c r="K538" s="2"/>
      <c r="P538" s="2"/>
      <c r="Q538" s="2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D538" s="18"/>
    </row>
    <row r="539" spans="3:30" ht="14.25" customHeight="1">
      <c r="C539" s="2"/>
      <c r="D539" s="2"/>
      <c r="E539" s="2"/>
      <c r="F539" s="2"/>
      <c r="G539" s="2"/>
      <c r="H539" s="2"/>
      <c r="I539" s="2"/>
      <c r="J539" s="2"/>
      <c r="K539" s="2"/>
      <c r="P539" s="2"/>
      <c r="Q539" s="2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D539" s="18"/>
    </row>
    <row r="540" spans="3:30" ht="14.25" customHeight="1">
      <c r="C540" s="2"/>
      <c r="D540" s="2"/>
      <c r="E540" s="2"/>
      <c r="F540" s="2"/>
      <c r="G540" s="2"/>
      <c r="H540" s="2"/>
      <c r="I540" s="2"/>
      <c r="J540" s="2"/>
      <c r="K540" s="2"/>
      <c r="P540" s="2"/>
      <c r="Q540" s="2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D540" s="18"/>
    </row>
    <row r="541" spans="3:30" ht="14.25" customHeight="1">
      <c r="C541" s="2"/>
      <c r="D541" s="2"/>
      <c r="E541" s="2"/>
      <c r="F541" s="2"/>
      <c r="G541" s="2"/>
      <c r="H541" s="2"/>
      <c r="I541" s="2"/>
      <c r="J541" s="2"/>
      <c r="K541" s="2"/>
      <c r="P541" s="2"/>
      <c r="Q541" s="2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D541" s="18"/>
    </row>
    <row r="542" spans="3:30" ht="14.25" customHeight="1">
      <c r="C542" s="2"/>
      <c r="D542" s="2"/>
      <c r="E542" s="2"/>
      <c r="F542" s="2"/>
      <c r="G542" s="2"/>
      <c r="H542" s="2"/>
      <c r="I542" s="2"/>
      <c r="J542" s="2"/>
      <c r="K542" s="2"/>
      <c r="P542" s="2"/>
      <c r="Q542" s="2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D542" s="18"/>
    </row>
    <row r="543" spans="3:30" ht="14.25" customHeight="1">
      <c r="C543" s="2"/>
      <c r="D543" s="2"/>
      <c r="E543" s="2"/>
      <c r="F543" s="2"/>
      <c r="G543" s="2"/>
      <c r="H543" s="2"/>
      <c r="I543" s="2"/>
      <c r="J543" s="2"/>
      <c r="K543" s="2"/>
      <c r="P543" s="2"/>
      <c r="Q543" s="2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D543" s="18"/>
    </row>
    <row r="544" spans="3:30" ht="14.25" customHeight="1">
      <c r="C544" s="2"/>
      <c r="D544" s="2"/>
      <c r="E544" s="2"/>
      <c r="F544" s="2"/>
      <c r="G544" s="2"/>
      <c r="H544" s="2"/>
      <c r="I544" s="2"/>
      <c r="J544" s="2"/>
      <c r="K544" s="2"/>
      <c r="P544" s="2"/>
      <c r="Q544" s="2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D544" s="18"/>
    </row>
    <row r="545" spans="3:30" ht="14.25" customHeight="1">
      <c r="C545" s="2"/>
      <c r="D545" s="2"/>
      <c r="E545" s="2"/>
      <c r="F545" s="2"/>
      <c r="G545" s="2"/>
      <c r="H545" s="2"/>
      <c r="I545" s="2"/>
      <c r="J545" s="2"/>
      <c r="K545" s="2"/>
      <c r="P545" s="2"/>
      <c r="Q545" s="2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D545" s="18"/>
    </row>
    <row r="546" spans="3:30" ht="14.25" customHeight="1">
      <c r="C546" s="2"/>
      <c r="D546" s="2"/>
      <c r="E546" s="2"/>
      <c r="F546" s="2"/>
      <c r="G546" s="2"/>
      <c r="H546" s="2"/>
      <c r="I546" s="2"/>
      <c r="J546" s="2"/>
      <c r="K546" s="2"/>
      <c r="P546" s="2"/>
      <c r="Q546" s="2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D546" s="18"/>
    </row>
    <row r="547" spans="3:30" ht="14.25" customHeight="1">
      <c r="C547" s="2"/>
      <c r="D547" s="2"/>
      <c r="E547" s="2"/>
      <c r="F547" s="2"/>
      <c r="G547" s="2"/>
      <c r="H547" s="2"/>
      <c r="I547" s="2"/>
      <c r="J547" s="2"/>
      <c r="K547" s="2"/>
      <c r="P547" s="2"/>
      <c r="Q547" s="2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D547" s="18"/>
    </row>
    <row r="548" spans="3:30" ht="14.25" customHeight="1">
      <c r="C548" s="2"/>
      <c r="D548" s="2"/>
      <c r="E548" s="2"/>
      <c r="F548" s="2"/>
      <c r="G548" s="2"/>
      <c r="H548" s="2"/>
      <c r="I548" s="2"/>
      <c r="J548" s="2"/>
      <c r="K548" s="2"/>
      <c r="P548" s="2"/>
      <c r="Q548" s="2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D548" s="18"/>
    </row>
    <row r="549" spans="3:30" ht="14.25" customHeight="1">
      <c r="C549" s="2"/>
      <c r="D549" s="2"/>
      <c r="E549" s="2"/>
      <c r="F549" s="2"/>
      <c r="G549" s="2"/>
      <c r="H549" s="2"/>
      <c r="I549" s="2"/>
      <c r="J549" s="2"/>
      <c r="K549" s="2"/>
      <c r="P549" s="2"/>
      <c r="Q549" s="2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D549" s="18"/>
    </row>
    <row r="550" spans="3:30" ht="14.25" customHeight="1">
      <c r="C550" s="2"/>
      <c r="D550" s="2"/>
      <c r="E550" s="2"/>
      <c r="F550" s="2"/>
      <c r="G550" s="2"/>
      <c r="H550" s="2"/>
      <c r="I550" s="2"/>
      <c r="J550" s="2"/>
      <c r="K550" s="2"/>
      <c r="P550" s="2"/>
      <c r="Q550" s="2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D550" s="18"/>
    </row>
    <row r="551" spans="3:30" ht="14.25" customHeight="1">
      <c r="C551" s="2"/>
      <c r="D551" s="2"/>
      <c r="E551" s="2"/>
      <c r="F551" s="2"/>
      <c r="G551" s="2"/>
      <c r="H551" s="2"/>
      <c r="I551" s="2"/>
      <c r="J551" s="2"/>
      <c r="K551" s="2"/>
      <c r="P551" s="2"/>
      <c r="Q551" s="2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D551" s="18"/>
    </row>
    <row r="552" spans="3:30" ht="14.25" customHeight="1">
      <c r="C552" s="2"/>
      <c r="D552" s="2"/>
      <c r="E552" s="2"/>
      <c r="F552" s="2"/>
      <c r="G552" s="2"/>
      <c r="H552" s="2"/>
      <c r="I552" s="2"/>
      <c r="J552" s="2"/>
      <c r="K552" s="2"/>
      <c r="P552" s="2"/>
      <c r="Q552" s="2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D552" s="18"/>
    </row>
    <row r="553" spans="3:30" ht="14.25" customHeight="1">
      <c r="C553" s="2"/>
      <c r="D553" s="2"/>
      <c r="E553" s="2"/>
      <c r="F553" s="2"/>
      <c r="G553" s="2"/>
      <c r="H553" s="2"/>
      <c r="I553" s="2"/>
      <c r="J553" s="2"/>
      <c r="K553" s="2"/>
      <c r="P553" s="2"/>
      <c r="Q553" s="2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D553" s="18"/>
    </row>
    <row r="554" spans="3:30" ht="14.25" customHeight="1">
      <c r="C554" s="2"/>
      <c r="D554" s="2"/>
      <c r="E554" s="2"/>
      <c r="F554" s="2"/>
      <c r="G554" s="2"/>
      <c r="H554" s="2"/>
      <c r="I554" s="2"/>
      <c r="J554" s="2"/>
      <c r="K554" s="2"/>
      <c r="P554" s="2"/>
      <c r="Q554" s="2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D554" s="18"/>
    </row>
    <row r="555" spans="3:30" ht="14.25" customHeight="1">
      <c r="C555" s="2"/>
      <c r="D555" s="2"/>
      <c r="E555" s="2"/>
      <c r="F555" s="2"/>
      <c r="G555" s="2"/>
      <c r="H555" s="2"/>
      <c r="I555" s="2"/>
      <c r="J555" s="2"/>
      <c r="K555" s="2"/>
      <c r="P555" s="2"/>
      <c r="Q555" s="2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D555" s="18"/>
    </row>
    <row r="556" spans="3:30" ht="14.25" customHeight="1">
      <c r="C556" s="2"/>
      <c r="D556" s="2"/>
      <c r="E556" s="2"/>
      <c r="F556" s="2"/>
      <c r="G556" s="2"/>
      <c r="H556" s="2"/>
      <c r="I556" s="2"/>
      <c r="J556" s="2"/>
      <c r="K556" s="2"/>
      <c r="P556" s="2"/>
      <c r="Q556" s="2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D556" s="18"/>
    </row>
    <row r="557" spans="3:30" ht="14.25" customHeight="1">
      <c r="C557" s="2"/>
      <c r="D557" s="2"/>
      <c r="E557" s="2"/>
      <c r="F557" s="2"/>
      <c r="G557" s="2"/>
      <c r="H557" s="2"/>
      <c r="I557" s="2"/>
      <c r="J557" s="2"/>
      <c r="K557" s="2"/>
      <c r="P557" s="2"/>
      <c r="Q557" s="2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D557" s="18"/>
    </row>
    <row r="558" spans="3:30" ht="14.25" customHeight="1">
      <c r="C558" s="2"/>
      <c r="D558" s="2"/>
      <c r="E558" s="2"/>
      <c r="F558" s="2"/>
      <c r="G558" s="2"/>
      <c r="H558" s="2"/>
      <c r="I558" s="2"/>
      <c r="J558" s="2"/>
      <c r="K558" s="2"/>
      <c r="P558" s="2"/>
      <c r="Q558" s="2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D558" s="18"/>
    </row>
    <row r="559" spans="3:30" ht="14.25" customHeight="1">
      <c r="C559" s="2"/>
      <c r="D559" s="2"/>
      <c r="E559" s="2"/>
      <c r="F559" s="2"/>
      <c r="G559" s="2"/>
      <c r="H559" s="2"/>
      <c r="I559" s="2"/>
      <c r="J559" s="2"/>
      <c r="K559" s="2"/>
      <c r="P559" s="2"/>
      <c r="Q559" s="2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D559" s="18"/>
    </row>
    <row r="560" spans="3:30" ht="14.25" customHeight="1">
      <c r="C560" s="2"/>
      <c r="D560" s="2"/>
      <c r="E560" s="2"/>
      <c r="F560" s="2"/>
      <c r="G560" s="2"/>
      <c r="H560" s="2"/>
      <c r="I560" s="2"/>
      <c r="J560" s="2"/>
      <c r="K560" s="2"/>
      <c r="P560" s="2"/>
      <c r="Q560" s="2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D560" s="18"/>
    </row>
    <row r="561" spans="3:30" ht="14.25" customHeight="1">
      <c r="C561" s="2"/>
      <c r="D561" s="2"/>
      <c r="E561" s="2"/>
      <c r="F561" s="2"/>
      <c r="G561" s="2"/>
      <c r="H561" s="2"/>
      <c r="I561" s="2"/>
      <c r="J561" s="2"/>
      <c r="K561" s="2"/>
      <c r="P561" s="2"/>
      <c r="Q561" s="2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D561" s="18"/>
    </row>
    <row r="562" spans="3:30" ht="14.25" customHeight="1">
      <c r="C562" s="2"/>
      <c r="D562" s="2"/>
      <c r="E562" s="2"/>
      <c r="F562" s="2"/>
      <c r="G562" s="2"/>
      <c r="H562" s="2"/>
      <c r="I562" s="2"/>
      <c r="J562" s="2"/>
      <c r="K562" s="2"/>
      <c r="P562" s="2"/>
      <c r="Q562" s="2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D562" s="18"/>
    </row>
    <row r="563" spans="3:30" ht="14.25" customHeight="1">
      <c r="C563" s="2"/>
      <c r="D563" s="2"/>
      <c r="E563" s="2"/>
      <c r="F563" s="2"/>
      <c r="G563" s="2"/>
      <c r="H563" s="2"/>
      <c r="I563" s="2"/>
      <c r="J563" s="2"/>
      <c r="K563" s="2"/>
      <c r="P563" s="2"/>
      <c r="Q563" s="2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D563" s="18"/>
    </row>
    <row r="564" spans="3:30" ht="14.25" customHeight="1">
      <c r="C564" s="2"/>
      <c r="D564" s="2"/>
      <c r="E564" s="2"/>
      <c r="F564" s="2"/>
      <c r="G564" s="2"/>
      <c r="H564" s="2"/>
      <c r="I564" s="2"/>
      <c r="J564" s="2"/>
      <c r="K564" s="2"/>
      <c r="P564" s="2"/>
      <c r="Q564" s="2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D564" s="18"/>
    </row>
    <row r="565" spans="3:30" ht="14.25" customHeight="1">
      <c r="C565" s="2"/>
      <c r="D565" s="2"/>
      <c r="E565" s="2"/>
      <c r="F565" s="2"/>
      <c r="G565" s="2"/>
      <c r="H565" s="2"/>
      <c r="I565" s="2"/>
      <c r="J565" s="2"/>
      <c r="K565" s="2"/>
      <c r="P565" s="2"/>
      <c r="Q565" s="2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D565" s="18"/>
    </row>
    <row r="566" spans="3:30" ht="14.25" customHeight="1">
      <c r="C566" s="2"/>
      <c r="D566" s="2"/>
      <c r="E566" s="2"/>
      <c r="F566" s="2"/>
      <c r="G566" s="2"/>
      <c r="H566" s="2"/>
      <c r="I566" s="2"/>
      <c r="J566" s="2"/>
      <c r="K566" s="2"/>
      <c r="P566" s="2"/>
      <c r="Q566" s="2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D566" s="18"/>
    </row>
    <row r="567" spans="3:30" ht="14.25" customHeight="1">
      <c r="C567" s="2"/>
      <c r="D567" s="2"/>
      <c r="E567" s="2"/>
      <c r="F567" s="2"/>
      <c r="G567" s="2"/>
      <c r="H567" s="2"/>
      <c r="I567" s="2"/>
      <c r="J567" s="2"/>
      <c r="K567" s="2"/>
      <c r="P567" s="2"/>
      <c r="Q567" s="2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D567" s="18"/>
    </row>
    <row r="568" spans="3:30" ht="14.25" customHeight="1">
      <c r="C568" s="2"/>
      <c r="D568" s="2"/>
      <c r="E568" s="2"/>
      <c r="F568" s="2"/>
      <c r="G568" s="2"/>
      <c r="H568" s="2"/>
      <c r="I568" s="2"/>
      <c r="J568" s="2"/>
      <c r="K568" s="2"/>
      <c r="P568" s="2"/>
      <c r="Q568" s="2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D568" s="18"/>
    </row>
    <row r="569" spans="3:30" ht="14.25" customHeight="1">
      <c r="C569" s="2"/>
      <c r="D569" s="2"/>
      <c r="E569" s="2"/>
      <c r="F569" s="2"/>
      <c r="G569" s="2"/>
      <c r="H569" s="2"/>
      <c r="I569" s="2"/>
      <c r="J569" s="2"/>
      <c r="K569" s="2"/>
      <c r="P569" s="2"/>
      <c r="Q569" s="2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D569" s="18"/>
    </row>
    <row r="570" spans="3:30" ht="14.25" customHeight="1">
      <c r="C570" s="2"/>
      <c r="D570" s="2"/>
      <c r="E570" s="2"/>
      <c r="F570" s="2"/>
      <c r="G570" s="2"/>
      <c r="H570" s="2"/>
      <c r="I570" s="2"/>
      <c r="J570" s="2"/>
      <c r="K570" s="2"/>
      <c r="P570" s="2"/>
      <c r="Q570" s="2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D570" s="18"/>
    </row>
    <row r="571" spans="3:30" ht="14.25" customHeight="1">
      <c r="C571" s="2"/>
      <c r="D571" s="2"/>
      <c r="E571" s="2"/>
      <c r="F571" s="2"/>
      <c r="G571" s="2"/>
      <c r="H571" s="2"/>
      <c r="I571" s="2"/>
      <c r="J571" s="2"/>
      <c r="K571" s="2"/>
      <c r="P571" s="2"/>
      <c r="Q571" s="2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D571" s="18"/>
    </row>
    <row r="572" spans="3:30" ht="14.25" customHeight="1">
      <c r="C572" s="2"/>
      <c r="D572" s="2"/>
      <c r="E572" s="2"/>
      <c r="F572" s="2"/>
      <c r="G572" s="2"/>
      <c r="H572" s="2"/>
      <c r="I572" s="2"/>
      <c r="J572" s="2"/>
      <c r="K572" s="2"/>
      <c r="P572" s="2"/>
      <c r="Q572" s="2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D572" s="18"/>
    </row>
    <row r="573" spans="3:30" ht="14.25" customHeight="1">
      <c r="C573" s="2"/>
      <c r="D573" s="2"/>
      <c r="E573" s="2"/>
      <c r="F573" s="2"/>
      <c r="G573" s="2"/>
      <c r="H573" s="2"/>
      <c r="I573" s="2"/>
      <c r="J573" s="2"/>
      <c r="K573" s="2"/>
      <c r="P573" s="2"/>
      <c r="Q573" s="2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D573" s="18"/>
    </row>
    <row r="574" spans="3:30" ht="14.25" customHeight="1">
      <c r="C574" s="2"/>
      <c r="D574" s="2"/>
      <c r="E574" s="2"/>
      <c r="F574" s="2"/>
      <c r="G574" s="2"/>
      <c r="H574" s="2"/>
      <c r="I574" s="2"/>
      <c r="J574" s="2"/>
      <c r="K574" s="2"/>
      <c r="P574" s="2"/>
      <c r="Q574" s="2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D574" s="18"/>
    </row>
    <row r="575" spans="3:30" ht="14.25" customHeight="1">
      <c r="C575" s="2"/>
      <c r="D575" s="2"/>
      <c r="E575" s="2"/>
      <c r="F575" s="2"/>
      <c r="G575" s="2"/>
      <c r="H575" s="2"/>
      <c r="I575" s="2"/>
      <c r="J575" s="2"/>
      <c r="K575" s="2"/>
      <c r="P575" s="2"/>
      <c r="Q575" s="2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D575" s="18"/>
    </row>
    <row r="576" spans="3:30" ht="14.25" customHeight="1">
      <c r="C576" s="2"/>
      <c r="D576" s="2"/>
      <c r="E576" s="2"/>
      <c r="F576" s="2"/>
      <c r="G576" s="2"/>
      <c r="H576" s="2"/>
      <c r="I576" s="2"/>
      <c r="J576" s="2"/>
      <c r="K576" s="2"/>
      <c r="P576" s="2"/>
      <c r="Q576" s="2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D576" s="18"/>
    </row>
    <row r="577" spans="3:30" ht="14.25" customHeight="1">
      <c r="C577" s="2"/>
      <c r="D577" s="2"/>
      <c r="E577" s="2"/>
      <c r="F577" s="2"/>
      <c r="G577" s="2"/>
      <c r="H577" s="2"/>
      <c r="I577" s="2"/>
      <c r="J577" s="2"/>
      <c r="K577" s="2"/>
      <c r="P577" s="2"/>
      <c r="Q577" s="2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D577" s="18"/>
    </row>
    <row r="578" spans="3:30" ht="14.25" customHeight="1">
      <c r="C578" s="2"/>
      <c r="D578" s="2"/>
      <c r="E578" s="2"/>
      <c r="F578" s="2"/>
      <c r="G578" s="2"/>
      <c r="H578" s="2"/>
      <c r="I578" s="2"/>
      <c r="J578" s="2"/>
      <c r="K578" s="2"/>
      <c r="P578" s="2"/>
      <c r="Q578" s="2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D578" s="18"/>
    </row>
    <row r="579" spans="3:30" ht="14.25" customHeight="1">
      <c r="C579" s="2"/>
      <c r="D579" s="2"/>
      <c r="E579" s="2"/>
      <c r="F579" s="2"/>
      <c r="G579" s="2"/>
      <c r="H579" s="2"/>
      <c r="I579" s="2"/>
      <c r="J579" s="2"/>
      <c r="K579" s="2"/>
      <c r="P579" s="2"/>
      <c r="Q579" s="2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D579" s="18"/>
    </row>
    <row r="580" spans="3:30" ht="14.25" customHeight="1">
      <c r="C580" s="2"/>
      <c r="D580" s="2"/>
      <c r="E580" s="2"/>
      <c r="F580" s="2"/>
      <c r="G580" s="2"/>
      <c r="H580" s="2"/>
      <c r="I580" s="2"/>
      <c r="J580" s="2"/>
      <c r="K580" s="2"/>
      <c r="P580" s="2"/>
      <c r="Q580" s="2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D580" s="18"/>
    </row>
    <row r="581" spans="3:30" ht="14.25" customHeight="1">
      <c r="C581" s="2"/>
      <c r="D581" s="2"/>
      <c r="E581" s="2"/>
      <c r="F581" s="2"/>
      <c r="G581" s="2"/>
      <c r="H581" s="2"/>
      <c r="I581" s="2"/>
      <c r="J581" s="2"/>
      <c r="K581" s="2"/>
      <c r="P581" s="2"/>
      <c r="Q581" s="2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D581" s="18"/>
    </row>
    <row r="582" spans="3:30" ht="14.25" customHeight="1">
      <c r="C582" s="2"/>
      <c r="D582" s="2"/>
      <c r="E582" s="2"/>
      <c r="F582" s="2"/>
      <c r="G582" s="2"/>
      <c r="H582" s="2"/>
      <c r="I582" s="2"/>
      <c r="J582" s="2"/>
      <c r="K582" s="2"/>
      <c r="P582" s="2"/>
      <c r="Q582" s="2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D582" s="18"/>
    </row>
    <row r="583" spans="3:30" ht="14.25" customHeight="1">
      <c r="C583" s="2"/>
      <c r="D583" s="2"/>
      <c r="E583" s="2"/>
      <c r="F583" s="2"/>
      <c r="G583" s="2"/>
      <c r="H583" s="2"/>
      <c r="I583" s="2"/>
      <c r="J583" s="2"/>
      <c r="K583" s="2"/>
      <c r="P583" s="2"/>
      <c r="Q583" s="2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D583" s="18"/>
    </row>
    <row r="584" spans="3:30" ht="14.25" customHeight="1">
      <c r="C584" s="2"/>
      <c r="D584" s="2"/>
      <c r="E584" s="2"/>
      <c r="F584" s="2"/>
      <c r="G584" s="2"/>
      <c r="H584" s="2"/>
      <c r="I584" s="2"/>
      <c r="J584" s="2"/>
      <c r="K584" s="2"/>
      <c r="P584" s="2"/>
      <c r="Q584" s="2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D584" s="18"/>
    </row>
    <row r="585" spans="3:30" ht="14.25" customHeight="1">
      <c r="C585" s="2"/>
      <c r="D585" s="2"/>
      <c r="E585" s="2"/>
      <c r="F585" s="2"/>
      <c r="G585" s="2"/>
      <c r="H585" s="2"/>
      <c r="I585" s="2"/>
      <c r="J585" s="2"/>
      <c r="K585" s="2"/>
      <c r="P585" s="2"/>
      <c r="Q585" s="2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D585" s="18"/>
    </row>
    <row r="586" spans="3:30" ht="14.25" customHeight="1">
      <c r="C586" s="2"/>
      <c r="D586" s="2"/>
      <c r="E586" s="2"/>
      <c r="F586" s="2"/>
      <c r="G586" s="2"/>
      <c r="H586" s="2"/>
      <c r="I586" s="2"/>
      <c r="J586" s="2"/>
      <c r="K586" s="2"/>
      <c r="P586" s="2"/>
      <c r="Q586" s="2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D586" s="18"/>
    </row>
    <row r="587" spans="3:30" ht="14.25" customHeight="1">
      <c r="C587" s="2"/>
      <c r="D587" s="2"/>
      <c r="E587" s="2"/>
      <c r="F587" s="2"/>
      <c r="G587" s="2"/>
      <c r="H587" s="2"/>
      <c r="I587" s="2"/>
      <c r="J587" s="2"/>
      <c r="K587" s="2"/>
      <c r="P587" s="2"/>
      <c r="Q587" s="2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D587" s="18"/>
    </row>
    <row r="588" spans="3:30" ht="14.25" customHeight="1">
      <c r="C588" s="2"/>
      <c r="D588" s="2"/>
      <c r="E588" s="2"/>
      <c r="F588" s="2"/>
      <c r="G588" s="2"/>
      <c r="H588" s="2"/>
      <c r="I588" s="2"/>
      <c r="J588" s="2"/>
      <c r="K588" s="2"/>
      <c r="P588" s="2"/>
      <c r="Q588" s="2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D588" s="18"/>
    </row>
    <row r="589" spans="3:30" ht="14.25" customHeight="1">
      <c r="C589" s="2"/>
      <c r="D589" s="2"/>
      <c r="E589" s="2"/>
      <c r="F589" s="2"/>
      <c r="G589" s="2"/>
      <c r="H589" s="2"/>
      <c r="I589" s="2"/>
      <c r="J589" s="2"/>
      <c r="K589" s="2"/>
      <c r="P589" s="2"/>
      <c r="Q589" s="2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D589" s="18"/>
    </row>
    <row r="590" spans="3:30" ht="14.25" customHeight="1">
      <c r="C590" s="2"/>
      <c r="D590" s="2"/>
      <c r="E590" s="2"/>
      <c r="F590" s="2"/>
      <c r="G590" s="2"/>
      <c r="H590" s="2"/>
      <c r="I590" s="2"/>
      <c r="J590" s="2"/>
      <c r="K590" s="2"/>
      <c r="P590" s="2"/>
      <c r="Q590" s="2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D590" s="18"/>
    </row>
    <row r="591" spans="3:30" ht="14.25" customHeight="1">
      <c r="C591" s="2"/>
      <c r="D591" s="2"/>
      <c r="E591" s="2"/>
      <c r="F591" s="2"/>
      <c r="G591" s="2"/>
      <c r="H591" s="2"/>
      <c r="I591" s="2"/>
      <c r="J591" s="2"/>
      <c r="K591" s="2"/>
      <c r="P591" s="2"/>
      <c r="Q591" s="2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D591" s="18"/>
    </row>
    <row r="592" spans="3:30" ht="14.25" customHeight="1">
      <c r="C592" s="2"/>
      <c r="D592" s="2"/>
      <c r="E592" s="2"/>
      <c r="F592" s="2"/>
      <c r="G592" s="2"/>
      <c r="H592" s="2"/>
      <c r="I592" s="2"/>
      <c r="J592" s="2"/>
      <c r="K592" s="2"/>
      <c r="P592" s="2"/>
      <c r="Q592" s="2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D592" s="18"/>
    </row>
    <row r="593" spans="3:30" ht="14.25" customHeight="1">
      <c r="C593" s="2"/>
      <c r="D593" s="2"/>
      <c r="E593" s="2"/>
      <c r="F593" s="2"/>
      <c r="G593" s="2"/>
      <c r="H593" s="2"/>
      <c r="I593" s="2"/>
      <c r="J593" s="2"/>
      <c r="K593" s="2"/>
      <c r="P593" s="2"/>
      <c r="Q593" s="2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D593" s="18"/>
    </row>
    <row r="594" spans="3:30" ht="14.25" customHeight="1">
      <c r="C594" s="2"/>
      <c r="D594" s="2"/>
      <c r="E594" s="2"/>
      <c r="F594" s="2"/>
      <c r="G594" s="2"/>
      <c r="H594" s="2"/>
      <c r="I594" s="2"/>
      <c r="J594" s="2"/>
      <c r="K594" s="2"/>
      <c r="P594" s="2"/>
      <c r="Q594" s="2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D594" s="18"/>
    </row>
    <row r="595" spans="3:30" ht="14.25" customHeight="1">
      <c r="C595" s="2"/>
      <c r="D595" s="2"/>
      <c r="E595" s="2"/>
      <c r="F595" s="2"/>
      <c r="G595" s="2"/>
      <c r="H595" s="2"/>
      <c r="I595" s="2"/>
      <c r="J595" s="2"/>
      <c r="K595" s="2"/>
      <c r="P595" s="2"/>
      <c r="Q595" s="2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D595" s="18"/>
    </row>
    <row r="596" spans="3:30" ht="14.25" customHeight="1">
      <c r="C596" s="2"/>
      <c r="D596" s="2"/>
      <c r="E596" s="2"/>
      <c r="F596" s="2"/>
      <c r="G596" s="2"/>
      <c r="H596" s="2"/>
      <c r="I596" s="2"/>
      <c r="J596" s="2"/>
      <c r="K596" s="2"/>
      <c r="P596" s="2"/>
      <c r="Q596" s="2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D596" s="18"/>
    </row>
    <row r="597" spans="3:30" ht="14.25" customHeight="1">
      <c r="C597" s="2"/>
      <c r="D597" s="2"/>
      <c r="E597" s="2"/>
      <c r="F597" s="2"/>
      <c r="G597" s="2"/>
      <c r="H597" s="2"/>
      <c r="I597" s="2"/>
      <c r="J597" s="2"/>
      <c r="K597" s="2"/>
      <c r="P597" s="2"/>
      <c r="Q597" s="2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D597" s="18"/>
    </row>
    <row r="598" spans="3:30" ht="14.25" customHeight="1">
      <c r="C598" s="2"/>
      <c r="D598" s="2"/>
      <c r="E598" s="2"/>
      <c r="F598" s="2"/>
      <c r="G598" s="2"/>
      <c r="H598" s="2"/>
      <c r="I598" s="2"/>
      <c r="J598" s="2"/>
      <c r="K598" s="2"/>
      <c r="P598" s="2"/>
      <c r="Q598" s="2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D598" s="18"/>
    </row>
    <row r="599" spans="3:30" ht="14.25" customHeight="1">
      <c r="C599" s="2"/>
      <c r="D599" s="2"/>
      <c r="E599" s="2"/>
      <c r="F599" s="2"/>
      <c r="G599" s="2"/>
      <c r="H599" s="2"/>
      <c r="I599" s="2"/>
      <c r="J599" s="2"/>
      <c r="K599" s="2"/>
      <c r="P599" s="2"/>
      <c r="Q599" s="2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D599" s="18"/>
    </row>
    <row r="600" spans="3:30" ht="14.25" customHeight="1">
      <c r="C600" s="2"/>
      <c r="D600" s="2"/>
      <c r="E600" s="2"/>
      <c r="F600" s="2"/>
      <c r="G600" s="2"/>
      <c r="H600" s="2"/>
      <c r="I600" s="2"/>
      <c r="J600" s="2"/>
      <c r="K600" s="2"/>
      <c r="P600" s="2"/>
      <c r="Q600" s="2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D600" s="18"/>
    </row>
    <row r="601" spans="3:30" ht="14.25" customHeight="1">
      <c r="C601" s="2"/>
      <c r="D601" s="2"/>
      <c r="E601" s="2"/>
      <c r="F601" s="2"/>
      <c r="G601" s="2"/>
      <c r="H601" s="2"/>
      <c r="I601" s="2"/>
      <c r="J601" s="2"/>
      <c r="K601" s="2"/>
      <c r="P601" s="2"/>
      <c r="Q601" s="2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D601" s="18"/>
    </row>
    <row r="602" spans="3:30" ht="14.25" customHeight="1">
      <c r="C602" s="2"/>
      <c r="D602" s="2"/>
      <c r="E602" s="2"/>
      <c r="F602" s="2"/>
      <c r="G602" s="2"/>
      <c r="H602" s="2"/>
      <c r="I602" s="2"/>
      <c r="J602" s="2"/>
      <c r="K602" s="2"/>
      <c r="P602" s="2"/>
      <c r="Q602" s="2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D602" s="18"/>
    </row>
    <row r="603" spans="3:30" ht="14.25" customHeight="1">
      <c r="C603" s="2"/>
      <c r="D603" s="2"/>
      <c r="E603" s="2"/>
      <c r="F603" s="2"/>
      <c r="G603" s="2"/>
      <c r="H603" s="2"/>
      <c r="I603" s="2"/>
      <c r="J603" s="2"/>
      <c r="K603" s="2"/>
      <c r="P603" s="2"/>
      <c r="Q603" s="2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D603" s="18"/>
    </row>
    <row r="604" spans="3:30" ht="14.25" customHeight="1">
      <c r="C604" s="2"/>
      <c r="D604" s="2"/>
      <c r="E604" s="2"/>
      <c r="F604" s="2"/>
      <c r="G604" s="2"/>
      <c r="H604" s="2"/>
      <c r="I604" s="2"/>
      <c r="J604" s="2"/>
      <c r="K604" s="2"/>
      <c r="P604" s="2"/>
      <c r="Q604" s="2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D604" s="18"/>
    </row>
    <row r="605" spans="3:30" ht="14.25" customHeight="1">
      <c r="C605" s="2"/>
      <c r="D605" s="2"/>
      <c r="E605" s="2"/>
      <c r="F605" s="2"/>
      <c r="G605" s="2"/>
      <c r="H605" s="2"/>
      <c r="I605" s="2"/>
      <c r="J605" s="2"/>
      <c r="K605" s="2"/>
      <c r="P605" s="2"/>
      <c r="Q605" s="2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D605" s="18"/>
    </row>
    <row r="606" spans="3:30" ht="14.25" customHeight="1">
      <c r="C606" s="2"/>
      <c r="D606" s="2"/>
      <c r="E606" s="2"/>
      <c r="F606" s="2"/>
      <c r="G606" s="2"/>
      <c r="H606" s="2"/>
      <c r="I606" s="2"/>
      <c r="J606" s="2"/>
      <c r="K606" s="2"/>
      <c r="P606" s="2"/>
      <c r="Q606" s="2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D606" s="18"/>
    </row>
    <row r="607" spans="3:30" ht="14.25" customHeight="1">
      <c r="C607" s="2"/>
      <c r="D607" s="2"/>
      <c r="E607" s="2"/>
      <c r="F607" s="2"/>
      <c r="G607" s="2"/>
      <c r="H607" s="2"/>
      <c r="I607" s="2"/>
      <c r="J607" s="2"/>
      <c r="K607" s="2"/>
      <c r="P607" s="2"/>
      <c r="Q607" s="2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D607" s="18"/>
    </row>
    <row r="608" spans="3:30" ht="14.25" customHeight="1">
      <c r="C608" s="2"/>
      <c r="D608" s="2"/>
      <c r="E608" s="2"/>
      <c r="F608" s="2"/>
      <c r="G608" s="2"/>
      <c r="H608" s="2"/>
      <c r="I608" s="2"/>
      <c r="J608" s="2"/>
      <c r="K608" s="2"/>
      <c r="P608" s="2"/>
      <c r="Q608" s="2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D608" s="18"/>
    </row>
    <row r="609" spans="3:30" ht="14.25" customHeight="1">
      <c r="C609" s="2"/>
      <c r="D609" s="2"/>
      <c r="E609" s="2"/>
      <c r="F609" s="2"/>
      <c r="G609" s="2"/>
      <c r="H609" s="2"/>
      <c r="I609" s="2"/>
      <c r="J609" s="2"/>
      <c r="K609" s="2"/>
      <c r="P609" s="2"/>
      <c r="Q609" s="2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D609" s="18"/>
    </row>
    <row r="610" spans="3:30" ht="14.25" customHeight="1">
      <c r="C610" s="2"/>
      <c r="D610" s="2"/>
      <c r="E610" s="2"/>
      <c r="F610" s="2"/>
      <c r="G610" s="2"/>
      <c r="H610" s="2"/>
      <c r="I610" s="2"/>
      <c r="J610" s="2"/>
      <c r="K610" s="2"/>
      <c r="P610" s="2"/>
      <c r="Q610" s="2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D610" s="18"/>
    </row>
    <row r="611" spans="3:30" ht="14.25" customHeight="1">
      <c r="C611" s="2"/>
      <c r="D611" s="2"/>
      <c r="E611" s="2"/>
      <c r="F611" s="2"/>
      <c r="G611" s="2"/>
      <c r="H611" s="2"/>
      <c r="I611" s="2"/>
      <c r="J611" s="2"/>
      <c r="K611" s="2"/>
      <c r="P611" s="2"/>
      <c r="Q611" s="2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D611" s="18"/>
    </row>
    <row r="612" spans="3:30" ht="14.25" customHeight="1">
      <c r="C612" s="2"/>
      <c r="D612" s="2"/>
      <c r="E612" s="2"/>
      <c r="F612" s="2"/>
      <c r="G612" s="2"/>
      <c r="H612" s="2"/>
      <c r="I612" s="2"/>
      <c r="J612" s="2"/>
      <c r="K612" s="2"/>
      <c r="P612" s="2"/>
      <c r="Q612" s="2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D612" s="18"/>
    </row>
    <row r="613" spans="3:30" ht="14.25" customHeight="1">
      <c r="C613" s="2"/>
      <c r="D613" s="2"/>
      <c r="E613" s="2"/>
      <c r="F613" s="2"/>
      <c r="G613" s="2"/>
      <c r="H613" s="2"/>
      <c r="I613" s="2"/>
      <c r="J613" s="2"/>
      <c r="K613" s="2"/>
      <c r="P613" s="2"/>
      <c r="Q613" s="2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D613" s="18"/>
    </row>
    <row r="614" spans="3:30" ht="14.25" customHeight="1">
      <c r="C614" s="2"/>
      <c r="D614" s="2"/>
      <c r="E614" s="2"/>
      <c r="F614" s="2"/>
      <c r="G614" s="2"/>
      <c r="H614" s="2"/>
      <c r="I614" s="2"/>
      <c r="J614" s="2"/>
      <c r="K614" s="2"/>
      <c r="P614" s="2"/>
      <c r="Q614" s="2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D614" s="18"/>
    </row>
    <row r="615" spans="3:30" ht="14.25" customHeight="1">
      <c r="C615" s="2"/>
      <c r="D615" s="2"/>
      <c r="E615" s="2"/>
      <c r="F615" s="2"/>
      <c r="G615" s="2"/>
      <c r="H615" s="2"/>
      <c r="I615" s="2"/>
      <c r="J615" s="2"/>
      <c r="K615" s="2"/>
      <c r="P615" s="2"/>
      <c r="Q615" s="2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D615" s="18"/>
    </row>
    <row r="616" spans="3:30" ht="14.25" customHeight="1">
      <c r="C616" s="2"/>
      <c r="D616" s="2"/>
      <c r="E616" s="2"/>
      <c r="F616" s="2"/>
      <c r="G616" s="2"/>
      <c r="H616" s="2"/>
      <c r="I616" s="2"/>
      <c r="J616" s="2"/>
      <c r="K616" s="2"/>
      <c r="P616" s="2"/>
      <c r="Q616" s="2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D616" s="18"/>
    </row>
    <row r="617" spans="3:30" ht="14.25" customHeight="1">
      <c r="C617" s="2"/>
      <c r="D617" s="2"/>
      <c r="E617" s="2"/>
      <c r="F617" s="2"/>
      <c r="G617" s="2"/>
      <c r="H617" s="2"/>
      <c r="I617" s="2"/>
      <c r="J617" s="2"/>
      <c r="K617" s="2"/>
      <c r="P617" s="2"/>
      <c r="Q617" s="2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D617" s="18"/>
    </row>
    <row r="618" spans="3:30" ht="14.25" customHeight="1">
      <c r="C618" s="2"/>
      <c r="D618" s="2"/>
      <c r="E618" s="2"/>
      <c r="F618" s="2"/>
      <c r="G618" s="2"/>
      <c r="H618" s="2"/>
      <c r="I618" s="2"/>
      <c r="J618" s="2"/>
      <c r="K618" s="2"/>
      <c r="P618" s="2"/>
      <c r="Q618" s="2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D618" s="18"/>
    </row>
    <row r="619" spans="3:30" ht="14.25" customHeight="1">
      <c r="C619" s="2"/>
      <c r="D619" s="2"/>
      <c r="E619" s="2"/>
      <c r="F619" s="2"/>
      <c r="G619" s="2"/>
      <c r="H619" s="2"/>
      <c r="I619" s="2"/>
      <c r="J619" s="2"/>
      <c r="K619" s="2"/>
      <c r="P619" s="2"/>
      <c r="Q619" s="2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D619" s="18"/>
    </row>
    <row r="620" spans="3:30" ht="14.25" customHeight="1">
      <c r="C620" s="2"/>
      <c r="D620" s="2"/>
      <c r="E620" s="2"/>
      <c r="F620" s="2"/>
      <c r="G620" s="2"/>
      <c r="H620" s="2"/>
      <c r="I620" s="2"/>
      <c r="J620" s="2"/>
      <c r="K620" s="2"/>
      <c r="P620" s="2"/>
      <c r="Q620" s="2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D620" s="18"/>
    </row>
    <row r="621" spans="3:30" ht="14.25" customHeight="1">
      <c r="C621" s="2"/>
      <c r="D621" s="2"/>
      <c r="E621" s="2"/>
      <c r="F621" s="2"/>
      <c r="G621" s="2"/>
      <c r="H621" s="2"/>
      <c r="I621" s="2"/>
      <c r="J621" s="2"/>
      <c r="K621" s="2"/>
      <c r="P621" s="2"/>
      <c r="Q621" s="2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D621" s="18"/>
    </row>
    <row r="622" spans="3:30" ht="14.25" customHeight="1">
      <c r="C622" s="2"/>
      <c r="D622" s="2"/>
      <c r="E622" s="2"/>
      <c r="F622" s="2"/>
      <c r="G622" s="2"/>
      <c r="H622" s="2"/>
      <c r="I622" s="2"/>
      <c r="J622" s="2"/>
      <c r="K622" s="2"/>
      <c r="P622" s="2"/>
      <c r="Q622" s="2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D622" s="18"/>
    </row>
    <row r="623" spans="3:30" ht="14.25" customHeight="1">
      <c r="C623" s="2"/>
      <c r="D623" s="2"/>
      <c r="E623" s="2"/>
      <c r="F623" s="2"/>
      <c r="G623" s="2"/>
      <c r="H623" s="2"/>
      <c r="I623" s="2"/>
      <c r="J623" s="2"/>
      <c r="K623" s="2"/>
      <c r="P623" s="2"/>
      <c r="Q623" s="2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D623" s="18"/>
    </row>
    <row r="624" spans="3:30" ht="14.25" customHeight="1">
      <c r="C624" s="2"/>
      <c r="D624" s="2"/>
      <c r="E624" s="2"/>
      <c r="F624" s="2"/>
      <c r="G624" s="2"/>
      <c r="H624" s="2"/>
      <c r="I624" s="2"/>
      <c r="J624" s="2"/>
      <c r="K624" s="2"/>
      <c r="P624" s="2"/>
      <c r="Q624" s="2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D624" s="18"/>
    </row>
    <row r="625" spans="3:30" ht="14.25" customHeight="1">
      <c r="C625" s="2"/>
      <c r="D625" s="2"/>
      <c r="E625" s="2"/>
      <c r="F625" s="2"/>
      <c r="G625" s="2"/>
      <c r="H625" s="2"/>
      <c r="I625" s="2"/>
      <c r="J625" s="2"/>
      <c r="K625" s="2"/>
      <c r="P625" s="2"/>
      <c r="Q625" s="2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D625" s="18"/>
    </row>
    <row r="626" spans="3:30" ht="14.25" customHeight="1">
      <c r="C626" s="2"/>
      <c r="D626" s="2"/>
      <c r="E626" s="2"/>
      <c r="F626" s="2"/>
      <c r="G626" s="2"/>
      <c r="H626" s="2"/>
      <c r="I626" s="2"/>
      <c r="J626" s="2"/>
      <c r="K626" s="2"/>
      <c r="P626" s="2"/>
      <c r="Q626" s="2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D626" s="18"/>
    </row>
    <row r="627" spans="3:30" ht="14.25" customHeight="1">
      <c r="C627" s="2"/>
      <c r="D627" s="2"/>
      <c r="E627" s="2"/>
      <c r="F627" s="2"/>
      <c r="G627" s="2"/>
      <c r="H627" s="2"/>
      <c r="I627" s="2"/>
      <c r="J627" s="2"/>
      <c r="K627" s="2"/>
      <c r="P627" s="2"/>
      <c r="Q627" s="2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D627" s="18"/>
    </row>
    <row r="628" spans="3:30" ht="14.25" customHeight="1">
      <c r="C628" s="2"/>
      <c r="D628" s="2"/>
      <c r="E628" s="2"/>
      <c r="F628" s="2"/>
      <c r="G628" s="2"/>
      <c r="H628" s="2"/>
      <c r="I628" s="2"/>
      <c r="J628" s="2"/>
      <c r="K628" s="2"/>
      <c r="P628" s="2"/>
      <c r="Q628" s="2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D628" s="18"/>
    </row>
    <row r="629" spans="3:30" ht="14.25" customHeight="1">
      <c r="C629" s="2"/>
      <c r="D629" s="2"/>
      <c r="E629" s="2"/>
      <c r="F629" s="2"/>
      <c r="G629" s="2"/>
      <c r="H629" s="2"/>
      <c r="I629" s="2"/>
      <c r="J629" s="2"/>
      <c r="K629" s="2"/>
      <c r="P629" s="2"/>
      <c r="Q629" s="2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D629" s="18"/>
    </row>
    <row r="630" spans="3:30" ht="14.25" customHeight="1">
      <c r="C630" s="2"/>
      <c r="D630" s="2"/>
      <c r="E630" s="2"/>
      <c r="F630" s="2"/>
      <c r="G630" s="2"/>
      <c r="H630" s="2"/>
      <c r="I630" s="2"/>
      <c r="J630" s="2"/>
      <c r="K630" s="2"/>
      <c r="P630" s="2"/>
      <c r="Q630" s="2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D630" s="18"/>
    </row>
    <row r="631" spans="3:30" ht="14.25" customHeight="1">
      <c r="C631" s="2"/>
      <c r="D631" s="2"/>
      <c r="E631" s="2"/>
      <c r="F631" s="2"/>
      <c r="G631" s="2"/>
      <c r="H631" s="2"/>
      <c r="I631" s="2"/>
      <c r="J631" s="2"/>
      <c r="K631" s="2"/>
      <c r="P631" s="2"/>
      <c r="Q631" s="2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D631" s="18"/>
    </row>
    <row r="632" spans="3:30" ht="14.25" customHeight="1">
      <c r="C632" s="2"/>
      <c r="D632" s="2"/>
      <c r="E632" s="2"/>
      <c r="F632" s="2"/>
      <c r="G632" s="2"/>
      <c r="H632" s="2"/>
      <c r="I632" s="2"/>
      <c r="J632" s="2"/>
      <c r="K632" s="2"/>
      <c r="P632" s="2"/>
      <c r="Q632" s="2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D632" s="18"/>
    </row>
    <row r="633" spans="3:30" ht="14.25" customHeight="1">
      <c r="C633" s="2"/>
      <c r="D633" s="2"/>
      <c r="E633" s="2"/>
      <c r="F633" s="2"/>
      <c r="G633" s="2"/>
      <c r="H633" s="2"/>
      <c r="I633" s="2"/>
      <c r="J633" s="2"/>
      <c r="K633" s="2"/>
      <c r="P633" s="2"/>
      <c r="Q633" s="2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D633" s="18"/>
    </row>
    <row r="634" spans="3:30" ht="14.25" customHeight="1">
      <c r="C634" s="2"/>
      <c r="D634" s="2"/>
      <c r="E634" s="2"/>
      <c r="F634" s="2"/>
      <c r="G634" s="2"/>
      <c r="H634" s="2"/>
      <c r="I634" s="2"/>
      <c r="J634" s="2"/>
      <c r="K634" s="2"/>
      <c r="P634" s="2"/>
      <c r="Q634" s="2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D634" s="18"/>
    </row>
    <row r="635" spans="3:30" ht="14.25" customHeight="1">
      <c r="C635" s="2"/>
      <c r="D635" s="2"/>
      <c r="E635" s="2"/>
      <c r="F635" s="2"/>
      <c r="G635" s="2"/>
      <c r="H635" s="2"/>
      <c r="I635" s="2"/>
      <c r="J635" s="2"/>
      <c r="K635" s="2"/>
      <c r="P635" s="2"/>
      <c r="Q635" s="2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D635" s="18"/>
    </row>
    <row r="636" spans="3:30" ht="14.25" customHeight="1">
      <c r="C636" s="2"/>
      <c r="D636" s="2"/>
      <c r="E636" s="2"/>
      <c r="F636" s="2"/>
      <c r="G636" s="2"/>
      <c r="H636" s="2"/>
      <c r="I636" s="2"/>
      <c r="J636" s="2"/>
      <c r="K636" s="2"/>
      <c r="P636" s="2"/>
      <c r="Q636" s="2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D636" s="18"/>
    </row>
    <row r="637" spans="3:30" ht="14.25" customHeight="1">
      <c r="C637" s="2"/>
      <c r="D637" s="2"/>
      <c r="E637" s="2"/>
      <c r="F637" s="2"/>
      <c r="G637" s="2"/>
      <c r="H637" s="2"/>
      <c r="I637" s="2"/>
      <c r="J637" s="2"/>
      <c r="K637" s="2"/>
      <c r="P637" s="2"/>
      <c r="Q637" s="2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D637" s="18"/>
    </row>
    <row r="638" spans="3:30" ht="14.25" customHeight="1">
      <c r="C638" s="2"/>
      <c r="D638" s="2"/>
      <c r="E638" s="2"/>
      <c r="F638" s="2"/>
      <c r="G638" s="2"/>
      <c r="H638" s="2"/>
      <c r="I638" s="2"/>
      <c r="J638" s="2"/>
      <c r="K638" s="2"/>
      <c r="P638" s="2"/>
      <c r="Q638" s="2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D638" s="18"/>
    </row>
    <row r="639" spans="3:30" ht="14.25" customHeight="1">
      <c r="C639" s="2"/>
      <c r="D639" s="2"/>
      <c r="E639" s="2"/>
      <c r="F639" s="2"/>
      <c r="G639" s="2"/>
      <c r="H639" s="2"/>
      <c r="I639" s="2"/>
      <c r="J639" s="2"/>
      <c r="K639" s="2"/>
      <c r="P639" s="2"/>
      <c r="Q639" s="2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D639" s="18"/>
    </row>
    <row r="640" spans="3:30" ht="14.25" customHeight="1">
      <c r="C640" s="2"/>
      <c r="D640" s="2"/>
      <c r="E640" s="2"/>
      <c r="F640" s="2"/>
      <c r="G640" s="2"/>
      <c r="H640" s="2"/>
      <c r="I640" s="2"/>
      <c r="J640" s="2"/>
      <c r="K640" s="2"/>
      <c r="P640" s="2"/>
      <c r="Q640" s="2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D640" s="18"/>
    </row>
    <row r="641" spans="3:30" ht="14.25" customHeight="1">
      <c r="C641" s="2"/>
      <c r="D641" s="2"/>
      <c r="E641" s="2"/>
      <c r="F641" s="2"/>
      <c r="G641" s="2"/>
      <c r="H641" s="2"/>
      <c r="I641" s="2"/>
      <c r="J641" s="2"/>
      <c r="K641" s="2"/>
      <c r="P641" s="2"/>
      <c r="Q641" s="2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D641" s="18"/>
    </row>
    <row r="642" spans="3:30" ht="14.25" customHeight="1">
      <c r="C642" s="2"/>
      <c r="D642" s="2"/>
      <c r="E642" s="2"/>
      <c r="F642" s="2"/>
      <c r="G642" s="2"/>
      <c r="H642" s="2"/>
      <c r="I642" s="2"/>
      <c r="J642" s="2"/>
      <c r="K642" s="2"/>
      <c r="P642" s="2"/>
      <c r="Q642" s="2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D642" s="18"/>
    </row>
    <row r="643" spans="3:30" ht="14.25" customHeight="1">
      <c r="C643" s="2"/>
      <c r="D643" s="2"/>
      <c r="E643" s="2"/>
      <c r="F643" s="2"/>
      <c r="G643" s="2"/>
      <c r="H643" s="2"/>
      <c r="I643" s="2"/>
      <c r="J643" s="2"/>
      <c r="K643" s="2"/>
      <c r="P643" s="2"/>
      <c r="Q643" s="2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D643" s="18"/>
    </row>
    <row r="644" spans="3:30" ht="14.25" customHeight="1">
      <c r="C644" s="2"/>
      <c r="D644" s="2"/>
      <c r="E644" s="2"/>
      <c r="F644" s="2"/>
      <c r="G644" s="2"/>
      <c r="H644" s="2"/>
      <c r="I644" s="2"/>
      <c r="J644" s="2"/>
      <c r="K644" s="2"/>
      <c r="P644" s="2"/>
      <c r="Q644" s="2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D644" s="18"/>
    </row>
    <row r="645" spans="3:30" ht="14.25" customHeight="1">
      <c r="C645" s="2"/>
      <c r="D645" s="2"/>
      <c r="E645" s="2"/>
      <c r="F645" s="2"/>
      <c r="G645" s="2"/>
      <c r="H645" s="2"/>
      <c r="I645" s="2"/>
      <c r="J645" s="2"/>
      <c r="K645" s="2"/>
      <c r="P645" s="2"/>
      <c r="Q645" s="2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D645" s="18"/>
    </row>
    <row r="646" spans="3:30" ht="14.25" customHeight="1">
      <c r="C646" s="2"/>
      <c r="D646" s="2"/>
      <c r="E646" s="2"/>
      <c r="F646" s="2"/>
      <c r="G646" s="2"/>
      <c r="H646" s="2"/>
      <c r="I646" s="2"/>
      <c r="J646" s="2"/>
      <c r="K646" s="2"/>
      <c r="P646" s="2"/>
      <c r="Q646" s="2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D646" s="18"/>
    </row>
    <row r="647" spans="3:30" ht="14.25" customHeight="1">
      <c r="C647" s="2"/>
      <c r="D647" s="2"/>
      <c r="E647" s="2"/>
      <c r="F647" s="2"/>
      <c r="G647" s="2"/>
      <c r="H647" s="2"/>
      <c r="I647" s="2"/>
      <c r="J647" s="2"/>
      <c r="K647" s="2"/>
      <c r="P647" s="2"/>
      <c r="Q647" s="2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D647" s="18"/>
    </row>
    <row r="648" spans="3:30" ht="14.25" customHeight="1">
      <c r="C648" s="2"/>
      <c r="D648" s="2"/>
      <c r="E648" s="2"/>
      <c r="F648" s="2"/>
      <c r="G648" s="2"/>
      <c r="H648" s="2"/>
      <c r="I648" s="2"/>
      <c r="J648" s="2"/>
      <c r="K648" s="2"/>
      <c r="P648" s="2"/>
      <c r="Q648" s="2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D648" s="18"/>
    </row>
    <row r="649" spans="3:30" ht="14.25" customHeight="1">
      <c r="C649" s="2"/>
      <c r="D649" s="2"/>
      <c r="E649" s="2"/>
      <c r="F649" s="2"/>
      <c r="G649" s="2"/>
      <c r="H649" s="2"/>
      <c r="I649" s="2"/>
      <c r="J649" s="2"/>
      <c r="K649" s="2"/>
      <c r="P649" s="2"/>
      <c r="Q649" s="2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D649" s="18"/>
    </row>
    <row r="650" spans="3:30" ht="14.25" customHeight="1">
      <c r="C650" s="2"/>
      <c r="D650" s="2"/>
      <c r="E650" s="2"/>
      <c r="F650" s="2"/>
      <c r="G650" s="2"/>
      <c r="H650" s="2"/>
      <c r="I650" s="2"/>
      <c r="J650" s="2"/>
      <c r="K650" s="2"/>
      <c r="P650" s="2"/>
      <c r="Q650" s="2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D650" s="18"/>
    </row>
    <row r="651" spans="3:30" ht="14.25" customHeight="1">
      <c r="C651" s="2"/>
      <c r="D651" s="2"/>
      <c r="E651" s="2"/>
      <c r="F651" s="2"/>
      <c r="G651" s="2"/>
      <c r="H651" s="2"/>
      <c r="I651" s="2"/>
      <c r="J651" s="2"/>
      <c r="K651" s="2"/>
      <c r="P651" s="2"/>
      <c r="Q651" s="2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D651" s="18"/>
    </row>
    <row r="652" spans="3:30" ht="14.25" customHeight="1">
      <c r="C652" s="2"/>
      <c r="D652" s="2"/>
      <c r="E652" s="2"/>
      <c r="F652" s="2"/>
      <c r="G652" s="2"/>
      <c r="H652" s="2"/>
      <c r="I652" s="2"/>
      <c r="J652" s="2"/>
      <c r="K652" s="2"/>
      <c r="P652" s="2"/>
      <c r="Q652" s="2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D652" s="18"/>
    </row>
    <row r="653" spans="3:30" ht="14.25" customHeight="1">
      <c r="C653" s="2"/>
      <c r="D653" s="2"/>
      <c r="E653" s="2"/>
      <c r="F653" s="2"/>
      <c r="G653" s="2"/>
      <c r="H653" s="2"/>
      <c r="I653" s="2"/>
      <c r="J653" s="2"/>
      <c r="K653" s="2"/>
      <c r="P653" s="2"/>
      <c r="Q653" s="2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D653" s="18"/>
    </row>
    <row r="654" spans="3:30" ht="14.25" customHeight="1">
      <c r="C654" s="2"/>
      <c r="D654" s="2"/>
      <c r="E654" s="2"/>
      <c r="F654" s="2"/>
      <c r="G654" s="2"/>
      <c r="H654" s="2"/>
      <c r="I654" s="2"/>
      <c r="J654" s="2"/>
      <c r="K654" s="2"/>
      <c r="P654" s="2"/>
      <c r="Q654" s="2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D654" s="18"/>
    </row>
    <row r="655" spans="3:30" ht="14.25" customHeight="1">
      <c r="C655" s="2"/>
      <c r="D655" s="2"/>
      <c r="E655" s="2"/>
      <c r="F655" s="2"/>
      <c r="G655" s="2"/>
      <c r="H655" s="2"/>
      <c r="I655" s="2"/>
      <c r="J655" s="2"/>
      <c r="K655" s="2"/>
      <c r="P655" s="2"/>
      <c r="Q655" s="2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D655" s="18"/>
    </row>
    <row r="656" spans="3:30" ht="14.25" customHeight="1">
      <c r="C656" s="2"/>
      <c r="D656" s="2"/>
      <c r="E656" s="2"/>
      <c r="F656" s="2"/>
      <c r="G656" s="2"/>
      <c r="H656" s="2"/>
      <c r="I656" s="2"/>
      <c r="J656" s="2"/>
      <c r="K656" s="2"/>
      <c r="P656" s="2"/>
      <c r="Q656" s="2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D656" s="18"/>
    </row>
    <row r="657" spans="3:30" ht="14.25" customHeight="1">
      <c r="C657" s="2"/>
      <c r="D657" s="2"/>
      <c r="E657" s="2"/>
      <c r="F657" s="2"/>
      <c r="G657" s="2"/>
      <c r="H657" s="2"/>
      <c r="I657" s="2"/>
      <c r="J657" s="2"/>
      <c r="K657" s="2"/>
      <c r="P657" s="2"/>
      <c r="Q657" s="2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D657" s="18"/>
    </row>
    <row r="658" spans="3:30" ht="14.25" customHeight="1">
      <c r="C658" s="2"/>
      <c r="D658" s="2"/>
      <c r="E658" s="2"/>
      <c r="F658" s="2"/>
      <c r="G658" s="2"/>
      <c r="H658" s="2"/>
      <c r="I658" s="2"/>
      <c r="J658" s="2"/>
      <c r="K658" s="2"/>
      <c r="P658" s="2"/>
      <c r="Q658" s="2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D658" s="18"/>
    </row>
    <row r="659" spans="3:30" ht="14.25" customHeight="1">
      <c r="C659" s="2"/>
      <c r="D659" s="2"/>
      <c r="E659" s="2"/>
      <c r="F659" s="2"/>
      <c r="G659" s="2"/>
      <c r="H659" s="2"/>
      <c r="I659" s="2"/>
      <c r="J659" s="2"/>
      <c r="K659" s="2"/>
      <c r="P659" s="2"/>
      <c r="Q659" s="2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D659" s="18"/>
    </row>
    <row r="660" spans="3:30" ht="14.25" customHeight="1">
      <c r="C660" s="2"/>
      <c r="D660" s="2"/>
      <c r="E660" s="2"/>
      <c r="F660" s="2"/>
      <c r="G660" s="2"/>
      <c r="H660" s="2"/>
      <c r="I660" s="2"/>
      <c r="J660" s="2"/>
      <c r="K660" s="2"/>
      <c r="P660" s="2"/>
      <c r="Q660" s="2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D660" s="18"/>
    </row>
    <row r="661" spans="3:30" ht="14.25" customHeight="1">
      <c r="C661" s="2"/>
      <c r="D661" s="2"/>
      <c r="E661" s="2"/>
      <c r="F661" s="2"/>
      <c r="G661" s="2"/>
      <c r="H661" s="2"/>
      <c r="I661" s="2"/>
      <c r="J661" s="2"/>
      <c r="K661" s="2"/>
      <c r="P661" s="2"/>
      <c r="Q661" s="2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D661" s="18"/>
    </row>
    <row r="662" spans="3:30" ht="14.25" customHeight="1">
      <c r="C662" s="2"/>
      <c r="D662" s="2"/>
      <c r="E662" s="2"/>
      <c r="F662" s="2"/>
      <c r="G662" s="2"/>
      <c r="H662" s="2"/>
      <c r="I662" s="2"/>
      <c r="J662" s="2"/>
      <c r="K662" s="2"/>
      <c r="P662" s="2"/>
      <c r="Q662" s="2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D662" s="18"/>
    </row>
    <row r="663" spans="3:30" ht="14.25" customHeight="1">
      <c r="C663" s="2"/>
      <c r="D663" s="2"/>
      <c r="E663" s="2"/>
      <c r="F663" s="2"/>
      <c r="G663" s="2"/>
      <c r="H663" s="2"/>
      <c r="I663" s="2"/>
      <c r="J663" s="2"/>
      <c r="K663" s="2"/>
      <c r="P663" s="2"/>
      <c r="Q663" s="2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D663" s="18"/>
    </row>
    <row r="664" spans="3:30" ht="14.25" customHeight="1">
      <c r="C664" s="2"/>
      <c r="D664" s="2"/>
      <c r="E664" s="2"/>
      <c r="F664" s="2"/>
      <c r="G664" s="2"/>
      <c r="H664" s="2"/>
      <c r="I664" s="2"/>
      <c r="J664" s="2"/>
      <c r="K664" s="2"/>
      <c r="P664" s="2"/>
      <c r="Q664" s="2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D664" s="18"/>
    </row>
    <row r="665" spans="3:30" ht="14.25" customHeight="1">
      <c r="C665" s="2"/>
      <c r="D665" s="2"/>
      <c r="E665" s="2"/>
      <c r="F665" s="2"/>
      <c r="G665" s="2"/>
      <c r="H665" s="2"/>
      <c r="I665" s="2"/>
      <c r="J665" s="2"/>
      <c r="K665" s="2"/>
      <c r="P665" s="2"/>
      <c r="Q665" s="2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D665" s="18"/>
    </row>
    <row r="666" spans="3:30" ht="14.25" customHeight="1">
      <c r="C666" s="2"/>
      <c r="D666" s="2"/>
      <c r="E666" s="2"/>
      <c r="F666" s="2"/>
      <c r="G666" s="2"/>
      <c r="H666" s="2"/>
      <c r="I666" s="2"/>
      <c r="J666" s="2"/>
      <c r="K666" s="2"/>
      <c r="P666" s="2"/>
      <c r="Q666" s="2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D666" s="18"/>
    </row>
    <row r="667" spans="3:30" ht="14.25" customHeight="1">
      <c r="C667" s="2"/>
      <c r="D667" s="2"/>
      <c r="E667" s="2"/>
      <c r="F667" s="2"/>
      <c r="G667" s="2"/>
      <c r="H667" s="2"/>
      <c r="I667" s="2"/>
      <c r="J667" s="2"/>
      <c r="K667" s="2"/>
      <c r="P667" s="2"/>
      <c r="Q667" s="2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D667" s="18"/>
    </row>
    <row r="668" spans="3:30" ht="14.25" customHeight="1">
      <c r="C668" s="2"/>
      <c r="D668" s="2"/>
      <c r="E668" s="2"/>
      <c r="F668" s="2"/>
      <c r="G668" s="2"/>
      <c r="H668" s="2"/>
      <c r="I668" s="2"/>
      <c r="J668" s="2"/>
      <c r="K668" s="2"/>
      <c r="P668" s="2"/>
      <c r="Q668" s="2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D668" s="18"/>
    </row>
    <row r="669" spans="3:30" ht="14.25" customHeight="1">
      <c r="C669" s="2"/>
      <c r="D669" s="2"/>
      <c r="E669" s="2"/>
      <c r="F669" s="2"/>
      <c r="G669" s="2"/>
      <c r="H669" s="2"/>
      <c r="I669" s="2"/>
      <c r="J669" s="2"/>
      <c r="K669" s="2"/>
      <c r="P669" s="2"/>
      <c r="Q669" s="2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D669" s="18"/>
    </row>
    <row r="670" spans="3:30" ht="14.25" customHeight="1">
      <c r="C670" s="2"/>
      <c r="D670" s="2"/>
      <c r="E670" s="2"/>
      <c r="F670" s="2"/>
      <c r="G670" s="2"/>
      <c r="H670" s="2"/>
      <c r="I670" s="2"/>
      <c r="J670" s="2"/>
      <c r="K670" s="2"/>
      <c r="P670" s="2"/>
      <c r="Q670" s="2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D670" s="18"/>
    </row>
    <row r="671" spans="3:30" ht="14.25" customHeight="1">
      <c r="C671" s="2"/>
      <c r="D671" s="2"/>
      <c r="E671" s="2"/>
      <c r="F671" s="2"/>
      <c r="G671" s="2"/>
      <c r="H671" s="2"/>
      <c r="I671" s="2"/>
      <c r="J671" s="2"/>
      <c r="K671" s="2"/>
      <c r="P671" s="2"/>
      <c r="Q671" s="2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D671" s="18"/>
    </row>
    <row r="672" spans="3:30" ht="14.25" customHeight="1">
      <c r="C672" s="2"/>
      <c r="D672" s="2"/>
      <c r="E672" s="2"/>
      <c r="F672" s="2"/>
      <c r="G672" s="2"/>
      <c r="H672" s="2"/>
      <c r="I672" s="2"/>
      <c r="J672" s="2"/>
      <c r="K672" s="2"/>
      <c r="P672" s="2"/>
      <c r="Q672" s="2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D672" s="18"/>
    </row>
    <row r="673" spans="3:30" ht="14.25" customHeight="1">
      <c r="C673" s="2"/>
      <c r="D673" s="2"/>
      <c r="E673" s="2"/>
      <c r="F673" s="2"/>
      <c r="G673" s="2"/>
      <c r="H673" s="2"/>
      <c r="I673" s="2"/>
      <c r="J673" s="2"/>
      <c r="K673" s="2"/>
      <c r="P673" s="2"/>
      <c r="Q673" s="2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D673" s="18"/>
    </row>
    <row r="674" spans="3:30" ht="14.25" customHeight="1">
      <c r="C674" s="2"/>
      <c r="D674" s="2"/>
      <c r="E674" s="2"/>
      <c r="F674" s="2"/>
      <c r="G674" s="2"/>
      <c r="H674" s="2"/>
      <c r="I674" s="2"/>
      <c r="J674" s="2"/>
      <c r="K674" s="2"/>
      <c r="P674" s="2"/>
      <c r="Q674" s="2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D674" s="18"/>
    </row>
    <row r="675" spans="3:30" ht="14.25" customHeight="1">
      <c r="C675" s="2"/>
      <c r="D675" s="2"/>
      <c r="E675" s="2"/>
      <c r="F675" s="2"/>
      <c r="G675" s="2"/>
      <c r="H675" s="2"/>
      <c r="I675" s="2"/>
      <c r="J675" s="2"/>
      <c r="K675" s="2"/>
      <c r="P675" s="2"/>
      <c r="Q675" s="2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D675" s="18"/>
    </row>
    <row r="676" spans="3:30" ht="14.25" customHeight="1">
      <c r="C676" s="2"/>
      <c r="D676" s="2"/>
      <c r="E676" s="2"/>
      <c r="F676" s="2"/>
      <c r="G676" s="2"/>
      <c r="H676" s="2"/>
      <c r="I676" s="2"/>
      <c r="J676" s="2"/>
      <c r="K676" s="2"/>
      <c r="P676" s="2"/>
      <c r="Q676" s="2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D676" s="18"/>
    </row>
    <row r="677" spans="3:30" ht="14.25" customHeight="1">
      <c r="C677" s="2"/>
      <c r="D677" s="2"/>
      <c r="E677" s="2"/>
      <c r="F677" s="2"/>
      <c r="G677" s="2"/>
      <c r="H677" s="2"/>
      <c r="I677" s="2"/>
      <c r="J677" s="2"/>
      <c r="K677" s="2"/>
      <c r="P677" s="2"/>
      <c r="Q677" s="2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D677" s="18"/>
    </row>
    <row r="678" spans="3:30" ht="14.25" customHeight="1">
      <c r="C678" s="2"/>
      <c r="D678" s="2"/>
      <c r="E678" s="2"/>
      <c r="F678" s="2"/>
      <c r="G678" s="2"/>
      <c r="H678" s="2"/>
      <c r="I678" s="2"/>
      <c r="J678" s="2"/>
      <c r="K678" s="2"/>
      <c r="P678" s="2"/>
      <c r="Q678" s="2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D678" s="18"/>
    </row>
    <row r="679" spans="3:30" ht="14.25" customHeight="1">
      <c r="C679" s="2"/>
      <c r="D679" s="2"/>
      <c r="E679" s="2"/>
      <c r="F679" s="2"/>
      <c r="G679" s="2"/>
      <c r="H679" s="2"/>
      <c r="I679" s="2"/>
      <c r="J679" s="2"/>
      <c r="K679" s="2"/>
      <c r="P679" s="2"/>
      <c r="Q679" s="2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D679" s="18"/>
    </row>
    <row r="680" spans="3:30" ht="14.25" customHeight="1">
      <c r="C680" s="2"/>
      <c r="D680" s="2"/>
      <c r="E680" s="2"/>
      <c r="F680" s="2"/>
      <c r="G680" s="2"/>
      <c r="H680" s="2"/>
      <c r="I680" s="2"/>
      <c r="J680" s="2"/>
      <c r="K680" s="2"/>
      <c r="P680" s="2"/>
      <c r="Q680" s="2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D680" s="18"/>
    </row>
    <row r="681" spans="3:30" ht="14.25" customHeight="1">
      <c r="C681" s="2"/>
      <c r="D681" s="2"/>
      <c r="E681" s="2"/>
      <c r="F681" s="2"/>
      <c r="G681" s="2"/>
      <c r="H681" s="2"/>
      <c r="I681" s="2"/>
      <c r="J681" s="2"/>
      <c r="K681" s="2"/>
      <c r="P681" s="2"/>
      <c r="Q681" s="2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D681" s="18"/>
    </row>
    <row r="682" spans="3:30" ht="14.25" customHeight="1">
      <c r="C682" s="2"/>
      <c r="D682" s="2"/>
      <c r="E682" s="2"/>
      <c r="F682" s="2"/>
      <c r="G682" s="2"/>
      <c r="H682" s="2"/>
      <c r="I682" s="2"/>
      <c r="J682" s="2"/>
      <c r="K682" s="2"/>
      <c r="P682" s="2"/>
      <c r="Q682" s="2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D682" s="18"/>
    </row>
    <row r="683" spans="3:30" ht="14.25" customHeight="1">
      <c r="C683" s="2"/>
      <c r="D683" s="2"/>
      <c r="E683" s="2"/>
      <c r="F683" s="2"/>
      <c r="G683" s="2"/>
      <c r="H683" s="2"/>
      <c r="I683" s="2"/>
      <c r="J683" s="2"/>
      <c r="K683" s="2"/>
      <c r="P683" s="2"/>
      <c r="Q683" s="2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D683" s="18"/>
    </row>
    <row r="684" spans="3:30" ht="14.25" customHeight="1">
      <c r="C684" s="2"/>
      <c r="D684" s="2"/>
      <c r="E684" s="2"/>
      <c r="F684" s="2"/>
      <c r="G684" s="2"/>
      <c r="H684" s="2"/>
      <c r="I684" s="2"/>
      <c r="J684" s="2"/>
      <c r="K684" s="2"/>
      <c r="P684" s="2"/>
      <c r="Q684" s="2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D684" s="18"/>
    </row>
    <row r="685" spans="3:30" ht="14.25" customHeight="1">
      <c r="C685" s="2"/>
      <c r="D685" s="2"/>
      <c r="E685" s="2"/>
      <c r="F685" s="2"/>
      <c r="G685" s="2"/>
      <c r="H685" s="2"/>
      <c r="I685" s="2"/>
      <c r="J685" s="2"/>
      <c r="K685" s="2"/>
      <c r="P685" s="2"/>
      <c r="Q685" s="2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D685" s="18"/>
    </row>
    <row r="686" spans="3:30" ht="14.25" customHeight="1">
      <c r="C686" s="2"/>
      <c r="D686" s="2"/>
      <c r="E686" s="2"/>
      <c r="F686" s="2"/>
      <c r="G686" s="2"/>
      <c r="H686" s="2"/>
      <c r="I686" s="2"/>
      <c r="J686" s="2"/>
      <c r="K686" s="2"/>
      <c r="P686" s="2"/>
      <c r="Q686" s="2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D686" s="18"/>
    </row>
    <row r="687" spans="3:30" ht="14.25" customHeight="1">
      <c r="C687" s="2"/>
      <c r="D687" s="2"/>
      <c r="E687" s="2"/>
      <c r="F687" s="2"/>
      <c r="G687" s="2"/>
      <c r="H687" s="2"/>
      <c r="I687" s="2"/>
      <c r="J687" s="2"/>
      <c r="K687" s="2"/>
      <c r="P687" s="2"/>
      <c r="Q687" s="2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D687" s="18"/>
    </row>
    <row r="688" spans="3:30" ht="14.25" customHeight="1">
      <c r="C688" s="2"/>
      <c r="D688" s="2"/>
      <c r="E688" s="2"/>
      <c r="F688" s="2"/>
      <c r="G688" s="2"/>
      <c r="H688" s="2"/>
      <c r="I688" s="2"/>
      <c r="J688" s="2"/>
      <c r="K688" s="2"/>
      <c r="P688" s="2"/>
      <c r="Q688" s="2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D688" s="18"/>
    </row>
    <row r="689" spans="3:30" ht="14.25" customHeight="1">
      <c r="C689" s="2"/>
      <c r="D689" s="2"/>
      <c r="E689" s="2"/>
      <c r="F689" s="2"/>
      <c r="G689" s="2"/>
      <c r="H689" s="2"/>
      <c r="I689" s="2"/>
      <c r="J689" s="2"/>
      <c r="K689" s="2"/>
      <c r="P689" s="2"/>
      <c r="Q689" s="2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D689" s="18"/>
    </row>
    <row r="690" spans="3:30" ht="14.25" customHeight="1">
      <c r="C690" s="2"/>
      <c r="D690" s="2"/>
      <c r="E690" s="2"/>
      <c r="F690" s="2"/>
      <c r="G690" s="2"/>
      <c r="H690" s="2"/>
      <c r="I690" s="2"/>
      <c r="J690" s="2"/>
      <c r="K690" s="2"/>
      <c r="P690" s="2"/>
      <c r="Q690" s="2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D690" s="18"/>
    </row>
    <row r="691" spans="3:30" ht="14.25" customHeight="1">
      <c r="C691" s="2"/>
      <c r="D691" s="2"/>
      <c r="E691" s="2"/>
      <c r="F691" s="2"/>
      <c r="G691" s="2"/>
      <c r="H691" s="2"/>
      <c r="I691" s="2"/>
      <c r="J691" s="2"/>
      <c r="K691" s="2"/>
      <c r="P691" s="2"/>
      <c r="Q691" s="2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D691" s="18"/>
    </row>
    <row r="692" spans="3:30" ht="14.25" customHeight="1">
      <c r="C692" s="2"/>
      <c r="D692" s="2"/>
      <c r="E692" s="2"/>
      <c r="F692" s="2"/>
      <c r="G692" s="2"/>
      <c r="H692" s="2"/>
      <c r="I692" s="2"/>
      <c r="J692" s="2"/>
      <c r="K692" s="2"/>
      <c r="P692" s="2"/>
      <c r="Q692" s="2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D692" s="18"/>
    </row>
    <row r="693" spans="3:30" ht="14.25" customHeight="1">
      <c r="C693" s="2"/>
      <c r="D693" s="2"/>
      <c r="E693" s="2"/>
      <c r="F693" s="2"/>
      <c r="G693" s="2"/>
      <c r="H693" s="2"/>
      <c r="I693" s="2"/>
      <c r="J693" s="2"/>
      <c r="K693" s="2"/>
      <c r="P693" s="2"/>
      <c r="Q693" s="2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D693" s="18"/>
    </row>
    <row r="694" spans="3:30" ht="14.25" customHeight="1">
      <c r="C694" s="2"/>
      <c r="D694" s="2"/>
      <c r="E694" s="2"/>
      <c r="F694" s="2"/>
      <c r="G694" s="2"/>
      <c r="H694" s="2"/>
      <c r="I694" s="2"/>
      <c r="J694" s="2"/>
      <c r="K694" s="2"/>
      <c r="P694" s="2"/>
      <c r="Q694" s="2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D694" s="18"/>
    </row>
    <row r="695" spans="3:30" ht="14.25" customHeight="1">
      <c r="C695" s="2"/>
      <c r="D695" s="2"/>
      <c r="E695" s="2"/>
      <c r="F695" s="2"/>
      <c r="G695" s="2"/>
      <c r="H695" s="2"/>
      <c r="I695" s="2"/>
      <c r="J695" s="2"/>
      <c r="K695" s="2"/>
      <c r="P695" s="2"/>
      <c r="Q695" s="2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D695" s="18"/>
    </row>
    <row r="696" spans="3:30" ht="14.25" customHeight="1">
      <c r="C696" s="2"/>
      <c r="D696" s="2"/>
      <c r="E696" s="2"/>
      <c r="F696" s="2"/>
      <c r="G696" s="2"/>
      <c r="H696" s="2"/>
      <c r="I696" s="2"/>
      <c r="J696" s="2"/>
      <c r="K696" s="2"/>
      <c r="P696" s="2"/>
      <c r="Q696" s="2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D696" s="18"/>
    </row>
    <row r="697" spans="3:30" ht="14.25" customHeight="1">
      <c r="C697" s="2"/>
      <c r="D697" s="2"/>
      <c r="E697" s="2"/>
      <c r="F697" s="2"/>
      <c r="G697" s="2"/>
      <c r="H697" s="2"/>
      <c r="I697" s="2"/>
      <c r="J697" s="2"/>
      <c r="K697" s="2"/>
      <c r="P697" s="2"/>
      <c r="Q697" s="2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D697" s="18"/>
    </row>
    <row r="698" spans="3:30" ht="14.25" customHeight="1">
      <c r="C698" s="2"/>
      <c r="D698" s="2"/>
      <c r="E698" s="2"/>
      <c r="F698" s="2"/>
      <c r="G698" s="2"/>
      <c r="H698" s="2"/>
      <c r="I698" s="2"/>
      <c r="J698" s="2"/>
      <c r="K698" s="2"/>
      <c r="P698" s="2"/>
      <c r="Q698" s="2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D698" s="18"/>
    </row>
    <row r="699" spans="3:30" ht="14.25" customHeight="1">
      <c r="C699" s="2"/>
      <c r="D699" s="2"/>
      <c r="E699" s="2"/>
      <c r="F699" s="2"/>
      <c r="G699" s="2"/>
      <c r="H699" s="2"/>
      <c r="I699" s="2"/>
      <c r="J699" s="2"/>
      <c r="K699" s="2"/>
      <c r="P699" s="2"/>
      <c r="Q699" s="2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D699" s="18"/>
    </row>
    <row r="700" spans="3:30" ht="14.25" customHeight="1">
      <c r="C700" s="2"/>
      <c r="D700" s="2"/>
      <c r="E700" s="2"/>
      <c r="F700" s="2"/>
      <c r="G700" s="2"/>
      <c r="H700" s="2"/>
      <c r="I700" s="2"/>
      <c r="J700" s="2"/>
      <c r="K700" s="2"/>
      <c r="P700" s="2"/>
      <c r="Q700" s="2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D700" s="18"/>
    </row>
    <row r="701" spans="3:30" ht="14.25" customHeight="1">
      <c r="C701" s="2"/>
      <c r="D701" s="2"/>
      <c r="E701" s="2"/>
      <c r="F701" s="2"/>
      <c r="G701" s="2"/>
      <c r="H701" s="2"/>
      <c r="I701" s="2"/>
      <c r="J701" s="2"/>
      <c r="K701" s="2"/>
      <c r="P701" s="2"/>
      <c r="Q701" s="2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D701" s="18"/>
    </row>
    <row r="702" spans="3:30" ht="14.25" customHeight="1">
      <c r="C702" s="2"/>
      <c r="D702" s="2"/>
      <c r="E702" s="2"/>
      <c r="F702" s="2"/>
      <c r="G702" s="2"/>
      <c r="H702" s="2"/>
      <c r="I702" s="2"/>
      <c r="J702" s="2"/>
      <c r="K702" s="2"/>
      <c r="P702" s="2"/>
      <c r="Q702" s="2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D702" s="18"/>
    </row>
    <row r="703" spans="3:30" ht="14.25" customHeight="1">
      <c r="C703" s="2"/>
      <c r="D703" s="2"/>
      <c r="E703" s="2"/>
      <c r="F703" s="2"/>
      <c r="G703" s="2"/>
      <c r="H703" s="2"/>
      <c r="I703" s="2"/>
      <c r="J703" s="2"/>
      <c r="K703" s="2"/>
      <c r="P703" s="2"/>
      <c r="Q703" s="2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D703" s="18"/>
    </row>
    <row r="704" spans="3:30" ht="14.25" customHeight="1">
      <c r="C704" s="2"/>
      <c r="D704" s="2"/>
      <c r="E704" s="2"/>
      <c r="F704" s="2"/>
      <c r="G704" s="2"/>
      <c r="H704" s="2"/>
      <c r="I704" s="2"/>
      <c r="J704" s="2"/>
      <c r="K704" s="2"/>
      <c r="P704" s="2"/>
      <c r="Q704" s="2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D704" s="18"/>
    </row>
    <row r="705" spans="3:30" ht="14.25" customHeight="1">
      <c r="C705" s="2"/>
      <c r="D705" s="2"/>
      <c r="E705" s="2"/>
      <c r="F705" s="2"/>
      <c r="G705" s="2"/>
      <c r="H705" s="2"/>
      <c r="I705" s="2"/>
      <c r="J705" s="2"/>
      <c r="K705" s="2"/>
      <c r="P705" s="2"/>
      <c r="Q705" s="2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D705" s="18"/>
    </row>
    <row r="706" spans="3:30" ht="14.25" customHeight="1">
      <c r="C706" s="2"/>
      <c r="D706" s="2"/>
      <c r="E706" s="2"/>
      <c r="F706" s="2"/>
      <c r="G706" s="2"/>
      <c r="H706" s="2"/>
      <c r="I706" s="2"/>
      <c r="J706" s="2"/>
      <c r="K706" s="2"/>
      <c r="P706" s="2"/>
      <c r="Q706" s="2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D706" s="18"/>
    </row>
    <row r="707" spans="3:30" ht="14.25" customHeight="1">
      <c r="C707" s="2"/>
      <c r="D707" s="2"/>
      <c r="E707" s="2"/>
      <c r="F707" s="2"/>
      <c r="G707" s="2"/>
      <c r="H707" s="2"/>
      <c r="I707" s="2"/>
      <c r="J707" s="2"/>
      <c r="K707" s="2"/>
      <c r="P707" s="2"/>
      <c r="Q707" s="2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D707" s="18"/>
    </row>
    <row r="708" spans="3:30" ht="14.25" customHeight="1">
      <c r="C708" s="2"/>
      <c r="D708" s="2"/>
      <c r="E708" s="2"/>
      <c r="F708" s="2"/>
      <c r="G708" s="2"/>
      <c r="H708" s="2"/>
      <c r="I708" s="2"/>
      <c r="J708" s="2"/>
      <c r="K708" s="2"/>
      <c r="P708" s="2"/>
      <c r="Q708" s="2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D708" s="18"/>
    </row>
    <row r="709" spans="3:30" ht="14.25" customHeight="1">
      <c r="C709" s="2"/>
      <c r="D709" s="2"/>
      <c r="E709" s="2"/>
      <c r="F709" s="2"/>
      <c r="G709" s="2"/>
      <c r="H709" s="2"/>
      <c r="I709" s="2"/>
      <c r="J709" s="2"/>
      <c r="K709" s="2"/>
      <c r="P709" s="2"/>
      <c r="Q709" s="2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D709" s="18"/>
    </row>
    <row r="710" spans="3:30" ht="14.25" customHeight="1">
      <c r="C710" s="2"/>
      <c r="D710" s="2"/>
      <c r="E710" s="2"/>
      <c r="F710" s="2"/>
      <c r="G710" s="2"/>
      <c r="H710" s="2"/>
      <c r="I710" s="2"/>
      <c r="J710" s="2"/>
      <c r="K710" s="2"/>
      <c r="P710" s="2"/>
      <c r="Q710" s="2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D710" s="18"/>
    </row>
    <row r="711" spans="3:30" ht="14.25" customHeight="1">
      <c r="C711" s="2"/>
      <c r="D711" s="2"/>
      <c r="E711" s="2"/>
      <c r="F711" s="2"/>
      <c r="G711" s="2"/>
      <c r="H711" s="2"/>
      <c r="I711" s="2"/>
      <c r="J711" s="2"/>
      <c r="K711" s="2"/>
      <c r="P711" s="2"/>
      <c r="Q711" s="2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D711" s="18"/>
    </row>
    <row r="712" spans="3:30" ht="14.25" customHeight="1">
      <c r="C712" s="2"/>
      <c r="D712" s="2"/>
      <c r="E712" s="2"/>
      <c r="F712" s="2"/>
      <c r="G712" s="2"/>
      <c r="H712" s="2"/>
      <c r="I712" s="2"/>
      <c r="J712" s="2"/>
      <c r="K712" s="2"/>
      <c r="P712" s="2"/>
      <c r="Q712" s="2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D712" s="18"/>
    </row>
    <row r="713" spans="3:30" ht="14.25" customHeight="1">
      <c r="C713" s="2"/>
      <c r="D713" s="2"/>
      <c r="E713" s="2"/>
      <c r="F713" s="2"/>
      <c r="G713" s="2"/>
      <c r="H713" s="2"/>
      <c r="I713" s="2"/>
      <c r="J713" s="2"/>
      <c r="K713" s="2"/>
      <c r="P713" s="2"/>
      <c r="Q713" s="2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D713" s="18"/>
    </row>
    <row r="714" spans="3:30" ht="14.25" customHeight="1">
      <c r="C714" s="2"/>
      <c r="D714" s="2"/>
      <c r="E714" s="2"/>
      <c r="F714" s="2"/>
      <c r="G714" s="2"/>
      <c r="H714" s="2"/>
      <c r="I714" s="2"/>
      <c r="J714" s="2"/>
      <c r="K714" s="2"/>
      <c r="P714" s="2"/>
      <c r="Q714" s="2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D714" s="18"/>
    </row>
    <row r="715" spans="3:30" ht="14.25" customHeight="1">
      <c r="C715" s="2"/>
      <c r="D715" s="2"/>
      <c r="E715" s="2"/>
      <c r="F715" s="2"/>
      <c r="G715" s="2"/>
      <c r="H715" s="2"/>
      <c r="I715" s="2"/>
      <c r="J715" s="2"/>
      <c r="K715" s="2"/>
      <c r="P715" s="2"/>
      <c r="Q715" s="2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D715" s="18"/>
    </row>
    <row r="716" spans="3:30" ht="14.25" customHeight="1">
      <c r="C716" s="2"/>
      <c r="D716" s="2"/>
      <c r="E716" s="2"/>
      <c r="F716" s="2"/>
      <c r="G716" s="2"/>
      <c r="H716" s="2"/>
      <c r="I716" s="2"/>
      <c r="J716" s="2"/>
      <c r="K716" s="2"/>
      <c r="P716" s="2"/>
      <c r="Q716" s="2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D716" s="18"/>
    </row>
    <row r="717" spans="3:30" ht="14.25" customHeight="1">
      <c r="C717" s="2"/>
      <c r="D717" s="2"/>
      <c r="E717" s="2"/>
      <c r="F717" s="2"/>
      <c r="G717" s="2"/>
      <c r="H717" s="2"/>
      <c r="I717" s="2"/>
      <c r="J717" s="2"/>
      <c r="K717" s="2"/>
      <c r="P717" s="2"/>
      <c r="Q717" s="2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D717" s="18"/>
    </row>
    <row r="718" spans="3:30" ht="14.25" customHeight="1">
      <c r="C718" s="2"/>
      <c r="D718" s="2"/>
      <c r="E718" s="2"/>
      <c r="F718" s="2"/>
      <c r="G718" s="2"/>
      <c r="H718" s="2"/>
      <c r="I718" s="2"/>
      <c r="J718" s="2"/>
      <c r="K718" s="2"/>
      <c r="P718" s="2"/>
      <c r="Q718" s="2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D718" s="18"/>
    </row>
    <row r="719" spans="3:30" ht="14.25" customHeight="1">
      <c r="C719" s="2"/>
      <c r="D719" s="2"/>
      <c r="E719" s="2"/>
      <c r="F719" s="2"/>
      <c r="G719" s="2"/>
      <c r="H719" s="2"/>
      <c r="I719" s="2"/>
      <c r="J719" s="2"/>
      <c r="K719" s="2"/>
      <c r="P719" s="2"/>
      <c r="Q719" s="2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D719" s="18"/>
    </row>
    <row r="720" spans="3:30" ht="14.25" customHeight="1">
      <c r="C720" s="2"/>
      <c r="D720" s="2"/>
      <c r="E720" s="2"/>
      <c r="F720" s="2"/>
      <c r="G720" s="2"/>
      <c r="H720" s="2"/>
      <c r="I720" s="2"/>
      <c r="J720" s="2"/>
      <c r="K720" s="2"/>
      <c r="P720" s="2"/>
      <c r="Q720" s="2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D720" s="18"/>
    </row>
    <row r="721" spans="3:30" ht="14.25" customHeight="1">
      <c r="C721" s="2"/>
      <c r="D721" s="2"/>
      <c r="E721" s="2"/>
      <c r="F721" s="2"/>
      <c r="G721" s="2"/>
      <c r="H721" s="2"/>
      <c r="I721" s="2"/>
      <c r="J721" s="2"/>
      <c r="K721" s="2"/>
      <c r="P721" s="2"/>
      <c r="Q721" s="2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D721" s="18"/>
    </row>
    <row r="722" spans="3:30" ht="14.25" customHeight="1">
      <c r="C722" s="2"/>
      <c r="D722" s="2"/>
      <c r="E722" s="2"/>
      <c r="F722" s="2"/>
      <c r="G722" s="2"/>
      <c r="H722" s="2"/>
      <c r="I722" s="2"/>
      <c r="J722" s="2"/>
      <c r="K722" s="2"/>
      <c r="P722" s="2"/>
      <c r="Q722" s="2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D722" s="18"/>
    </row>
    <row r="723" spans="3:30" ht="14.25" customHeight="1">
      <c r="C723" s="2"/>
      <c r="D723" s="2"/>
      <c r="E723" s="2"/>
      <c r="F723" s="2"/>
      <c r="G723" s="2"/>
      <c r="H723" s="2"/>
      <c r="I723" s="2"/>
      <c r="J723" s="2"/>
      <c r="K723" s="2"/>
      <c r="P723" s="2"/>
      <c r="Q723" s="2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D723" s="18"/>
    </row>
    <row r="724" spans="3:30" ht="14.25" customHeight="1">
      <c r="C724" s="2"/>
      <c r="D724" s="2"/>
      <c r="E724" s="2"/>
      <c r="F724" s="2"/>
      <c r="G724" s="2"/>
      <c r="H724" s="2"/>
      <c r="I724" s="2"/>
      <c r="J724" s="2"/>
      <c r="K724" s="2"/>
      <c r="P724" s="2"/>
      <c r="Q724" s="2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D724" s="18"/>
    </row>
    <row r="725" spans="3:30" ht="14.25" customHeight="1">
      <c r="C725" s="2"/>
      <c r="D725" s="2"/>
      <c r="E725" s="2"/>
      <c r="F725" s="2"/>
      <c r="G725" s="2"/>
      <c r="H725" s="2"/>
      <c r="I725" s="2"/>
      <c r="J725" s="2"/>
      <c r="K725" s="2"/>
      <c r="P725" s="2"/>
      <c r="Q725" s="2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D725" s="18"/>
    </row>
    <row r="726" spans="3:30" ht="14.25" customHeight="1">
      <c r="C726" s="2"/>
      <c r="D726" s="2"/>
      <c r="E726" s="2"/>
      <c r="F726" s="2"/>
      <c r="G726" s="2"/>
      <c r="H726" s="2"/>
      <c r="I726" s="2"/>
      <c r="J726" s="2"/>
      <c r="K726" s="2"/>
      <c r="P726" s="2"/>
      <c r="Q726" s="2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D726" s="18"/>
    </row>
    <row r="727" spans="3:30" ht="14.25" customHeight="1">
      <c r="C727" s="2"/>
      <c r="D727" s="2"/>
      <c r="E727" s="2"/>
      <c r="F727" s="2"/>
      <c r="G727" s="2"/>
      <c r="H727" s="2"/>
      <c r="I727" s="2"/>
      <c r="J727" s="2"/>
      <c r="K727" s="2"/>
      <c r="P727" s="2"/>
      <c r="Q727" s="2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D727" s="18"/>
    </row>
    <row r="728" spans="3:30" ht="14.25" customHeight="1">
      <c r="C728" s="2"/>
      <c r="D728" s="2"/>
      <c r="E728" s="2"/>
      <c r="F728" s="2"/>
      <c r="G728" s="2"/>
      <c r="H728" s="2"/>
      <c r="I728" s="2"/>
      <c r="J728" s="2"/>
      <c r="K728" s="2"/>
      <c r="P728" s="2"/>
      <c r="Q728" s="2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D728" s="18"/>
    </row>
    <row r="729" spans="3:30" ht="14.25" customHeight="1">
      <c r="C729" s="2"/>
      <c r="D729" s="2"/>
      <c r="E729" s="2"/>
      <c r="F729" s="2"/>
      <c r="G729" s="2"/>
      <c r="H729" s="2"/>
      <c r="I729" s="2"/>
      <c r="J729" s="2"/>
      <c r="K729" s="2"/>
      <c r="P729" s="2"/>
      <c r="Q729" s="2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D729" s="18"/>
    </row>
    <row r="730" spans="3:30" ht="14.25" customHeight="1">
      <c r="C730" s="2"/>
      <c r="D730" s="2"/>
      <c r="E730" s="2"/>
      <c r="F730" s="2"/>
      <c r="G730" s="2"/>
      <c r="H730" s="2"/>
      <c r="I730" s="2"/>
      <c r="J730" s="2"/>
      <c r="K730" s="2"/>
      <c r="P730" s="2"/>
      <c r="Q730" s="2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D730" s="18"/>
    </row>
    <row r="731" spans="3:30" ht="14.25" customHeight="1">
      <c r="C731" s="2"/>
      <c r="D731" s="2"/>
      <c r="E731" s="2"/>
      <c r="F731" s="2"/>
      <c r="G731" s="2"/>
      <c r="H731" s="2"/>
      <c r="I731" s="2"/>
      <c r="J731" s="2"/>
      <c r="K731" s="2"/>
      <c r="P731" s="2"/>
      <c r="Q731" s="2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D731" s="18"/>
    </row>
    <row r="732" spans="3:30" ht="14.25" customHeight="1">
      <c r="C732" s="2"/>
      <c r="D732" s="2"/>
      <c r="E732" s="2"/>
      <c r="F732" s="2"/>
      <c r="G732" s="2"/>
      <c r="H732" s="2"/>
      <c r="I732" s="2"/>
      <c r="J732" s="2"/>
      <c r="K732" s="2"/>
      <c r="P732" s="2"/>
      <c r="Q732" s="2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D732" s="18"/>
    </row>
    <row r="733" spans="3:30" ht="14.25" customHeight="1">
      <c r="C733" s="2"/>
      <c r="D733" s="2"/>
      <c r="E733" s="2"/>
      <c r="F733" s="2"/>
      <c r="G733" s="2"/>
      <c r="H733" s="2"/>
      <c r="I733" s="2"/>
      <c r="J733" s="2"/>
      <c r="K733" s="2"/>
      <c r="P733" s="2"/>
      <c r="Q733" s="2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D733" s="18"/>
    </row>
    <row r="734" spans="3:30" ht="14.25" customHeight="1">
      <c r="C734" s="2"/>
      <c r="D734" s="2"/>
      <c r="E734" s="2"/>
      <c r="F734" s="2"/>
      <c r="G734" s="2"/>
      <c r="H734" s="2"/>
      <c r="I734" s="2"/>
      <c r="J734" s="2"/>
      <c r="K734" s="2"/>
      <c r="P734" s="2"/>
      <c r="Q734" s="2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D734" s="18"/>
    </row>
    <row r="735" spans="3:30" ht="14.25" customHeight="1">
      <c r="C735" s="2"/>
      <c r="D735" s="2"/>
      <c r="E735" s="2"/>
      <c r="F735" s="2"/>
      <c r="G735" s="2"/>
      <c r="H735" s="2"/>
      <c r="I735" s="2"/>
      <c r="J735" s="2"/>
      <c r="K735" s="2"/>
      <c r="P735" s="2"/>
      <c r="Q735" s="2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D735" s="18"/>
    </row>
    <row r="736" spans="3:30" ht="14.25" customHeight="1">
      <c r="C736" s="2"/>
      <c r="D736" s="2"/>
      <c r="E736" s="2"/>
      <c r="F736" s="2"/>
      <c r="G736" s="2"/>
      <c r="H736" s="2"/>
      <c r="I736" s="2"/>
      <c r="J736" s="2"/>
      <c r="K736" s="2"/>
      <c r="P736" s="2"/>
      <c r="Q736" s="2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D736" s="18"/>
    </row>
    <row r="737" spans="3:30" ht="14.25" customHeight="1">
      <c r="C737" s="2"/>
      <c r="D737" s="2"/>
      <c r="E737" s="2"/>
      <c r="F737" s="2"/>
      <c r="G737" s="2"/>
      <c r="H737" s="2"/>
      <c r="I737" s="2"/>
      <c r="J737" s="2"/>
      <c r="K737" s="2"/>
      <c r="P737" s="2"/>
      <c r="Q737" s="2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D737" s="18"/>
    </row>
    <row r="738" spans="3:30" ht="14.25" customHeight="1">
      <c r="C738" s="2"/>
      <c r="D738" s="2"/>
      <c r="E738" s="2"/>
      <c r="F738" s="2"/>
      <c r="G738" s="2"/>
      <c r="H738" s="2"/>
      <c r="I738" s="2"/>
      <c r="J738" s="2"/>
      <c r="K738" s="2"/>
      <c r="P738" s="2"/>
      <c r="Q738" s="2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D738" s="18"/>
    </row>
    <row r="739" spans="3:30" ht="14.25" customHeight="1">
      <c r="C739" s="2"/>
      <c r="D739" s="2"/>
      <c r="E739" s="2"/>
      <c r="F739" s="2"/>
      <c r="G739" s="2"/>
      <c r="H739" s="2"/>
      <c r="I739" s="2"/>
      <c r="J739" s="2"/>
      <c r="K739" s="2"/>
      <c r="P739" s="2"/>
      <c r="Q739" s="2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D739" s="18"/>
    </row>
    <row r="740" spans="3:30" ht="14.25" customHeight="1">
      <c r="C740" s="2"/>
      <c r="D740" s="2"/>
      <c r="E740" s="2"/>
      <c r="F740" s="2"/>
      <c r="G740" s="2"/>
      <c r="H740" s="2"/>
      <c r="I740" s="2"/>
      <c r="J740" s="2"/>
      <c r="K740" s="2"/>
      <c r="P740" s="2"/>
      <c r="Q740" s="2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D740" s="18"/>
    </row>
    <row r="741" spans="3:30" ht="14.25" customHeight="1">
      <c r="C741" s="2"/>
      <c r="D741" s="2"/>
      <c r="E741" s="2"/>
      <c r="F741" s="2"/>
      <c r="G741" s="2"/>
      <c r="H741" s="2"/>
      <c r="I741" s="2"/>
      <c r="J741" s="2"/>
      <c r="K741" s="2"/>
      <c r="P741" s="2"/>
      <c r="Q741" s="2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D741" s="18"/>
    </row>
    <row r="742" spans="3:30" ht="14.25" customHeight="1">
      <c r="C742" s="2"/>
      <c r="D742" s="2"/>
      <c r="E742" s="2"/>
      <c r="F742" s="2"/>
      <c r="G742" s="2"/>
      <c r="H742" s="2"/>
      <c r="I742" s="2"/>
      <c r="J742" s="2"/>
      <c r="K742" s="2"/>
      <c r="P742" s="2"/>
      <c r="Q742" s="2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D742" s="18"/>
    </row>
    <row r="743" spans="3:30" ht="14.25" customHeight="1">
      <c r="C743" s="2"/>
      <c r="D743" s="2"/>
      <c r="E743" s="2"/>
      <c r="F743" s="2"/>
      <c r="G743" s="2"/>
      <c r="H743" s="2"/>
      <c r="I743" s="2"/>
      <c r="J743" s="2"/>
      <c r="K743" s="2"/>
      <c r="P743" s="2"/>
      <c r="Q743" s="2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D743" s="18"/>
    </row>
    <row r="744" spans="3:30" ht="14.25" customHeight="1">
      <c r="C744" s="2"/>
      <c r="D744" s="2"/>
      <c r="E744" s="2"/>
      <c r="F744" s="2"/>
      <c r="G744" s="2"/>
      <c r="H744" s="2"/>
      <c r="I744" s="2"/>
      <c r="J744" s="2"/>
      <c r="K744" s="2"/>
      <c r="P744" s="2"/>
      <c r="Q744" s="2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D744" s="18"/>
    </row>
    <row r="745" spans="3:30" ht="14.25" customHeight="1">
      <c r="C745" s="2"/>
      <c r="D745" s="2"/>
      <c r="E745" s="2"/>
      <c r="F745" s="2"/>
      <c r="G745" s="2"/>
      <c r="H745" s="2"/>
      <c r="I745" s="2"/>
      <c r="J745" s="2"/>
      <c r="K745" s="2"/>
      <c r="P745" s="2"/>
      <c r="Q745" s="2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D745" s="18"/>
    </row>
    <row r="746" spans="3:30" ht="14.25" customHeight="1">
      <c r="C746" s="2"/>
      <c r="D746" s="2"/>
      <c r="E746" s="2"/>
      <c r="F746" s="2"/>
      <c r="G746" s="2"/>
      <c r="H746" s="2"/>
      <c r="I746" s="2"/>
      <c r="J746" s="2"/>
      <c r="K746" s="2"/>
      <c r="P746" s="2"/>
      <c r="Q746" s="2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D746" s="18"/>
    </row>
    <row r="747" spans="3:30" ht="14.25" customHeight="1">
      <c r="C747" s="2"/>
      <c r="D747" s="2"/>
      <c r="E747" s="2"/>
      <c r="F747" s="2"/>
      <c r="G747" s="2"/>
      <c r="H747" s="2"/>
      <c r="I747" s="2"/>
      <c r="J747" s="2"/>
      <c r="K747" s="2"/>
      <c r="P747" s="2"/>
      <c r="Q747" s="2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D747" s="18"/>
    </row>
    <row r="748" spans="3:30" ht="14.25" customHeight="1">
      <c r="C748" s="2"/>
      <c r="D748" s="2"/>
      <c r="E748" s="2"/>
      <c r="F748" s="2"/>
      <c r="G748" s="2"/>
      <c r="H748" s="2"/>
      <c r="I748" s="2"/>
      <c r="J748" s="2"/>
      <c r="K748" s="2"/>
      <c r="P748" s="2"/>
      <c r="Q748" s="2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D748" s="18"/>
    </row>
    <row r="749" spans="3:30" ht="14.25" customHeight="1">
      <c r="C749" s="2"/>
      <c r="D749" s="2"/>
      <c r="E749" s="2"/>
      <c r="F749" s="2"/>
      <c r="G749" s="2"/>
      <c r="H749" s="2"/>
      <c r="I749" s="2"/>
      <c r="J749" s="2"/>
      <c r="K749" s="2"/>
      <c r="P749" s="2"/>
      <c r="Q749" s="2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D749" s="18"/>
    </row>
    <row r="750" spans="3:30" ht="14.25" customHeight="1">
      <c r="C750" s="2"/>
      <c r="D750" s="2"/>
      <c r="E750" s="2"/>
      <c r="F750" s="2"/>
      <c r="G750" s="2"/>
      <c r="H750" s="2"/>
      <c r="I750" s="2"/>
      <c r="J750" s="2"/>
      <c r="K750" s="2"/>
      <c r="P750" s="2"/>
      <c r="Q750" s="2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D750" s="18"/>
    </row>
    <row r="751" spans="3:30" ht="14.25" customHeight="1">
      <c r="C751" s="2"/>
      <c r="D751" s="2"/>
      <c r="E751" s="2"/>
      <c r="F751" s="2"/>
      <c r="G751" s="2"/>
      <c r="H751" s="2"/>
      <c r="I751" s="2"/>
      <c r="J751" s="2"/>
      <c r="K751" s="2"/>
      <c r="P751" s="2"/>
      <c r="Q751" s="2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D751" s="18"/>
    </row>
    <row r="752" spans="3:30" ht="14.25" customHeight="1">
      <c r="C752" s="2"/>
      <c r="D752" s="2"/>
      <c r="E752" s="2"/>
      <c r="F752" s="2"/>
      <c r="G752" s="2"/>
      <c r="H752" s="2"/>
      <c r="I752" s="2"/>
      <c r="J752" s="2"/>
      <c r="K752" s="2"/>
      <c r="P752" s="2"/>
      <c r="Q752" s="2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D752" s="18"/>
    </row>
    <row r="753" spans="3:30" ht="14.25" customHeight="1">
      <c r="C753" s="2"/>
      <c r="D753" s="2"/>
      <c r="E753" s="2"/>
      <c r="F753" s="2"/>
      <c r="G753" s="2"/>
      <c r="H753" s="2"/>
      <c r="I753" s="2"/>
      <c r="J753" s="2"/>
      <c r="K753" s="2"/>
      <c r="P753" s="2"/>
      <c r="Q753" s="2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D753" s="18"/>
    </row>
    <row r="754" spans="3:30" ht="14.25" customHeight="1">
      <c r="C754" s="2"/>
      <c r="D754" s="2"/>
      <c r="E754" s="2"/>
      <c r="F754" s="2"/>
      <c r="G754" s="2"/>
      <c r="H754" s="2"/>
      <c r="I754" s="2"/>
      <c r="J754" s="2"/>
      <c r="K754" s="2"/>
      <c r="P754" s="2"/>
      <c r="Q754" s="2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D754" s="18"/>
    </row>
    <row r="755" spans="3:30" ht="14.25" customHeight="1">
      <c r="C755" s="2"/>
      <c r="D755" s="2"/>
      <c r="E755" s="2"/>
      <c r="F755" s="2"/>
      <c r="G755" s="2"/>
      <c r="H755" s="2"/>
      <c r="I755" s="2"/>
      <c r="J755" s="2"/>
      <c r="K755" s="2"/>
      <c r="P755" s="2"/>
      <c r="Q755" s="2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D755" s="18"/>
    </row>
    <row r="756" spans="3:30" ht="14.25" customHeight="1">
      <c r="C756" s="2"/>
      <c r="D756" s="2"/>
      <c r="E756" s="2"/>
      <c r="F756" s="2"/>
      <c r="G756" s="2"/>
      <c r="H756" s="2"/>
      <c r="I756" s="2"/>
      <c r="J756" s="2"/>
      <c r="K756" s="2"/>
      <c r="P756" s="2"/>
      <c r="Q756" s="2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D756" s="18"/>
    </row>
    <row r="757" spans="3:30" ht="14.25" customHeight="1">
      <c r="C757" s="2"/>
      <c r="D757" s="2"/>
      <c r="E757" s="2"/>
      <c r="F757" s="2"/>
      <c r="G757" s="2"/>
      <c r="H757" s="2"/>
      <c r="I757" s="2"/>
      <c r="J757" s="2"/>
      <c r="K757" s="2"/>
      <c r="P757" s="2"/>
      <c r="Q757" s="2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D757" s="18"/>
    </row>
    <row r="758" spans="3:30" ht="14.25" customHeight="1">
      <c r="C758" s="2"/>
      <c r="D758" s="2"/>
      <c r="E758" s="2"/>
      <c r="F758" s="2"/>
      <c r="G758" s="2"/>
      <c r="H758" s="2"/>
      <c r="I758" s="2"/>
      <c r="J758" s="2"/>
      <c r="K758" s="2"/>
      <c r="P758" s="2"/>
      <c r="Q758" s="2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D758" s="18"/>
    </row>
    <row r="759" spans="3:30" ht="14.25" customHeight="1">
      <c r="C759" s="2"/>
      <c r="D759" s="2"/>
      <c r="E759" s="2"/>
      <c r="F759" s="2"/>
      <c r="G759" s="2"/>
      <c r="H759" s="2"/>
      <c r="I759" s="2"/>
      <c r="J759" s="2"/>
      <c r="K759" s="2"/>
      <c r="P759" s="2"/>
      <c r="Q759" s="2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D759" s="18"/>
    </row>
    <row r="760" spans="3:30" ht="14.25" customHeight="1">
      <c r="C760" s="2"/>
      <c r="D760" s="2"/>
      <c r="E760" s="2"/>
      <c r="F760" s="2"/>
      <c r="G760" s="2"/>
      <c r="H760" s="2"/>
      <c r="I760" s="2"/>
      <c r="J760" s="2"/>
      <c r="K760" s="2"/>
      <c r="P760" s="2"/>
      <c r="Q760" s="2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D760" s="18"/>
    </row>
    <row r="761" spans="3:30" ht="14.25" customHeight="1">
      <c r="C761" s="2"/>
      <c r="D761" s="2"/>
      <c r="E761" s="2"/>
      <c r="F761" s="2"/>
      <c r="G761" s="2"/>
      <c r="H761" s="2"/>
      <c r="I761" s="2"/>
      <c r="J761" s="2"/>
      <c r="K761" s="2"/>
      <c r="P761" s="2"/>
      <c r="Q761" s="2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D761" s="18"/>
    </row>
    <row r="762" spans="3:30" ht="14.25" customHeight="1">
      <c r="C762" s="2"/>
      <c r="D762" s="2"/>
      <c r="E762" s="2"/>
      <c r="F762" s="2"/>
      <c r="G762" s="2"/>
      <c r="H762" s="2"/>
      <c r="I762" s="2"/>
      <c r="J762" s="2"/>
      <c r="K762" s="2"/>
      <c r="P762" s="2"/>
      <c r="Q762" s="2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D762" s="18"/>
    </row>
    <row r="763" spans="3:30" ht="14.25" customHeight="1">
      <c r="C763" s="2"/>
      <c r="D763" s="2"/>
      <c r="E763" s="2"/>
      <c r="F763" s="2"/>
      <c r="G763" s="2"/>
      <c r="H763" s="2"/>
      <c r="I763" s="2"/>
      <c r="J763" s="2"/>
      <c r="K763" s="2"/>
      <c r="P763" s="2"/>
      <c r="Q763" s="2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D763" s="18"/>
    </row>
    <row r="764" spans="3:30" ht="14.25" customHeight="1">
      <c r="C764" s="2"/>
      <c r="D764" s="2"/>
      <c r="E764" s="2"/>
      <c r="F764" s="2"/>
      <c r="G764" s="2"/>
      <c r="H764" s="2"/>
      <c r="I764" s="2"/>
      <c r="J764" s="2"/>
      <c r="K764" s="2"/>
      <c r="P764" s="2"/>
      <c r="Q764" s="2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D764" s="18"/>
    </row>
    <row r="765" spans="3:30" ht="14.25" customHeight="1">
      <c r="C765" s="2"/>
      <c r="D765" s="2"/>
      <c r="E765" s="2"/>
      <c r="F765" s="2"/>
      <c r="G765" s="2"/>
      <c r="H765" s="2"/>
      <c r="I765" s="2"/>
      <c r="J765" s="2"/>
      <c r="K765" s="2"/>
      <c r="P765" s="2"/>
      <c r="Q765" s="2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D765" s="18"/>
    </row>
    <row r="766" spans="3:30" ht="14.25" customHeight="1">
      <c r="C766" s="2"/>
      <c r="D766" s="2"/>
      <c r="E766" s="2"/>
      <c r="F766" s="2"/>
      <c r="G766" s="2"/>
      <c r="H766" s="2"/>
      <c r="I766" s="2"/>
      <c r="J766" s="2"/>
      <c r="K766" s="2"/>
      <c r="P766" s="2"/>
      <c r="Q766" s="2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D766" s="18"/>
    </row>
    <row r="767" spans="3:30" ht="14.25" customHeight="1">
      <c r="C767" s="2"/>
      <c r="D767" s="2"/>
      <c r="E767" s="2"/>
      <c r="F767" s="2"/>
      <c r="G767" s="2"/>
      <c r="H767" s="2"/>
      <c r="I767" s="2"/>
      <c r="J767" s="2"/>
      <c r="K767" s="2"/>
      <c r="P767" s="2"/>
      <c r="Q767" s="2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D767" s="18"/>
    </row>
    <row r="768" spans="3:30" ht="14.25" customHeight="1">
      <c r="C768" s="2"/>
      <c r="D768" s="2"/>
      <c r="E768" s="2"/>
      <c r="F768" s="2"/>
      <c r="G768" s="2"/>
      <c r="H768" s="2"/>
      <c r="I768" s="2"/>
      <c r="J768" s="2"/>
      <c r="K768" s="2"/>
      <c r="P768" s="2"/>
      <c r="Q768" s="2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D768" s="18"/>
    </row>
    <row r="769" spans="3:30" ht="14.25" customHeight="1">
      <c r="C769" s="2"/>
      <c r="D769" s="2"/>
      <c r="E769" s="2"/>
      <c r="F769" s="2"/>
      <c r="G769" s="2"/>
      <c r="H769" s="2"/>
      <c r="I769" s="2"/>
      <c r="J769" s="2"/>
      <c r="K769" s="2"/>
      <c r="P769" s="2"/>
      <c r="Q769" s="2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D769" s="18"/>
    </row>
    <row r="770" spans="3:30" ht="14.25" customHeight="1">
      <c r="C770" s="2"/>
      <c r="D770" s="2"/>
      <c r="E770" s="2"/>
      <c r="F770" s="2"/>
      <c r="G770" s="2"/>
      <c r="H770" s="2"/>
      <c r="I770" s="2"/>
      <c r="J770" s="2"/>
      <c r="K770" s="2"/>
      <c r="P770" s="2"/>
      <c r="Q770" s="2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D770" s="18"/>
    </row>
    <row r="771" spans="3:30" ht="14.25" customHeight="1">
      <c r="C771" s="2"/>
      <c r="D771" s="2"/>
      <c r="E771" s="2"/>
      <c r="F771" s="2"/>
      <c r="G771" s="2"/>
      <c r="H771" s="2"/>
      <c r="I771" s="2"/>
      <c r="J771" s="2"/>
      <c r="K771" s="2"/>
      <c r="P771" s="2"/>
      <c r="Q771" s="2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D771" s="18"/>
    </row>
    <row r="772" spans="3:30" ht="14.25" customHeight="1">
      <c r="C772" s="2"/>
      <c r="D772" s="2"/>
      <c r="E772" s="2"/>
      <c r="F772" s="2"/>
      <c r="G772" s="2"/>
      <c r="H772" s="2"/>
      <c r="I772" s="2"/>
      <c r="J772" s="2"/>
      <c r="K772" s="2"/>
      <c r="P772" s="2"/>
      <c r="Q772" s="2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D772" s="18"/>
    </row>
    <row r="773" spans="3:30" ht="14.25" customHeight="1">
      <c r="C773" s="2"/>
      <c r="D773" s="2"/>
      <c r="E773" s="2"/>
      <c r="F773" s="2"/>
      <c r="G773" s="2"/>
      <c r="H773" s="2"/>
      <c r="I773" s="2"/>
      <c r="J773" s="2"/>
      <c r="K773" s="2"/>
      <c r="P773" s="2"/>
      <c r="Q773" s="2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D773" s="18"/>
    </row>
    <row r="774" spans="3:30" ht="14.25" customHeight="1">
      <c r="C774" s="2"/>
      <c r="D774" s="2"/>
      <c r="E774" s="2"/>
      <c r="F774" s="2"/>
      <c r="G774" s="2"/>
      <c r="H774" s="2"/>
      <c r="I774" s="2"/>
      <c r="J774" s="2"/>
      <c r="K774" s="2"/>
      <c r="P774" s="2"/>
      <c r="Q774" s="2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D774" s="18"/>
    </row>
    <row r="775" spans="3:30" ht="14.25" customHeight="1">
      <c r="C775" s="2"/>
      <c r="D775" s="2"/>
      <c r="E775" s="2"/>
      <c r="F775" s="2"/>
      <c r="G775" s="2"/>
      <c r="H775" s="2"/>
      <c r="I775" s="2"/>
      <c r="J775" s="2"/>
      <c r="K775" s="2"/>
      <c r="P775" s="2"/>
      <c r="Q775" s="2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D775" s="18"/>
    </row>
    <row r="776" spans="3:30" ht="14.25" customHeight="1">
      <c r="C776" s="2"/>
      <c r="D776" s="2"/>
      <c r="E776" s="2"/>
      <c r="F776" s="2"/>
      <c r="G776" s="2"/>
      <c r="H776" s="2"/>
      <c r="I776" s="2"/>
      <c r="J776" s="2"/>
      <c r="K776" s="2"/>
      <c r="P776" s="2"/>
      <c r="Q776" s="2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D776" s="18"/>
    </row>
    <row r="777" spans="3:30" ht="14.25" customHeight="1">
      <c r="C777" s="2"/>
      <c r="D777" s="2"/>
      <c r="E777" s="2"/>
      <c r="F777" s="2"/>
      <c r="G777" s="2"/>
      <c r="H777" s="2"/>
      <c r="I777" s="2"/>
      <c r="J777" s="2"/>
      <c r="K777" s="2"/>
      <c r="P777" s="2"/>
      <c r="Q777" s="2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D777" s="18"/>
    </row>
    <row r="778" spans="3:30" ht="14.25" customHeight="1">
      <c r="C778" s="2"/>
      <c r="D778" s="2"/>
      <c r="E778" s="2"/>
      <c r="F778" s="2"/>
      <c r="G778" s="2"/>
      <c r="H778" s="2"/>
      <c r="I778" s="2"/>
      <c r="J778" s="2"/>
      <c r="K778" s="2"/>
      <c r="P778" s="2"/>
      <c r="Q778" s="2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D778" s="18"/>
    </row>
    <row r="779" spans="3:30" ht="14.25" customHeight="1">
      <c r="C779" s="2"/>
      <c r="D779" s="2"/>
      <c r="E779" s="2"/>
      <c r="F779" s="2"/>
      <c r="G779" s="2"/>
      <c r="H779" s="2"/>
      <c r="I779" s="2"/>
      <c r="J779" s="2"/>
      <c r="K779" s="2"/>
      <c r="P779" s="2"/>
      <c r="Q779" s="2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D779" s="18"/>
    </row>
    <row r="780" spans="3:30" ht="14.25" customHeight="1">
      <c r="C780" s="2"/>
      <c r="D780" s="2"/>
      <c r="E780" s="2"/>
      <c r="F780" s="2"/>
      <c r="G780" s="2"/>
      <c r="H780" s="2"/>
      <c r="I780" s="2"/>
      <c r="J780" s="2"/>
      <c r="K780" s="2"/>
      <c r="P780" s="2"/>
      <c r="Q780" s="2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D780" s="18"/>
    </row>
    <row r="781" spans="3:30" ht="14.25" customHeight="1">
      <c r="C781" s="2"/>
      <c r="D781" s="2"/>
      <c r="E781" s="2"/>
      <c r="F781" s="2"/>
      <c r="G781" s="2"/>
      <c r="H781" s="2"/>
      <c r="I781" s="2"/>
      <c r="J781" s="2"/>
      <c r="K781" s="2"/>
      <c r="P781" s="2"/>
      <c r="Q781" s="2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D781" s="18"/>
    </row>
    <row r="782" spans="3:30" ht="14.25" customHeight="1">
      <c r="C782" s="2"/>
      <c r="D782" s="2"/>
      <c r="E782" s="2"/>
      <c r="F782" s="2"/>
      <c r="G782" s="2"/>
      <c r="H782" s="2"/>
      <c r="I782" s="2"/>
      <c r="J782" s="2"/>
      <c r="K782" s="2"/>
      <c r="P782" s="2"/>
      <c r="Q782" s="2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D782" s="18"/>
    </row>
    <row r="783" spans="3:30" ht="14.25" customHeight="1">
      <c r="C783" s="2"/>
      <c r="D783" s="2"/>
      <c r="E783" s="2"/>
      <c r="F783" s="2"/>
      <c r="G783" s="2"/>
      <c r="H783" s="2"/>
      <c r="I783" s="2"/>
      <c r="J783" s="2"/>
      <c r="K783" s="2"/>
      <c r="P783" s="2"/>
      <c r="Q783" s="2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D783" s="18"/>
    </row>
    <row r="784" spans="3:30" ht="14.25" customHeight="1">
      <c r="C784" s="2"/>
      <c r="D784" s="2"/>
      <c r="E784" s="2"/>
      <c r="F784" s="2"/>
      <c r="G784" s="2"/>
      <c r="H784" s="2"/>
      <c r="I784" s="2"/>
      <c r="J784" s="2"/>
      <c r="K784" s="2"/>
      <c r="P784" s="2"/>
      <c r="Q784" s="2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D784" s="18"/>
    </row>
    <row r="785" spans="3:30" ht="14.25" customHeight="1">
      <c r="C785" s="2"/>
      <c r="D785" s="2"/>
      <c r="E785" s="2"/>
      <c r="F785" s="2"/>
      <c r="G785" s="2"/>
      <c r="H785" s="2"/>
      <c r="I785" s="2"/>
      <c r="J785" s="2"/>
      <c r="K785" s="2"/>
      <c r="P785" s="2"/>
      <c r="Q785" s="2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D785" s="18"/>
    </row>
    <row r="786" spans="3:30" ht="14.25" customHeight="1">
      <c r="C786" s="2"/>
      <c r="D786" s="2"/>
      <c r="E786" s="2"/>
      <c r="F786" s="2"/>
      <c r="G786" s="2"/>
      <c r="H786" s="2"/>
      <c r="I786" s="2"/>
      <c r="J786" s="2"/>
      <c r="K786" s="2"/>
      <c r="P786" s="2"/>
      <c r="Q786" s="2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D786" s="18"/>
    </row>
    <row r="787" spans="3:30" ht="14.25" customHeight="1">
      <c r="C787" s="2"/>
      <c r="D787" s="2"/>
      <c r="E787" s="2"/>
      <c r="F787" s="2"/>
      <c r="G787" s="2"/>
      <c r="H787" s="2"/>
      <c r="I787" s="2"/>
      <c r="J787" s="2"/>
      <c r="K787" s="2"/>
      <c r="P787" s="2"/>
      <c r="Q787" s="2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D787" s="18"/>
    </row>
    <row r="788" spans="3:30" ht="14.25" customHeight="1">
      <c r="C788" s="2"/>
      <c r="D788" s="2"/>
      <c r="E788" s="2"/>
      <c r="F788" s="2"/>
      <c r="G788" s="2"/>
      <c r="H788" s="2"/>
      <c r="I788" s="2"/>
      <c r="J788" s="2"/>
      <c r="K788" s="2"/>
      <c r="P788" s="2"/>
      <c r="Q788" s="2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D788" s="18"/>
    </row>
    <row r="789" spans="3:30" ht="14.25" customHeight="1">
      <c r="C789" s="2"/>
      <c r="D789" s="2"/>
      <c r="E789" s="2"/>
      <c r="F789" s="2"/>
      <c r="G789" s="2"/>
      <c r="H789" s="2"/>
      <c r="I789" s="2"/>
      <c r="J789" s="2"/>
      <c r="K789" s="2"/>
      <c r="P789" s="2"/>
      <c r="Q789" s="2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D789" s="18"/>
    </row>
    <row r="790" spans="3:30" ht="14.25" customHeight="1">
      <c r="C790" s="2"/>
      <c r="D790" s="2"/>
      <c r="E790" s="2"/>
      <c r="F790" s="2"/>
      <c r="G790" s="2"/>
      <c r="H790" s="2"/>
      <c r="I790" s="2"/>
      <c r="J790" s="2"/>
      <c r="K790" s="2"/>
      <c r="P790" s="2"/>
      <c r="Q790" s="2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D790" s="18"/>
    </row>
    <row r="791" spans="3:30" ht="14.25" customHeight="1">
      <c r="C791" s="2"/>
      <c r="D791" s="2"/>
      <c r="E791" s="2"/>
      <c r="F791" s="2"/>
      <c r="G791" s="2"/>
      <c r="H791" s="2"/>
      <c r="I791" s="2"/>
      <c r="J791" s="2"/>
      <c r="K791" s="2"/>
      <c r="P791" s="2"/>
      <c r="Q791" s="2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D791" s="18"/>
    </row>
    <row r="792" spans="3:30" ht="14.25" customHeight="1">
      <c r="C792" s="2"/>
      <c r="D792" s="2"/>
      <c r="E792" s="2"/>
      <c r="F792" s="2"/>
      <c r="G792" s="2"/>
      <c r="H792" s="2"/>
      <c r="I792" s="2"/>
      <c r="J792" s="2"/>
      <c r="K792" s="2"/>
      <c r="P792" s="2"/>
      <c r="Q792" s="2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D792" s="18"/>
    </row>
    <row r="793" spans="3:30" ht="14.25" customHeight="1">
      <c r="C793" s="2"/>
      <c r="D793" s="2"/>
      <c r="E793" s="2"/>
      <c r="F793" s="2"/>
      <c r="G793" s="2"/>
      <c r="H793" s="2"/>
      <c r="I793" s="2"/>
      <c r="J793" s="2"/>
      <c r="K793" s="2"/>
      <c r="P793" s="2"/>
      <c r="Q793" s="2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D793" s="18"/>
    </row>
    <row r="794" spans="3:30" ht="14.25" customHeight="1">
      <c r="C794" s="2"/>
      <c r="D794" s="2"/>
      <c r="E794" s="2"/>
      <c r="F794" s="2"/>
      <c r="G794" s="2"/>
      <c r="H794" s="2"/>
      <c r="I794" s="2"/>
      <c r="J794" s="2"/>
      <c r="K794" s="2"/>
      <c r="P794" s="2"/>
      <c r="Q794" s="2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D794" s="18"/>
    </row>
    <row r="795" spans="3:30" ht="14.25" customHeight="1">
      <c r="C795" s="2"/>
      <c r="D795" s="2"/>
      <c r="E795" s="2"/>
      <c r="F795" s="2"/>
      <c r="G795" s="2"/>
      <c r="H795" s="2"/>
      <c r="I795" s="2"/>
      <c r="J795" s="2"/>
      <c r="K795" s="2"/>
      <c r="P795" s="2"/>
      <c r="Q795" s="2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D795" s="18"/>
    </row>
    <row r="796" spans="3:30" ht="14.25" customHeight="1">
      <c r="C796" s="2"/>
      <c r="D796" s="2"/>
      <c r="E796" s="2"/>
      <c r="F796" s="2"/>
      <c r="G796" s="2"/>
      <c r="H796" s="2"/>
      <c r="I796" s="2"/>
      <c r="J796" s="2"/>
      <c r="K796" s="2"/>
      <c r="P796" s="2"/>
      <c r="Q796" s="2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D796" s="18"/>
    </row>
    <row r="797" spans="3:30" ht="14.25" customHeight="1">
      <c r="C797" s="2"/>
      <c r="D797" s="2"/>
      <c r="E797" s="2"/>
      <c r="F797" s="2"/>
      <c r="G797" s="2"/>
      <c r="H797" s="2"/>
      <c r="I797" s="2"/>
      <c r="J797" s="2"/>
      <c r="K797" s="2"/>
      <c r="P797" s="2"/>
      <c r="Q797" s="2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D797" s="18"/>
    </row>
    <row r="798" spans="3:30" ht="14.25" customHeight="1">
      <c r="C798" s="2"/>
      <c r="D798" s="2"/>
      <c r="E798" s="2"/>
      <c r="F798" s="2"/>
      <c r="G798" s="2"/>
      <c r="H798" s="2"/>
      <c r="I798" s="2"/>
      <c r="J798" s="2"/>
      <c r="K798" s="2"/>
      <c r="P798" s="2"/>
      <c r="Q798" s="2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D798" s="18"/>
    </row>
    <row r="799" spans="3:30" ht="14.25" customHeight="1">
      <c r="C799" s="2"/>
      <c r="D799" s="2"/>
      <c r="E799" s="2"/>
      <c r="F799" s="2"/>
      <c r="G799" s="2"/>
      <c r="H799" s="2"/>
      <c r="I799" s="2"/>
      <c r="J799" s="2"/>
      <c r="K799" s="2"/>
      <c r="P799" s="2"/>
      <c r="Q799" s="2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D799" s="18"/>
    </row>
    <row r="800" spans="3:30" ht="14.25" customHeight="1">
      <c r="C800" s="2"/>
      <c r="D800" s="2"/>
      <c r="E800" s="2"/>
      <c r="F800" s="2"/>
      <c r="G800" s="2"/>
      <c r="H800" s="2"/>
      <c r="I800" s="2"/>
      <c r="J800" s="2"/>
      <c r="K800" s="2"/>
      <c r="P800" s="2"/>
      <c r="Q800" s="2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D800" s="18"/>
    </row>
    <row r="801" spans="3:30" ht="14.25" customHeight="1">
      <c r="C801" s="2"/>
      <c r="D801" s="2"/>
      <c r="E801" s="2"/>
      <c r="F801" s="2"/>
      <c r="G801" s="2"/>
      <c r="H801" s="2"/>
      <c r="I801" s="2"/>
      <c r="J801" s="2"/>
      <c r="K801" s="2"/>
      <c r="P801" s="2"/>
      <c r="Q801" s="2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D801" s="18"/>
    </row>
    <row r="802" spans="3:30" ht="14.25" customHeight="1">
      <c r="C802" s="2"/>
      <c r="D802" s="2"/>
      <c r="E802" s="2"/>
      <c r="F802" s="2"/>
      <c r="G802" s="2"/>
      <c r="H802" s="2"/>
      <c r="I802" s="2"/>
      <c r="J802" s="2"/>
      <c r="K802" s="2"/>
      <c r="P802" s="2"/>
      <c r="Q802" s="2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D802" s="18"/>
    </row>
    <row r="803" spans="3:30" ht="14.25" customHeight="1">
      <c r="C803" s="2"/>
      <c r="D803" s="2"/>
      <c r="E803" s="2"/>
      <c r="F803" s="2"/>
      <c r="G803" s="2"/>
      <c r="H803" s="2"/>
      <c r="I803" s="2"/>
      <c r="J803" s="2"/>
      <c r="K803" s="2"/>
      <c r="P803" s="2"/>
      <c r="Q803" s="2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D803" s="18"/>
    </row>
    <row r="804" spans="3:30" ht="14.25" customHeight="1">
      <c r="C804" s="2"/>
      <c r="D804" s="2"/>
      <c r="E804" s="2"/>
      <c r="F804" s="2"/>
      <c r="G804" s="2"/>
      <c r="H804" s="2"/>
      <c r="I804" s="2"/>
      <c r="J804" s="2"/>
      <c r="K804" s="2"/>
      <c r="P804" s="2"/>
      <c r="Q804" s="2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D804" s="18"/>
    </row>
    <row r="805" spans="3:30" ht="14.25" customHeight="1">
      <c r="C805" s="2"/>
      <c r="D805" s="2"/>
      <c r="E805" s="2"/>
      <c r="F805" s="2"/>
      <c r="G805" s="2"/>
      <c r="H805" s="2"/>
      <c r="I805" s="2"/>
      <c r="J805" s="2"/>
      <c r="K805" s="2"/>
      <c r="P805" s="2"/>
      <c r="Q805" s="2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D805" s="18"/>
    </row>
    <row r="806" spans="3:30" ht="14.25" customHeight="1">
      <c r="C806" s="2"/>
      <c r="D806" s="2"/>
      <c r="E806" s="2"/>
      <c r="F806" s="2"/>
      <c r="G806" s="2"/>
      <c r="H806" s="2"/>
      <c r="I806" s="2"/>
      <c r="J806" s="2"/>
      <c r="K806" s="2"/>
      <c r="P806" s="2"/>
      <c r="Q806" s="2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D806" s="18"/>
    </row>
    <row r="807" spans="3:30" ht="14.25" customHeight="1">
      <c r="C807" s="2"/>
      <c r="D807" s="2"/>
      <c r="E807" s="2"/>
      <c r="F807" s="2"/>
      <c r="G807" s="2"/>
      <c r="H807" s="2"/>
      <c r="I807" s="2"/>
      <c r="J807" s="2"/>
      <c r="K807" s="2"/>
      <c r="P807" s="2"/>
      <c r="Q807" s="2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D807" s="18"/>
    </row>
    <row r="808" spans="3:30" ht="14.25" customHeight="1">
      <c r="C808" s="2"/>
      <c r="D808" s="2"/>
      <c r="E808" s="2"/>
      <c r="F808" s="2"/>
      <c r="G808" s="2"/>
      <c r="H808" s="2"/>
      <c r="I808" s="2"/>
      <c r="J808" s="2"/>
      <c r="K808" s="2"/>
      <c r="P808" s="2"/>
      <c r="Q808" s="2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D808" s="18"/>
    </row>
    <row r="809" spans="3:30" ht="14.25" customHeight="1">
      <c r="C809" s="2"/>
      <c r="D809" s="2"/>
      <c r="E809" s="2"/>
      <c r="F809" s="2"/>
      <c r="G809" s="2"/>
      <c r="H809" s="2"/>
      <c r="I809" s="2"/>
      <c r="J809" s="2"/>
      <c r="K809" s="2"/>
      <c r="P809" s="2"/>
      <c r="Q809" s="2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D809" s="18"/>
    </row>
    <row r="810" spans="3:30" ht="14.25" customHeight="1">
      <c r="C810" s="2"/>
      <c r="D810" s="2"/>
      <c r="E810" s="2"/>
      <c r="F810" s="2"/>
      <c r="G810" s="2"/>
      <c r="H810" s="2"/>
      <c r="I810" s="2"/>
      <c r="J810" s="2"/>
      <c r="K810" s="2"/>
      <c r="P810" s="2"/>
      <c r="Q810" s="2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D810" s="18"/>
    </row>
    <row r="811" spans="3:30" ht="14.25" customHeight="1">
      <c r="C811" s="2"/>
      <c r="D811" s="2"/>
      <c r="E811" s="2"/>
      <c r="F811" s="2"/>
      <c r="G811" s="2"/>
      <c r="H811" s="2"/>
      <c r="I811" s="2"/>
      <c r="J811" s="2"/>
      <c r="K811" s="2"/>
      <c r="P811" s="2"/>
      <c r="Q811" s="2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D811" s="18"/>
    </row>
    <row r="812" spans="3:30" ht="14.25" customHeight="1">
      <c r="C812" s="2"/>
      <c r="D812" s="2"/>
      <c r="E812" s="2"/>
      <c r="F812" s="2"/>
      <c r="G812" s="2"/>
      <c r="H812" s="2"/>
      <c r="I812" s="2"/>
      <c r="J812" s="2"/>
      <c r="K812" s="2"/>
      <c r="P812" s="2"/>
      <c r="Q812" s="2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D812" s="18"/>
    </row>
    <row r="813" spans="3:30" ht="14.25" customHeight="1">
      <c r="C813" s="2"/>
      <c r="D813" s="2"/>
      <c r="E813" s="2"/>
      <c r="F813" s="2"/>
      <c r="G813" s="2"/>
      <c r="H813" s="2"/>
      <c r="I813" s="2"/>
      <c r="J813" s="2"/>
      <c r="K813" s="2"/>
      <c r="P813" s="2"/>
      <c r="Q813" s="2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D813" s="18"/>
    </row>
    <row r="814" spans="3:30" ht="14.25" customHeight="1">
      <c r="C814" s="2"/>
      <c r="D814" s="2"/>
      <c r="E814" s="2"/>
      <c r="F814" s="2"/>
      <c r="G814" s="2"/>
      <c r="H814" s="2"/>
      <c r="I814" s="2"/>
      <c r="J814" s="2"/>
      <c r="K814" s="2"/>
      <c r="P814" s="2"/>
      <c r="Q814" s="2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D814" s="18"/>
    </row>
    <row r="815" spans="3:30" ht="14.25" customHeight="1">
      <c r="C815" s="2"/>
      <c r="D815" s="2"/>
      <c r="E815" s="2"/>
      <c r="F815" s="2"/>
      <c r="G815" s="2"/>
      <c r="H815" s="2"/>
      <c r="I815" s="2"/>
      <c r="J815" s="2"/>
      <c r="K815" s="2"/>
      <c r="P815" s="2"/>
      <c r="Q815" s="2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D815" s="18"/>
    </row>
    <row r="816" spans="3:30" ht="14.25" customHeight="1">
      <c r="C816" s="2"/>
      <c r="D816" s="2"/>
      <c r="E816" s="2"/>
      <c r="F816" s="2"/>
      <c r="G816" s="2"/>
      <c r="H816" s="2"/>
      <c r="I816" s="2"/>
      <c r="J816" s="2"/>
      <c r="K816" s="2"/>
      <c r="P816" s="2"/>
      <c r="Q816" s="2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D816" s="18"/>
    </row>
    <row r="817" spans="3:30" ht="14.25" customHeight="1">
      <c r="C817" s="2"/>
      <c r="D817" s="2"/>
      <c r="E817" s="2"/>
      <c r="F817" s="2"/>
      <c r="G817" s="2"/>
      <c r="H817" s="2"/>
      <c r="I817" s="2"/>
      <c r="J817" s="2"/>
      <c r="K817" s="2"/>
      <c r="P817" s="2"/>
      <c r="Q817" s="2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D817" s="18"/>
    </row>
    <row r="818" spans="3:30" ht="14.25" customHeight="1">
      <c r="C818" s="2"/>
      <c r="D818" s="2"/>
      <c r="E818" s="2"/>
      <c r="F818" s="2"/>
      <c r="G818" s="2"/>
      <c r="H818" s="2"/>
      <c r="I818" s="2"/>
      <c r="J818" s="2"/>
      <c r="K818" s="2"/>
      <c r="P818" s="2"/>
      <c r="Q818" s="2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D818" s="18"/>
    </row>
    <row r="819" spans="3:30" ht="14.25" customHeight="1">
      <c r="C819" s="2"/>
      <c r="D819" s="2"/>
      <c r="E819" s="2"/>
      <c r="F819" s="2"/>
      <c r="G819" s="2"/>
      <c r="H819" s="2"/>
      <c r="I819" s="2"/>
      <c r="J819" s="2"/>
      <c r="K819" s="2"/>
      <c r="P819" s="2"/>
      <c r="Q819" s="2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D819" s="18"/>
    </row>
    <row r="820" spans="3:30" ht="14.25" customHeight="1">
      <c r="C820" s="2"/>
      <c r="D820" s="2"/>
      <c r="E820" s="2"/>
      <c r="F820" s="2"/>
      <c r="G820" s="2"/>
      <c r="H820" s="2"/>
      <c r="I820" s="2"/>
      <c r="J820" s="2"/>
      <c r="K820" s="2"/>
      <c r="P820" s="2"/>
      <c r="Q820" s="2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D820" s="18"/>
    </row>
    <row r="821" spans="3:30" ht="14.25" customHeight="1">
      <c r="C821" s="2"/>
      <c r="D821" s="2"/>
      <c r="E821" s="2"/>
      <c r="F821" s="2"/>
      <c r="G821" s="2"/>
      <c r="H821" s="2"/>
      <c r="I821" s="2"/>
      <c r="J821" s="2"/>
      <c r="K821" s="2"/>
      <c r="P821" s="2"/>
      <c r="Q821" s="2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D821" s="18"/>
    </row>
    <row r="822" spans="3:30" ht="14.25" customHeight="1">
      <c r="C822" s="2"/>
      <c r="D822" s="2"/>
      <c r="E822" s="2"/>
      <c r="F822" s="2"/>
      <c r="G822" s="2"/>
      <c r="H822" s="2"/>
      <c r="I822" s="2"/>
      <c r="J822" s="2"/>
      <c r="K822" s="2"/>
      <c r="P822" s="2"/>
      <c r="Q822" s="2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D822" s="18"/>
    </row>
    <row r="823" spans="3:30" ht="14.25" customHeight="1">
      <c r="C823" s="2"/>
      <c r="D823" s="2"/>
      <c r="E823" s="2"/>
      <c r="F823" s="2"/>
      <c r="G823" s="2"/>
      <c r="H823" s="2"/>
      <c r="I823" s="2"/>
      <c r="J823" s="2"/>
      <c r="K823" s="2"/>
      <c r="P823" s="2"/>
      <c r="Q823" s="2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D823" s="18"/>
    </row>
    <row r="824" spans="3:30" ht="14.25" customHeight="1">
      <c r="C824" s="2"/>
      <c r="D824" s="2"/>
      <c r="E824" s="2"/>
      <c r="F824" s="2"/>
      <c r="G824" s="2"/>
      <c r="H824" s="2"/>
      <c r="I824" s="2"/>
      <c r="J824" s="2"/>
      <c r="K824" s="2"/>
      <c r="P824" s="2"/>
      <c r="Q824" s="2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D824" s="18"/>
    </row>
    <row r="825" spans="3:30" ht="14.25" customHeight="1">
      <c r="C825" s="2"/>
      <c r="D825" s="2"/>
      <c r="E825" s="2"/>
      <c r="F825" s="2"/>
      <c r="G825" s="2"/>
      <c r="H825" s="2"/>
      <c r="I825" s="2"/>
      <c r="J825" s="2"/>
      <c r="K825" s="2"/>
      <c r="P825" s="2"/>
      <c r="Q825" s="2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D825" s="18"/>
    </row>
    <row r="826" spans="3:30" ht="14.25" customHeight="1">
      <c r="C826" s="2"/>
      <c r="D826" s="2"/>
      <c r="E826" s="2"/>
      <c r="F826" s="2"/>
      <c r="G826" s="2"/>
      <c r="H826" s="2"/>
      <c r="I826" s="2"/>
      <c r="J826" s="2"/>
      <c r="K826" s="2"/>
      <c r="P826" s="2"/>
      <c r="Q826" s="2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D826" s="18"/>
    </row>
    <row r="827" spans="3:30" ht="14.25" customHeight="1">
      <c r="C827" s="2"/>
      <c r="D827" s="2"/>
      <c r="E827" s="2"/>
      <c r="F827" s="2"/>
      <c r="G827" s="2"/>
      <c r="H827" s="2"/>
      <c r="I827" s="2"/>
      <c r="J827" s="2"/>
      <c r="K827" s="2"/>
      <c r="P827" s="2"/>
      <c r="Q827" s="2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D827" s="18"/>
    </row>
    <row r="828" spans="3:30" ht="14.25" customHeight="1">
      <c r="C828" s="2"/>
      <c r="D828" s="2"/>
      <c r="E828" s="2"/>
      <c r="F828" s="2"/>
      <c r="G828" s="2"/>
      <c r="H828" s="2"/>
      <c r="I828" s="2"/>
      <c r="J828" s="2"/>
      <c r="K828" s="2"/>
      <c r="P828" s="2"/>
      <c r="Q828" s="2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D828" s="18"/>
    </row>
    <row r="829" spans="3:30" ht="14.25" customHeight="1">
      <c r="C829" s="2"/>
      <c r="D829" s="2"/>
      <c r="E829" s="2"/>
      <c r="F829" s="2"/>
      <c r="G829" s="2"/>
      <c r="H829" s="2"/>
      <c r="I829" s="2"/>
      <c r="J829" s="2"/>
      <c r="K829" s="2"/>
      <c r="P829" s="2"/>
      <c r="Q829" s="2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D829" s="18"/>
    </row>
    <row r="830" spans="3:30" ht="14.25" customHeight="1">
      <c r="C830" s="2"/>
      <c r="D830" s="2"/>
      <c r="E830" s="2"/>
      <c r="F830" s="2"/>
      <c r="G830" s="2"/>
      <c r="H830" s="2"/>
      <c r="I830" s="2"/>
      <c r="J830" s="2"/>
      <c r="K830" s="2"/>
      <c r="P830" s="2"/>
      <c r="Q830" s="2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D830" s="18"/>
    </row>
    <row r="831" spans="3:30" ht="14.25" customHeight="1">
      <c r="C831" s="2"/>
      <c r="D831" s="2"/>
      <c r="E831" s="2"/>
      <c r="F831" s="2"/>
      <c r="G831" s="2"/>
      <c r="H831" s="2"/>
      <c r="I831" s="2"/>
      <c r="J831" s="2"/>
      <c r="K831" s="2"/>
      <c r="P831" s="2"/>
      <c r="Q831" s="2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D831" s="18"/>
    </row>
    <row r="832" spans="3:30" ht="14.25" customHeight="1">
      <c r="C832" s="2"/>
      <c r="D832" s="2"/>
      <c r="E832" s="2"/>
      <c r="F832" s="2"/>
      <c r="G832" s="2"/>
      <c r="H832" s="2"/>
      <c r="I832" s="2"/>
      <c r="J832" s="2"/>
      <c r="K832" s="2"/>
      <c r="P832" s="2"/>
      <c r="Q832" s="2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D832" s="18"/>
    </row>
    <row r="833" spans="3:30" ht="14.25" customHeight="1">
      <c r="C833" s="2"/>
      <c r="D833" s="2"/>
      <c r="E833" s="2"/>
      <c r="F833" s="2"/>
      <c r="G833" s="2"/>
      <c r="H833" s="2"/>
      <c r="I833" s="2"/>
      <c r="J833" s="2"/>
      <c r="K833" s="2"/>
      <c r="P833" s="2"/>
      <c r="Q833" s="2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D833" s="18"/>
    </row>
    <row r="834" spans="3:30" ht="14.25" customHeight="1">
      <c r="C834" s="2"/>
      <c r="D834" s="2"/>
      <c r="E834" s="2"/>
      <c r="F834" s="2"/>
      <c r="G834" s="2"/>
      <c r="H834" s="2"/>
      <c r="I834" s="2"/>
      <c r="J834" s="2"/>
      <c r="K834" s="2"/>
      <c r="P834" s="2"/>
      <c r="Q834" s="2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D834" s="18"/>
    </row>
    <row r="835" spans="3:30" ht="14.25" customHeight="1">
      <c r="C835" s="2"/>
      <c r="D835" s="2"/>
      <c r="E835" s="2"/>
      <c r="F835" s="2"/>
      <c r="G835" s="2"/>
      <c r="H835" s="2"/>
      <c r="I835" s="2"/>
      <c r="J835" s="2"/>
      <c r="K835" s="2"/>
      <c r="P835" s="2"/>
      <c r="Q835" s="2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D835" s="18"/>
    </row>
    <row r="836" spans="3:30" ht="14.25" customHeight="1">
      <c r="C836" s="2"/>
      <c r="D836" s="2"/>
      <c r="E836" s="2"/>
      <c r="F836" s="2"/>
      <c r="G836" s="2"/>
      <c r="H836" s="2"/>
      <c r="I836" s="2"/>
      <c r="J836" s="2"/>
      <c r="K836" s="2"/>
      <c r="P836" s="2"/>
      <c r="Q836" s="2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D836" s="18"/>
    </row>
    <row r="837" spans="3:30" ht="14.25" customHeight="1">
      <c r="C837" s="2"/>
      <c r="D837" s="2"/>
      <c r="E837" s="2"/>
      <c r="F837" s="2"/>
      <c r="G837" s="2"/>
      <c r="H837" s="2"/>
      <c r="I837" s="2"/>
      <c r="J837" s="2"/>
      <c r="K837" s="2"/>
      <c r="P837" s="2"/>
      <c r="Q837" s="2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D837" s="18"/>
    </row>
    <row r="838" spans="3:30" ht="14.25" customHeight="1">
      <c r="C838" s="2"/>
      <c r="D838" s="2"/>
      <c r="E838" s="2"/>
      <c r="F838" s="2"/>
      <c r="G838" s="2"/>
      <c r="H838" s="2"/>
      <c r="I838" s="2"/>
      <c r="J838" s="2"/>
      <c r="K838" s="2"/>
      <c r="P838" s="2"/>
      <c r="Q838" s="2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D838" s="18"/>
    </row>
    <row r="839" spans="3:30" ht="14.25" customHeight="1">
      <c r="C839" s="2"/>
      <c r="D839" s="2"/>
      <c r="E839" s="2"/>
      <c r="F839" s="2"/>
      <c r="G839" s="2"/>
      <c r="H839" s="2"/>
      <c r="I839" s="2"/>
      <c r="J839" s="2"/>
      <c r="K839" s="2"/>
      <c r="P839" s="2"/>
      <c r="Q839" s="2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D839" s="18"/>
    </row>
    <row r="840" spans="3:30" ht="14.25" customHeight="1">
      <c r="C840" s="2"/>
      <c r="D840" s="2"/>
      <c r="E840" s="2"/>
      <c r="F840" s="2"/>
      <c r="G840" s="2"/>
      <c r="H840" s="2"/>
      <c r="I840" s="2"/>
      <c r="J840" s="2"/>
      <c r="K840" s="2"/>
      <c r="P840" s="2"/>
      <c r="Q840" s="2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D840" s="18"/>
    </row>
    <row r="841" spans="3:30" ht="14.25" customHeight="1">
      <c r="C841" s="2"/>
      <c r="D841" s="2"/>
      <c r="E841" s="2"/>
      <c r="F841" s="2"/>
      <c r="G841" s="2"/>
      <c r="H841" s="2"/>
      <c r="I841" s="2"/>
      <c r="J841" s="2"/>
      <c r="K841" s="2"/>
      <c r="P841" s="2"/>
      <c r="Q841" s="2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D841" s="18"/>
    </row>
    <row r="842" spans="3:30" ht="14.25" customHeight="1">
      <c r="C842" s="2"/>
      <c r="D842" s="2"/>
      <c r="E842" s="2"/>
      <c r="F842" s="2"/>
      <c r="G842" s="2"/>
      <c r="H842" s="2"/>
      <c r="I842" s="2"/>
      <c r="J842" s="2"/>
      <c r="K842" s="2"/>
      <c r="P842" s="2"/>
      <c r="Q842" s="2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D842" s="18"/>
    </row>
    <row r="843" spans="3:30" ht="14.25" customHeight="1">
      <c r="C843" s="2"/>
      <c r="D843" s="2"/>
      <c r="E843" s="2"/>
      <c r="F843" s="2"/>
      <c r="G843" s="2"/>
      <c r="H843" s="2"/>
      <c r="I843" s="2"/>
      <c r="J843" s="2"/>
      <c r="K843" s="2"/>
      <c r="P843" s="2"/>
      <c r="Q843" s="2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D843" s="18"/>
    </row>
    <row r="844" spans="3:30" ht="14.25" customHeight="1">
      <c r="C844" s="2"/>
      <c r="D844" s="2"/>
      <c r="E844" s="2"/>
      <c r="F844" s="2"/>
      <c r="G844" s="2"/>
      <c r="H844" s="2"/>
      <c r="I844" s="2"/>
      <c r="J844" s="2"/>
      <c r="K844" s="2"/>
      <c r="P844" s="2"/>
      <c r="Q844" s="2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D844" s="18"/>
    </row>
    <row r="845" spans="3:30" ht="14.25" customHeight="1">
      <c r="C845" s="2"/>
      <c r="D845" s="2"/>
      <c r="E845" s="2"/>
      <c r="F845" s="2"/>
      <c r="G845" s="2"/>
      <c r="H845" s="2"/>
      <c r="I845" s="2"/>
      <c r="J845" s="2"/>
      <c r="K845" s="2"/>
      <c r="P845" s="2"/>
      <c r="Q845" s="2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D845" s="18"/>
    </row>
    <row r="846" spans="3:30" ht="14.25" customHeight="1">
      <c r="C846" s="2"/>
      <c r="D846" s="2"/>
      <c r="E846" s="2"/>
      <c r="F846" s="2"/>
      <c r="G846" s="2"/>
      <c r="H846" s="2"/>
      <c r="I846" s="2"/>
      <c r="J846" s="2"/>
      <c r="K846" s="2"/>
      <c r="P846" s="2"/>
      <c r="Q846" s="2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D846" s="18"/>
    </row>
    <row r="847" spans="3:30" ht="14.25" customHeight="1">
      <c r="C847" s="2"/>
      <c r="D847" s="2"/>
      <c r="E847" s="2"/>
      <c r="F847" s="2"/>
      <c r="G847" s="2"/>
      <c r="H847" s="2"/>
      <c r="I847" s="2"/>
      <c r="J847" s="2"/>
      <c r="K847" s="2"/>
      <c r="P847" s="2"/>
      <c r="Q847" s="2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D847" s="18"/>
    </row>
    <row r="848" spans="3:30" ht="14.25" customHeight="1">
      <c r="C848" s="2"/>
      <c r="D848" s="2"/>
      <c r="E848" s="2"/>
      <c r="F848" s="2"/>
      <c r="G848" s="2"/>
      <c r="H848" s="2"/>
      <c r="I848" s="2"/>
      <c r="J848" s="2"/>
      <c r="K848" s="2"/>
      <c r="P848" s="2"/>
      <c r="Q848" s="2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D848" s="18"/>
    </row>
    <row r="849" spans="3:30" ht="14.25" customHeight="1">
      <c r="C849" s="2"/>
      <c r="D849" s="2"/>
      <c r="E849" s="2"/>
      <c r="F849" s="2"/>
      <c r="G849" s="2"/>
      <c r="H849" s="2"/>
      <c r="I849" s="2"/>
      <c r="J849" s="2"/>
      <c r="K849" s="2"/>
      <c r="P849" s="2"/>
      <c r="Q849" s="2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D849" s="18"/>
    </row>
    <row r="850" spans="3:30" ht="14.25" customHeight="1">
      <c r="C850" s="2"/>
      <c r="D850" s="2"/>
      <c r="E850" s="2"/>
      <c r="F850" s="2"/>
      <c r="G850" s="2"/>
      <c r="H850" s="2"/>
      <c r="I850" s="2"/>
      <c r="J850" s="2"/>
      <c r="K850" s="2"/>
      <c r="P850" s="2"/>
      <c r="Q850" s="2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D850" s="18"/>
    </row>
    <row r="851" spans="3:30" ht="14.25" customHeight="1">
      <c r="C851" s="2"/>
      <c r="D851" s="2"/>
      <c r="E851" s="2"/>
      <c r="F851" s="2"/>
      <c r="G851" s="2"/>
      <c r="H851" s="2"/>
      <c r="I851" s="2"/>
      <c r="J851" s="2"/>
      <c r="K851" s="2"/>
      <c r="P851" s="2"/>
      <c r="Q851" s="2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D851" s="18"/>
    </row>
    <row r="852" spans="3:30" ht="14.25" customHeight="1">
      <c r="C852" s="2"/>
      <c r="D852" s="2"/>
      <c r="E852" s="2"/>
      <c r="F852" s="2"/>
      <c r="G852" s="2"/>
      <c r="H852" s="2"/>
      <c r="I852" s="2"/>
      <c r="J852" s="2"/>
      <c r="K852" s="2"/>
      <c r="P852" s="2"/>
      <c r="Q852" s="2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D852" s="18"/>
    </row>
    <row r="853" spans="3:30" ht="14.25" customHeight="1">
      <c r="C853" s="2"/>
      <c r="D853" s="2"/>
      <c r="E853" s="2"/>
      <c r="F853" s="2"/>
      <c r="G853" s="2"/>
      <c r="H853" s="2"/>
      <c r="I853" s="2"/>
      <c r="J853" s="2"/>
      <c r="K853" s="2"/>
      <c r="P853" s="2"/>
      <c r="Q853" s="2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D853" s="18"/>
    </row>
    <row r="854" spans="3:30" ht="14.25" customHeight="1">
      <c r="C854" s="2"/>
      <c r="D854" s="2"/>
      <c r="E854" s="2"/>
      <c r="F854" s="2"/>
      <c r="G854" s="2"/>
      <c r="H854" s="2"/>
      <c r="I854" s="2"/>
      <c r="J854" s="2"/>
      <c r="K854" s="2"/>
      <c r="P854" s="2"/>
      <c r="Q854" s="2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D854" s="18"/>
    </row>
    <row r="855" spans="3:30" ht="14.25" customHeight="1">
      <c r="C855" s="2"/>
      <c r="D855" s="2"/>
      <c r="E855" s="2"/>
      <c r="F855" s="2"/>
      <c r="G855" s="2"/>
      <c r="H855" s="2"/>
      <c r="I855" s="2"/>
      <c r="J855" s="2"/>
      <c r="K855" s="2"/>
      <c r="P855" s="2"/>
      <c r="Q855" s="2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D855" s="18"/>
    </row>
    <row r="856" spans="3:30" ht="14.25" customHeight="1">
      <c r="C856" s="2"/>
      <c r="D856" s="2"/>
      <c r="E856" s="2"/>
      <c r="F856" s="2"/>
      <c r="G856" s="2"/>
      <c r="H856" s="2"/>
      <c r="I856" s="2"/>
      <c r="J856" s="2"/>
      <c r="K856" s="2"/>
      <c r="P856" s="2"/>
      <c r="Q856" s="2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D856" s="18"/>
    </row>
    <row r="857" spans="3:30" ht="14.25" customHeight="1">
      <c r="C857" s="2"/>
      <c r="D857" s="2"/>
      <c r="E857" s="2"/>
      <c r="F857" s="2"/>
      <c r="G857" s="2"/>
      <c r="H857" s="2"/>
      <c r="I857" s="2"/>
      <c r="J857" s="2"/>
      <c r="K857" s="2"/>
      <c r="P857" s="2"/>
      <c r="Q857" s="2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D857" s="18"/>
    </row>
    <row r="858" spans="3:30" ht="14.25" customHeight="1">
      <c r="C858" s="2"/>
      <c r="D858" s="2"/>
      <c r="E858" s="2"/>
      <c r="F858" s="2"/>
      <c r="G858" s="2"/>
      <c r="H858" s="2"/>
      <c r="I858" s="2"/>
      <c r="J858" s="2"/>
      <c r="K858" s="2"/>
      <c r="P858" s="2"/>
      <c r="Q858" s="2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D858" s="18"/>
    </row>
    <row r="859" spans="3:30" ht="14.25" customHeight="1">
      <c r="C859" s="2"/>
      <c r="D859" s="2"/>
      <c r="E859" s="2"/>
      <c r="F859" s="2"/>
      <c r="G859" s="2"/>
      <c r="H859" s="2"/>
      <c r="I859" s="2"/>
      <c r="J859" s="2"/>
      <c r="K859" s="2"/>
      <c r="P859" s="2"/>
      <c r="Q859" s="2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D859" s="18"/>
    </row>
    <row r="860" spans="3:30" ht="14.25" customHeight="1">
      <c r="C860" s="2"/>
      <c r="D860" s="2"/>
      <c r="E860" s="2"/>
      <c r="F860" s="2"/>
      <c r="G860" s="2"/>
      <c r="H860" s="2"/>
      <c r="I860" s="2"/>
      <c r="J860" s="2"/>
      <c r="K860" s="2"/>
      <c r="P860" s="2"/>
      <c r="Q860" s="2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D860" s="18"/>
    </row>
    <row r="861" spans="3:30" ht="14.25" customHeight="1">
      <c r="C861" s="2"/>
      <c r="D861" s="2"/>
      <c r="E861" s="2"/>
      <c r="F861" s="2"/>
      <c r="G861" s="2"/>
      <c r="H861" s="2"/>
      <c r="I861" s="2"/>
      <c r="J861" s="2"/>
      <c r="K861" s="2"/>
      <c r="P861" s="2"/>
      <c r="Q861" s="2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D861" s="18"/>
    </row>
    <row r="862" spans="3:30" ht="14.25" customHeight="1">
      <c r="C862" s="2"/>
      <c r="D862" s="2"/>
      <c r="E862" s="2"/>
      <c r="F862" s="2"/>
      <c r="G862" s="2"/>
      <c r="H862" s="2"/>
      <c r="I862" s="2"/>
      <c r="J862" s="2"/>
      <c r="K862" s="2"/>
      <c r="P862" s="2"/>
      <c r="Q862" s="2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D862" s="18"/>
    </row>
    <row r="863" spans="3:30" ht="14.25" customHeight="1">
      <c r="C863" s="2"/>
      <c r="D863" s="2"/>
      <c r="E863" s="2"/>
      <c r="F863" s="2"/>
      <c r="G863" s="2"/>
      <c r="H863" s="2"/>
      <c r="I863" s="2"/>
      <c r="J863" s="2"/>
      <c r="K863" s="2"/>
      <c r="P863" s="2"/>
      <c r="Q863" s="2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D863" s="18"/>
    </row>
    <row r="864" spans="3:30" ht="14.25" customHeight="1">
      <c r="C864" s="2"/>
      <c r="D864" s="2"/>
      <c r="E864" s="2"/>
      <c r="F864" s="2"/>
      <c r="G864" s="2"/>
      <c r="H864" s="2"/>
      <c r="I864" s="2"/>
      <c r="J864" s="2"/>
      <c r="K864" s="2"/>
      <c r="P864" s="2"/>
      <c r="Q864" s="2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D864" s="18"/>
    </row>
    <row r="865" spans="3:30" ht="14.25" customHeight="1">
      <c r="C865" s="2"/>
      <c r="D865" s="2"/>
      <c r="E865" s="2"/>
      <c r="F865" s="2"/>
      <c r="G865" s="2"/>
      <c r="H865" s="2"/>
      <c r="I865" s="2"/>
      <c r="J865" s="2"/>
      <c r="K865" s="2"/>
      <c r="P865" s="2"/>
      <c r="Q865" s="2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D865" s="18"/>
    </row>
    <row r="866" spans="3:30" ht="14.25" customHeight="1">
      <c r="C866" s="2"/>
      <c r="D866" s="2"/>
      <c r="E866" s="2"/>
      <c r="F866" s="2"/>
      <c r="G866" s="2"/>
      <c r="H866" s="2"/>
      <c r="I866" s="2"/>
      <c r="J866" s="2"/>
      <c r="K866" s="2"/>
      <c r="P866" s="2"/>
      <c r="Q866" s="2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D866" s="18"/>
    </row>
    <row r="867" spans="3:30" ht="14.25" customHeight="1">
      <c r="C867" s="2"/>
      <c r="D867" s="2"/>
      <c r="E867" s="2"/>
      <c r="F867" s="2"/>
      <c r="G867" s="2"/>
      <c r="H867" s="2"/>
      <c r="I867" s="2"/>
      <c r="J867" s="2"/>
      <c r="K867" s="2"/>
      <c r="P867" s="2"/>
      <c r="Q867" s="2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D867" s="18"/>
    </row>
    <row r="868" spans="3:30" ht="14.25" customHeight="1">
      <c r="C868" s="2"/>
      <c r="D868" s="2"/>
      <c r="E868" s="2"/>
      <c r="F868" s="2"/>
      <c r="G868" s="2"/>
      <c r="H868" s="2"/>
      <c r="I868" s="2"/>
      <c r="J868" s="2"/>
      <c r="K868" s="2"/>
      <c r="P868" s="2"/>
      <c r="Q868" s="2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D868" s="18"/>
    </row>
    <row r="869" spans="3:30" ht="14.25" customHeight="1">
      <c r="C869" s="2"/>
      <c r="D869" s="2"/>
      <c r="E869" s="2"/>
      <c r="F869" s="2"/>
      <c r="G869" s="2"/>
      <c r="H869" s="2"/>
      <c r="I869" s="2"/>
      <c r="J869" s="2"/>
      <c r="K869" s="2"/>
      <c r="P869" s="2"/>
      <c r="Q869" s="2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D869" s="18"/>
    </row>
    <row r="870" spans="3:30" ht="14.25" customHeight="1">
      <c r="C870" s="2"/>
      <c r="D870" s="2"/>
      <c r="E870" s="2"/>
      <c r="F870" s="2"/>
      <c r="G870" s="2"/>
      <c r="H870" s="2"/>
      <c r="I870" s="2"/>
      <c r="J870" s="2"/>
      <c r="K870" s="2"/>
      <c r="P870" s="2"/>
      <c r="Q870" s="2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D870" s="18"/>
    </row>
    <row r="871" spans="3:30" ht="14.25" customHeight="1">
      <c r="C871" s="2"/>
      <c r="D871" s="2"/>
      <c r="E871" s="2"/>
      <c r="F871" s="2"/>
      <c r="G871" s="2"/>
      <c r="H871" s="2"/>
      <c r="I871" s="2"/>
      <c r="J871" s="2"/>
      <c r="K871" s="2"/>
      <c r="P871" s="2"/>
      <c r="Q871" s="2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D871" s="18"/>
    </row>
    <row r="872" spans="3:30" ht="14.25" customHeight="1">
      <c r="C872" s="2"/>
      <c r="D872" s="2"/>
      <c r="E872" s="2"/>
      <c r="F872" s="2"/>
      <c r="G872" s="2"/>
      <c r="H872" s="2"/>
      <c r="I872" s="2"/>
      <c r="J872" s="2"/>
      <c r="K872" s="2"/>
      <c r="P872" s="2"/>
      <c r="Q872" s="2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D872" s="18"/>
    </row>
    <row r="873" spans="3:30" ht="14.25" customHeight="1">
      <c r="C873" s="2"/>
      <c r="D873" s="2"/>
      <c r="E873" s="2"/>
      <c r="F873" s="2"/>
      <c r="G873" s="2"/>
      <c r="H873" s="2"/>
      <c r="I873" s="2"/>
      <c r="J873" s="2"/>
      <c r="K873" s="2"/>
      <c r="P873" s="2"/>
      <c r="Q873" s="2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D873" s="18"/>
    </row>
    <row r="874" spans="3:30" ht="14.25" customHeight="1">
      <c r="C874" s="2"/>
      <c r="D874" s="2"/>
      <c r="E874" s="2"/>
      <c r="F874" s="2"/>
      <c r="G874" s="2"/>
      <c r="H874" s="2"/>
      <c r="I874" s="2"/>
      <c r="J874" s="2"/>
      <c r="K874" s="2"/>
      <c r="P874" s="2"/>
      <c r="Q874" s="2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D874" s="18"/>
    </row>
    <row r="875" spans="3:30" ht="14.25" customHeight="1">
      <c r="C875" s="2"/>
      <c r="D875" s="2"/>
      <c r="E875" s="2"/>
      <c r="F875" s="2"/>
      <c r="G875" s="2"/>
      <c r="H875" s="2"/>
      <c r="I875" s="2"/>
      <c r="J875" s="2"/>
      <c r="K875" s="2"/>
      <c r="P875" s="2"/>
      <c r="Q875" s="2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D875" s="18"/>
    </row>
    <row r="876" spans="3:30" ht="14.25" customHeight="1">
      <c r="C876" s="2"/>
      <c r="D876" s="2"/>
      <c r="E876" s="2"/>
      <c r="F876" s="2"/>
      <c r="G876" s="2"/>
      <c r="H876" s="2"/>
      <c r="I876" s="2"/>
      <c r="J876" s="2"/>
      <c r="K876" s="2"/>
      <c r="P876" s="2"/>
      <c r="Q876" s="2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D876" s="18"/>
    </row>
    <row r="877" spans="3:30" ht="14.25" customHeight="1">
      <c r="C877" s="2"/>
      <c r="D877" s="2"/>
      <c r="E877" s="2"/>
      <c r="F877" s="2"/>
      <c r="G877" s="2"/>
      <c r="H877" s="2"/>
      <c r="I877" s="2"/>
      <c r="J877" s="2"/>
      <c r="K877" s="2"/>
      <c r="P877" s="2"/>
      <c r="Q877" s="2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D877" s="18"/>
    </row>
    <row r="878" spans="3:30" ht="14.25" customHeight="1">
      <c r="C878" s="2"/>
      <c r="D878" s="2"/>
      <c r="E878" s="2"/>
      <c r="F878" s="2"/>
      <c r="G878" s="2"/>
      <c r="H878" s="2"/>
      <c r="I878" s="2"/>
      <c r="J878" s="2"/>
      <c r="K878" s="2"/>
      <c r="P878" s="2"/>
      <c r="Q878" s="2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D878" s="18"/>
    </row>
    <row r="879" spans="3:30" ht="14.25" customHeight="1">
      <c r="C879" s="2"/>
      <c r="D879" s="2"/>
      <c r="E879" s="2"/>
      <c r="F879" s="2"/>
      <c r="G879" s="2"/>
      <c r="H879" s="2"/>
      <c r="I879" s="2"/>
      <c r="J879" s="2"/>
      <c r="K879" s="2"/>
      <c r="P879" s="2"/>
      <c r="Q879" s="2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D879" s="18"/>
    </row>
    <row r="880" spans="3:30" ht="14.25" customHeight="1">
      <c r="C880" s="2"/>
      <c r="D880" s="2"/>
      <c r="E880" s="2"/>
      <c r="F880" s="2"/>
      <c r="G880" s="2"/>
      <c r="H880" s="2"/>
      <c r="I880" s="2"/>
      <c r="J880" s="2"/>
      <c r="K880" s="2"/>
      <c r="P880" s="2"/>
      <c r="Q880" s="2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D880" s="18"/>
    </row>
    <row r="881" spans="3:30" ht="14.25" customHeight="1">
      <c r="C881" s="2"/>
      <c r="D881" s="2"/>
      <c r="E881" s="2"/>
      <c r="F881" s="2"/>
      <c r="G881" s="2"/>
      <c r="H881" s="2"/>
      <c r="I881" s="2"/>
      <c r="J881" s="2"/>
      <c r="K881" s="2"/>
      <c r="P881" s="2"/>
      <c r="Q881" s="2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D881" s="18"/>
    </row>
    <row r="882" spans="3:30" ht="14.25" customHeight="1">
      <c r="C882" s="2"/>
      <c r="D882" s="2"/>
      <c r="E882" s="2"/>
      <c r="F882" s="2"/>
      <c r="G882" s="2"/>
      <c r="H882" s="2"/>
      <c r="I882" s="2"/>
      <c r="J882" s="2"/>
      <c r="K882" s="2"/>
      <c r="P882" s="2"/>
      <c r="Q882" s="2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D882" s="18"/>
    </row>
    <row r="883" spans="3:30" ht="14.25" customHeight="1">
      <c r="C883" s="2"/>
      <c r="D883" s="2"/>
      <c r="E883" s="2"/>
      <c r="F883" s="2"/>
      <c r="G883" s="2"/>
      <c r="H883" s="2"/>
      <c r="I883" s="2"/>
      <c r="J883" s="2"/>
      <c r="K883" s="2"/>
      <c r="P883" s="2"/>
      <c r="Q883" s="2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D883" s="18"/>
    </row>
    <row r="884" spans="3:30" ht="14.25" customHeight="1">
      <c r="C884" s="2"/>
      <c r="D884" s="2"/>
      <c r="E884" s="2"/>
      <c r="F884" s="2"/>
      <c r="G884" s="2"/>
      <c r="H884" s="2"/>
      <c r="I884" s="2"/>
      <c r="J884" s="2"/>
      <c r="K884" s="2"/>
      <c r="P884" s="2"/>
      <c r="Q884" s="2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D884" s="18"/>
    </row>
    <row r="885" spans="3:30" ht="14.25" customHeight="1">
      <c r="C885" s="2"/>
      <c r="D885" s="2"/>
      <c r="E885" s="2"/>
      <c r="F885" s="2"/>
      <c r="G885" s="2"/>
      <c r="H885" s="2"/>
      <c r="I885" s="2"/>
      <c r="J885" s="2"/>
      <c r="K885" s="2"/>
      <c r="P885" s="2"/>
      <c r="Q885" s="2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D885" s="18"/>
    </row>
    <row r="886" spans="3:30" ht="14.25" customHeight="1">
      <c r="C886" s="2"/>
      <c r="D886" s="2"/>
      <c r="E886" s="2"/>
      <c r="F886" s="2"/>
      <c r="G886" s="2"/>
      <c r="H886" s="2"/>
      <c r="I886" s="2"/>
      <c r="J886" s="2"/>
      <c r="K886" s="2"/>
      <c r="P886" s="2"/>
      <c r="Q886" s="2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D886" s="18"/>
    </row>
    <row r="887" spans="3:30" ht="14.25" customHeight="1">
      <c r="C887" s="2"/>
      <c r="D887" s="2"/>
      <c r="E887" s="2"/>
      <c r="F887" s="2"/>
      <c r="G887" s="2"/>
      <c r="H887" s="2"/>
      <c r="I887" s="2"/>
      <c r="J887" s="2"/>
      <c r="K887" s="2"/>
      <c r="P887" s="2"/>
      <c r="Q887" s="2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D887" s="18"/>
    </row>
    <row r="888" spans="3:30" ht="14.25" customHeight="1">
      <c r="C888" s="2"/>
      <c r="D888" s="2"/>
      <c r="E888" s="2"/>
      <c r="F888" s="2"/>
      <c r="G888" s="2"/>
      <c r="H888" s="2"/>
      <c r="I888" s="2"/>
      <c r="J888" s="2"/>
      <c r="K888" s="2"/>
      <c r="P888" s="2"/>
      <c r="Q888" s="2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D888" s="18"/>
    </row>
    <row r="889" spans="3:30" ht="14.25" customHeight="1">
      <c r="C889" s="2"/>
      <c r="D889" s="2"/>
      <c r="E889" s="2"/>
      <c r="F889" s="2"/>
      <c r="G889" s="2"/>
      <c r="H889" s="2"/>
      <c r="I889" s="2"/>
      <c r="J889" s="2"/>
      <c r="K889" s="2"/>
      <c r="P889" s="2"/>
      <c r="Q889" s="2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D889" s="18"/>
    </row>
    <row r="890" spans="3:30" ht="14.25" customHeight="1">
      <c r="C890" s="2"/>
      <c r="D890" s="2"/>
      <c r="E890" s="2"/>
      <c r="F890" s="2"/>
      <c r="G890" s="2"/>
      <c r="H890" s="2"/>
      <c r="I890" s="2"/>
      <c r="J890" s="2"/>
      <c r="K890" s="2"/>
      <c r="P890" s="2"/>
      <c r="Q890" s="2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D890" s="18"/>
    </row>
    <row r="891" spans="3:30" ht="14.25" customHeight="1">
      <c r="C891" s="2"/>
      <c r="D891" s="2"/>
      <c r="E891" s="2"/>
      <c r="F891" s="2"/>
      <c r="G891" s="2"/>
      <c r="H891" s="2"/>
      <c r="I891" s="2"/>
      <c r="J891" s="2"/>
      <c r="K891" s="2"/>
      <c r="P891" s="2"/>
      <c r="Q891" s="2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D891" s="18"/>
    </row>
    <row r="892" spans="3:30" ht="14.25" customHeight="1">
      <c r="C892" s="2"/>
      <c r="D892" s="2"/>
      <c r="E892" s="2"/>
      <c r="F892" s="2"/>
      <c r="G892" s="2"/>
      <c r="H892" s="2"/>
      <c r="I892" s="2"/>
      <c r="J892" s="2"/>
      <c r="K892" s="2"/>
      <c r="P892" s="2"/>
      <c r="Q892" s="2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D892" s="18"/>
    </row>
    <row r="893" spans="3:30" ht="14.25" customHeight="1">
      <c r="C893" s="2"/>
      <c r="D893" s="2"/>
      <c r="E893" s="2"/>
      <c r="F893" s="2"/>
      <c r="G893" s="2"/>
      <c r="H893" s="2"/>
      <c r="I893" s="2"/>
      <c r="J893" s="2"/>
      <c r="K893" s="2"/>
      <c r="P893" s="2"/>
      <c r="Q893" s="2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D893" s="18"/>
    </row>
    <row r="894" spans="3:30" ht="14.25" customHeight="1">
      <c r="C894" s="2"/>
      <c r="D894" s="2"/>
      <c r="E894" s="2"/>
      <c r="F894" s="2"/>
      <c r="G894" s="2"/>
      <c r="H894" s="2"/>
      <c r="I894" s="2"/>
      <c r="J894" s="2"/>
      <c r="K894" s="2"/>
      <c r="P894" s="2"/>
      <c r="Q894" s="2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D894" s="18"/>
    </row>
    <row r="895" spans="3:30" ht="14.25" customHeight="1">
      <c r="C895" s="2"/>
      <c r="D895" s="2"/>
      <c r="E895" s="2"/>
      <c r="F895" s="2"/>
      <c r="G895" s="2"/>
      <c r="H895" s="2"/>
      <c r="I895" s="2"/>
      <c r="J895" s="2"/>
      <c r="K895" s="2"/>
      <c r="P895" s="2"/>
      <c r="Q895" s="2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D895" s="18"/>
    </row>
    <row r="896" spans="3:30" ht="14.25" customHeight="1">
      <c r="C896" s="2"/>
      <c r="D896" s="2"/>
      <c r="E896" s="2"/>
      <c r="F896" s="2"/>
      <c r="G896" s="2"/>
      <c r="H896" s="2"/>
      <c r="I896" s="2"/>
      <c r="J896" s="2"/>
      <c r="K896" s="2"/>
      <c r="P896" s="2"/>
      <c r="Q896" s="2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D896" s="18"/>
    </row>
    <row r="897" spans="3:30" ht="14.25" customHeight="1">
      <c r="C897" s="2"/>
      <c r="D897" s="2"/>
      <c r="E897" s="2"/>
      <c r="F897" s="2"/>
      <c r="G897" s="2"/>
      <c r="H897" s="2"/>
      <c r="I897" s="2"/>
      <c r="J897" s="2"/>
      <c r="K897" s="2"/>
      <c r="P897" s="2"/>
      <c r="Q897" s="2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D897" s="18"/>
    </row>
    <row r="898" spans="3:30" ht="14.25" customHeight="1">
      <c r="C898" s="2"/>
      <c r="D898" s="2"/>
      <c r="E898" s="2"/>
      <c r="F898" s="2"/>
      <c r="G898" s="2"/>
      <c r="H898" s="2"/>
      <c r="I898" s="2"/>
      <c r="J898" s="2"/>
      <c r="K898" s="2"/>
      <c r="P898" s="2"/>
      <c r="Q898" s="2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D898" s="18"/>
    </row>
    <row r="899" spans="3:30" ht="14.25" customHeight="1">
      <c r="C899" s="2"/>
      <c r="D899" s="2"/>
      <c r="E899" s="2"/>
      <c r="F899" s="2"/>
      <c r="G899" s="2"/>
      <c r="H899" s="2"/>
      <c r="I899" s="2"/>
      <c r="J899" s="2"/>
      <c r="K899" s="2"/>
      <c r="P899" s="2"/>
      <c r="Q899" s="2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D899" s="18"/>
    </row>
    <row r="900" spans="3:30" ht="14.25" customHeight="1">
      <c r="C900" s="2"/>
      <c r="D900" s="2"/>
      <c r="E900" s="2"/>
      <c r="F900" s="2"/>
      <c r="G900" s="2"/>
      <c r="H900" s="2"/>
      <c r="I900" s="2"/>
      <c r="J900" s="2"/>
      <c r="K900" s="2"/>
      <c r="P900" s="2"/>
      <c r="Q900" s="2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D900" s="18"/>
    </row>
    <row r="901" spans="3:30" ht="14.25" customHeight="1">
      <c r="C901" s="2"/>
      <c r="D901" s="2"/>
      <c r="E901" s="2"/>
      <c r="F901" s="2"/>
      <c r="G901" s="2"/>
      <c r="H901" s="2"/>
      <c r="I901" s="2"/>
      <c r="J901" s="2"/>
      <c r="K901" s="2"/>
      <c r="P901" s="2"/>
      <c r="Q901" s="2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D901" s="18"/>
    </row>
    <row r="902" spans="3:30" ht="14.25" customHeight="1">
      <c r="C902" s="2"/>
      <c r="D902" s="2"/>
      <c r="E902" s="2"/>
      <c r="F902" s="2"/>
      <c r="G902" s="2"/>
      <c r="H902" s="2"/>
      <c r="I902" s="2"/>
      <c r="J902" s="2"/>
      <c r="K902" s="2"/>
      <c r="P902" s="2"/>
      <c r="Q902" s="2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D902" s="18"/>
    </row>
    <row r="903" spans="3:30" ht="14.25" customHeight="1">
      <c r="C903" s="2"/>
      <c r="D903" s="2"/>
      <c r="E903" s="2"/>
      <c r="F903" s="2"/>
      <c r="G903" s="2"/>
      <c r="H903" s="2"/>
      <c r="I903" s="2"/>
      <c r="J903" s="2"/>
      <c r="K903" s="2"/>
      <c r="P903" s="2"/>
      <c r="Q903" s="2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D903" s="18"/>
    </row>
    <row r="904" spans="3:30" ht="14.25" customHeight="1">
      <c r="C904" s="2"/>
      <c r="D904" s="2"/>
      <c r="E904" s="2"/>
      <c r="F904" s="2"/>
      <c r="G904" s="2"/>
      <c r="H904" s="2"/>
      <c r="I904" s="2"/>
      <c r="J904" s="2"/>
      <c r="K904" s="2"/>
      <c r="P904" s="2"/>
      <c r="Q904" s="2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D904" s="18"/>
    </row>
    <row r="905" spans="3:30" ht="14.25" customHeight="1">
      <c r="C905" s="2"/>
      <c r="D905" s="2"/>
      <c r="E905" s="2"/>
      <c r="F905" s="2"/>
      <c r="G905" s="2"/>
      <c r="H905" s="2"/>
      <c r="I905" s="2"/>
      <c r="J905" s="2"/>
      <c r="K905" s="2"/>
      <c r="P905" s="2"/>
      <c r="Q905" s="2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D905" s="18"/>
    </row>
    <row r="906" spans="3:30" ht="14.25" customHeight="1">
      <c r="C906" s="2"/>
      <c r="D906" s="2"/>
      <c r="E906" s="2"/>
      <c r="F906" s="2"/>
      <c r="G906" s="2"/>
      <c r="H906" s="2"/>
      <c r="I906" s="2"/>
      <c r="J906" s="2"/>
      <c r="K906" s="2"/>
      <c r="P906" s="2"/>
      <c r="Q906" s="2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D906" s="18"/>
    </row>
    <row r="907" spans="3:30" ht="14.25" customHeight="1">
      <c r="C907" s="2"/>
      <c r="D907" s="2"/>
      <c r="E907" s="2"/>
      <c r="F907" s="2"/>
      <c r="G907" s="2"/>
      <c r="H907" s="2"/>
      <c r="I907" s="2"/>
      <c r="J907" s="2"/>
      <c r="K907" s="2"/>
      <c r="P907" s="2"/>
      <c r="Q907" s="2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D907" s="18"/>
    </row>
    <row r="908" spans="3:30" ht="14.25" customHeight="1">
      <c r="C908" s="2"/>
      <c r="D908" s="2"/>
      <c r="E908" s="2"/>
      <c r="F908" s="2"/>
      <c r="G908" s="2"/>
      <c r="H908" s="2"/>
      <c r="I908" s="2"/>
      <c r="J908" s="2"/>
      <c r="K908" s="2"/>
      <c r="P908" s="2"/>
      <c r="Q908" s="2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D908" s="18"/>
    </row>
    <row r="909" spans="3:30" ht="14.25" customHeight="1">
      <c r="C909" s="2"/>
      <c r="D909" s="2"/>
      <c r="E909" s="2"/>
      <c r="F909" s="2"/>
      <c r="G909" s="2"/>
      <c r="H909" s="2"/>
      <c r="I909" s="2"/>
      <c r="J909" s="2"/>
      <c r="K909" s="2"/>
      <c r="P909" s="2"/>
      <c r="Q909" s="2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D909" s="18"/>
    </row>
    <row r="910" spans="3:30" ht="14.25" customHeight="1">
      <c r="C910" s="2"/>
      <c r="D910" s="2"/>
      <c r="E910" s="2"/>
      <c r="F910" s="2"/>
      <c r="G910" s="2"/>
      <c r="H910" s="2"/>
      <c r="I910" s="2"/>
      <c r="J910" s="2"/>
      <c r="K910" s="2"/>
      <c r="P910" s="2"/>
      <c r="Q910" s="2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D910" s="18"/>
    </row>
    <row r="911" spans="3:30" ht="14.25" customHeight="1">
      <c r="C911" s="2"/>
      <c r="D911" s="2"/>
      <c r="E911" s="2"/>
      <c r="F911" s="2"/>
      <c r="G911" s="2"/>
      <c r="H911" s="2"/>
      <c r="I911" s="2"/>
      <c r="J911" s="2"/>
      <c r="K911" s="2"/>
      <c r="P911" s="2"/>
      <c r="Q911" s="2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D911" s="18"/>
    </row>
    <row r="912" spans="3:30" ht="14.25" customHeight="1">
      <c r="C912" s="2"/>
      <c r="D912" s="2"/>
      <c r="E912" s="2"/>
      <c r="F912" s="2"/>
      <c r="G912" s="2"/>
      <c r="H912" s="2"/>
      <c r="I912" s="2"/>
      <c r="J912" s="2"/>
      <c r="K912" s="2"/>
      <c r="P912" s="2"/>
      <c r="Q912" s="2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D912" s="18"/>
    </row>
    <row r="913" spans="3:30" ht="14.25" customHeight="1">
      <c r="C913" s="2"/>
      <c r="D913" s="2"/>
      <c r="E913" s="2"/>
      <c r="F913" s="2"/>
      <c r="G913" s="2"/>
      <c r="H913" s="2"/>
      <c r="I913" s="2"/>
      <c r="J913" s="2"/>
      <c r="K913" s="2"/>
      <c r="P913" s="2"/>
      <c r="Q913" s="2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D913" s="18"/>
    </row>
    <row r="914" spans="3:30" ht="14.25" customHeight="1">
      <c r="C914" s="2"/>
      <c r="D914" s="2"/>
      <c r="E914" s="2"/>
      <c r="F914" s="2"/>
      <c r="G914" s="2"/>
      <c r="H914" s="2"/>
      <c r="I914" s="2"/>
      <c r="J914" s="2"/>
      <c r="K914" s="2"/>
      <c r="P914" s="2"/>
      <c r="Q914" s="2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D914" s="18"/>
    </row>
    <row r="915" spans="3:30" ht="14.25" customHeight="1">
      <c r="C915" s="2"/>
      <c r="D915" s="2"/>
      <c r="E915" s="2"/>
      <c r="F915" s="2"/>
      <c r="G915" s="2"/>
      <c r="H915" s="2"/>
      <c r="I915" s="2"/>
      <c r="J915" s="2"/>
      <c r="K915" s="2"/>
      <c r="P915" s="2"/>
      <c r="Q915" s="2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D915" s="18"/>
    </row>
    <row r="916" spans="3:30" ht="14.25" customHeight="1">
      <c r="C916" s="2"/>
      <c r="D916" s="2"/>
      <c r="E916" s="2"/>
      <c r="F916" s="2"/>
      <c r="G916" s="2"/>
      <c r="H916" s="2"/>
      <c r="I916" s="2"/>
      <c r="J916" s="2"/>
      <c r="K916" s="2"/>
      <c r="P916" s="2"/>
      <c r="Q916" s="2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D916" s="18"/>
    </row>
    <row r="917" spans="3:30" ht="14.25" customHeight="1">
      <c r="C917" s="2"/>
      <c r="D917" s="2"/>
      <c r="E917" s="2"/>
      <c r="F917" s="2"/>
      <c r="G917" s="2"/>
      <c r="H917" s="2"/>
      <c r="I917" s="2"/>
      <c r="J917" s="2"/>
      <c r="K917" s="2"/>
      <c r="P917" s="2"/>
      <c r="Q917" s="2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D917" s="18"/>
    </row>
    <row r="918" spans="3:30" ht="14.25" customHeight="1">
      <c r="C918" s="2"/>
      <c r="D918" s="2"/>
      <c r="E918" s="2"/>
      <c r="F918" s="2"/>
      <c r="G918" s="2"/>
      <c r="H918" s="2"/>
      <c r="I918" s="2"/>
      <c r="J918" s="2"/>
      <c r="K918" s="2"/>
      <c r="P918" s="2"/>
      <c r="Q918" s="2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D918" s="18"/>
    </row>
    <row r="919" spans="3:30" ht="14.25" customHeight="1">
      <c r="C919" s="2"/>
      <c r="D919" s="2"/>
      <c r="E919" s="2"/>
      <c r="F919" s="2"/>
      <c r="G919" s="2"/>
      <c r="H919" s="2"/>
      <c r="I919" s="2"/>
      <c r="J919" s="2"/>
      <c r="K919" s="2"/>
      <c r="P919" s="2"/>
      <c r="Q919" s="2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D919" s="18"/>
    </row>
    <row r="920" spans="3:30" ht="14.25" customHeight="1">
      <c r="C920" s="2"/>
      <c r="D920" s="2"/>
      <c r="E920" s="2"/>
      <c r="F920" s="2"/>
      <c r="G920" s="2"/>
      <c r="H920" s="2"/>
      <c r="I920" s="2"/>
      <c r="J920" s="2"/>
      <c r="K920" s="2"/>
      <c r="P920" s="2"/>
      <c r="Q920" s="2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D920" s="18"/>
    </row>
    <row r="921" spans="3:30" ht="14.25" customHeight="1">
      <c r="C921" s="2"/>
      <c r="D921" s="2"/>
      <c r="E921" s="2"/>
      <c r="F921" s="2"/>
      <c r="G921" s="2"/>
      <c r="H921" s="2"/>
      <c r="I921" s="2"/>
      <c r="J921" s="2"/>
      <c r="K921" s="2"/>
      <c r="P921" s="2"/>
      <c r="Q921" s="2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D921" s="18"/>
    </row>
    <row r="922" spans="3:30" ht="14.25" customHeight="1">
      <c r="C922" s="2"/>
      <c r="D922" s="2"/>
      <c r="E922" s="2"/>
      <c r="F922" s="2"/>
      <c r="G922" s="2"/>
      <c r="H922" s="2"/>
      <c r="I922" s="2"/>
      <c r="J922" s="2"/>
      <c r="K922" s="2"/>
      <c r="P922" s="2"/>
      <c r="Q922" s="2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D922" s="18"/>
    </row>
    <row r="923" spans="3:30" ht="14.25" customHeight="1">
      <c r="C923" s="2"/>
      <c r="D923" s="2"/>
      <c r="E923" s="2"/>
      <c r="F923" s="2"/>
      <c r="G923" s="2"/>
      <c r="H923" s="2"/>
      <c r="I923" s="2"/>
      <c r="J923" s="2"/>
      <c r="K923" s="2"/>
      <c r="P923" s="2"/>
      <c r="Q923" s="2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D923" s="18"/>
    </row>
    <row r="924" spans="3:30" ht="14.25" customHeight="1">
      <c r="C924" s="2"/>
      <c r="D924" s="2"/>
      <c r="E924" s="2"/>
      <c r="F924" s="2"/>
      <c r="G924" s="2"/>
      <c r="H924" s="2"/>
      <c r="I924" s="2"/>
      <c r="J924" s="2"/>
      <c r="K924" s="2"/>
      <c r="P924" s="2"/>
      <c r="Q924" s="2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D924" s="18"/>
    </row>
    <row r="925" spans="3:30" ht="14.25" customHeight="1">
      <c r="C925" s="2"/>
      <c r="D925" s="2"/>
      <c r="E925" s="2"/>
      <c r="F925" s="2"/>
      <c r="G925" s="2"/>
      <c r="H925" s="2"/>
      <c r="I925" s="2"/>
      <c r="J925" s="2"/>
      <c r="K925" s="2"/>
      <c r="P925" s="2"/>
      <c r="Q925" s="2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D925" s="18"/>
    </row>
    <row r="926" spans="3:30" ht="14.25" customHeight="1">
      <c r="C926" s="2"/>
      <c r="D926" s="2"/>
      <c r="E926" s="2"/>
      <c r="F926" s="2"/>
      <c r="G926" s="2"/>
      <c r="H926" s="2"/>
      <c r="I926" s="2"/>
      <c r="J926" s="2"/>
      <c r="K926" s="2"/>
      <c r="P926" s="2"/>
      <c r="Q926" s="2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D926" s="18"/>
    </row>
    <row r="927" spans="3:30" ht="14.25" customHeight="1">
      <c r="C927" s="2"/>
      <c r="D927" s="2"/>
      <c r="E927" s="2"/>
      <c r="F927" s="2"/>
      <c r="G927" s="2"/>
      <c r="H927" s="2"/>
      <c r="I927" s="2"/>
      <c r="J927" s="2"/>
      <c r="K927" s="2"/>
      <c r="P927" s="2"/>
      <c r="Q927" s="2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D927" s="18"/>
    </row>
    <row r="928" spans="3:30" ht="14.25" customHeight="1">
      <c r="C928" s="2"/>
      <c r="D928" s="2"/>
      <c r="E928" s="2"/>
      <c r="F928" s="2"/>
      <c r="G928" s="2"/>
      <c r="H928" s="2"/>
      <c r="I928" s="2"/>
      <c r="J928" s="2"/>
      <c r="K928" s="2"/>
      <c r="P928" s="2"/>
      <c r="Q928" s="2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D928" s="18"/>
    </row>
    <row r="929" spans="3:30" ht="14.25" customHeight="1">
      <c r="C929" s="2"/>
      <c r="D929" s="2"/>
      <c r="E929" s="2"/>
      <c r="F929" s="2"/>
      <c r="G929" s="2"/>
      <c r="H929" s="2"/>
      <c r="I929" s="2"/>
      <c r="J929" s="2"/>
      <c r="K929" s="2"/>
      <c r="P929" s="2"/>
      <c r="Q929" s="2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D929" s="18"/>
    </row>
    <row r="930" spans="3:30" ht="14.25" customHeight="1">
      <c r="C930" s="2"/>
      <c r="D930" s="2"/>
      <c r="E930" s="2"/>
      <c r="F930" s="2"/>
      <c r="G930" s="2"/>
      <c r="H930" s="2"/>
      <c r="I930" s="2"/>
      <c r="J930" s="2"/>
      <c r="K930" s="2"/>
      <c r="P930" s="2"/>
      <c r="Q930" s="2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D930" s="18"/>
    </row>
    <row r="931" spans="3:30" ht="14.25" customHeight="1">
      <c r="C931" s="2"/>
      <c r="D931" s="2"/>
      <c r="E931" s="2"/>
      <c r="F931" s="2"/>
      <c r="G931" s="2"/>
      <c r="H931" s="2"/>
      <c r="I931" s="2"/>
      <c r="J931" s="2"/>
      <c r="K931" s="2"/>
      <c r="P931" s="2"/>
      <c r="Q931" s="2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D931" s="18"/>
    </row>
    <row r="932" spans="3:30" ht="14.25" customHeight="1">
      <c r="C932" s="2"/>
      <c r="D932" s="2"/>
      <c r="E932" s="2"/>
      <c r="F932" s="2"/>
      <c r="G932" s="2"/>
      <c r="H932" s="2"/>
      <c r="I932" s="2"/>
      <c r="J932" s="2"/>
      <c r="K932" s="2"/>
      <c r="P932" s="2"/>
      <c r="Q932" s="2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D932" s="18"/>
    </row>
    <row r="933" spans="3:30" ht="14.25" customHeight="1">
      <c r="C933" s="2"/>
      <c r="D933" s="2"/>
      <c r="E933" s="2"/>
      <c r="F933" s="2"/>
      <c r="G933" s="2"/>
      <c r="H933" s="2"/>
      <c r="I933" s="2"/>
      <c r="J933" s="2"/>
      <c r="K933" s="2"/>
      <c r="P933" s="2"/>
      <c r="Q933" s="2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D933" s="18"/>
    </row>
    <row r="934" spans="3:30" ht="14.25" customHeight="1">
      <c r="C934" s="2"/>
      <c r="D934" s="2"/>
      <c r="E934" s="2"/>
      <c r="F934" s="2"/>
      <c r="G934" s="2"/>
      <c r="H934" s="2"/>
      <c r="I934" s="2"/>
      <c r="J934" s="2"/>
      <c r="K934" s="2"/>
      <c r="P934" s="2"/>
      <c r="Q934" s="2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D934" s="18"/>
    </row>
    <row r="935" spans="3:30" ht="14.25" customHeight="1">
      <c r="C935" s="2"/>
      <c r="D935" s="2"/>
      <c r="E935" s="2"/>
      <c r="F935" s="2"/>
      <c r="G935" s="2"/>
      <c r="H935" s="2"/>
      <c r="I935" s="2"/>
      <c r="J935" s="2"/>
      <c r="K935" s="2"/>
      <c r="P935" s="2"/>
      <c r="Q935" s="2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D935" s="18"/>
    </row>
    <row r="936" spans="3:30" ht="14.25" customHeight="1">
      <c r="C936" s="2"/>
      <c r="D936" s="2"/>
      <c r="E936" s="2"/>
      <c r="F936" s="2"/>
      <c r="G936" s="2"/>
      <c r="H936" s="2"/>
      <c r="I936" s="2"/>
      <c r="J936" s="2"/>
      <c r="K936" s="2"/>
      <c r="P936" s="2"/>
      <c r="Q936" s="2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D936" s="18"/>
    </row>
    <row r="937" spans="3:30" ht="14.25" customHeight="1">
      <c r="C937" s="2"/>
      <c r="D937" s="2"/>
      <c r="E937" s="2"/>
      <c r="F937" s="2"/>
      <c r="G937" s="2"/>
      <c r="H937" s="2"/>
      <c r="I937" s="2"/>
      <c r="J937" s="2"/>
      <c r="K937" s="2"/>
      <c r="P937" s="2"/>
      <c r="Q937" s="2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D937" s="18"/>
    </row>
    <row r="938" spans="3:30" ht="14.25" customHeight="1">
      <c r="C938" s="2"/>
      <c r="D938" s="2"/>
      <c r="E938" s="2"/>
      <c r="F938" s="2"/>
      <c r="G938" s="2"/>
      <c r="H938" s="2"/>
      <c r="I938" s="2"/>
      <c r="J938" s="2"/>
      <c r="K938" s="2"/>
      <c r="P938" s="2"/>
      <c r="Q938" s="2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D938" s="18"/>
    </row>
    <row r="939" spans="3:30" ht="14.25" customHeight="1">
      <c r="C939" s="2"/>
      <c r="D939" s="2"/>
      <c r="E939" s="2"/>
      <c r="F939" s="2"/>
      <c r="G939" s="2"/>
      <c r="H939" s="2"/>
      <c r="I939" s="2"/>
      <c r="J939" s="2"/>
      <c r="K939" s="2"/>
      <c r="P939" s="2"/>
      <c r="Q939" s="2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D939" s="18"/>
    </row>
    <row r="940" spans="3:30" ht="14.25" customHeight="1">
      <c r="C940" s="2"/>
      <c r="D940" s="2"/>
      <c r="E940" s="2"/>
      <c r="F940" s="2"/>
      <c r="G940" s="2"/>
      <c r="H940" s="2"/>
      <c r="I940" s="2"/>
      <c r="J940" s="2"/>
      <c r="K940" s="2"/>
      <c r="P940" s="2"/>
      <c r="Q940" s="2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D940" s="18"/>
    </row>
    <row r="941" spans="3:30" ht="14.25" customHeight="1">
      <c r="C941" s="2"/>
      <c r="D941" s="2"/>
      <c r="E941" s="2"/>
      <c r="F941" s="2"/>
      <c r="G941" s="2"/>
      <c r="H941" s="2"/>
      <c r="I941" s="2"/>
      <c r="J941" s="2"/>
      <c r="K941" s="2"/>
      <c r="P941" s="2"/>
      <c r="Q941" s="2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D941" s="18"/>
    </row>
    <row r="942" spans="3:30" ht="14.25" customHeight="1">
      <c r="C942" s="2"/>
      <c r="D942" s="2"/>
      <c r="E942" s="2"/>
      <c r="F942" s="2"/>
      <c r="G942" s="2"/>
      <c r="H942" s="2"/>
      <c r="I942" s="2"/>
      <c r="J942" s="2"/>
      <c r="K942" s="2"/>
      <c r="P942" s="2"/>
      <c r="Q942" s="2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D942" s="18"/>
    </row>
    <row r="943" spans="3:30" ht="14.25" customHeight="1">
      <c r="C943" s="2"/>
      <c r="D943" s="2"/>
      <c r="E943" s="2"/>
      <c r="F943" s="2"/>
      <c r="G943" s="2"/>
      <c r="H943" s="2"/>
      <c r="I943" s="2"/>
      <c r="J943" s="2"/>
      <c r="K943" s="2"/>
      <c r="P943" s="2"/>
      <c r="Q943" s="2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D943" s="18"/>
    </row>
    <row r="944" spans="3:30" ht="14.25" customHeight="1">
      <c r="C944" s="2"/>
      <c r="D944" s="2"/>
      <c r="E944" s="2"/>
      <c r="F944" s="2"/>
      <c r="G944" s="2"/>
      <c r="H944" s="2"/>
      <c r="I944" s="2"/>
      <c r="J944" s="2"/>
      <c r="K944" s="2"/>
      <c r="P944" s="2"/>
      <c r="Q944" s="2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D944" s="18"/>
    </row>
    <row r="945" spans="3:30" ht="14.25" customHeight="1">
      <c r="C945" s="2"/>
      <c r="D945" s="2"/>
      <c r="E945" s="2"/>
      <c r="F945" s="2"/>
      <c r="G945" s="2"/>
      <c r="H945" s="2"/>
      <c r="I945" s="2"/>
      <c r="J945" s="2"/>
      <c r="K945" s="2"/>
      <c r="P945" s="2"/>
      <c r="Q945" s="2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D945" s="18"/>
    </row>
    <row r="946" spans="3:30" ht="14.25" customHeight="1">
      <c r="C946" s="2"/>
      <c r="D946" s="2"/>
      <c r="E946" s="2"/>
      <c r="F946" s="2"/>
      <c r="G946" s="2"/>
      <c r="H946" s="2"/>
      <c r="I946" s="2"/>
      <c r="J946" s="2"/>
      <c r="K946" s="2"/>
      <c r="P946" s="2"/>
      <c r="Q946" s="2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D946" s="18"/>
    </row>
    <row r="947" spans="3:30" ht="14.25" customHeight="1">
      <c r="C947" s="2"/>
      <c r="D947" s="2"/>
      <c r="E947" s="2"/>
      <c r="F947" s="2"/>
      <c r="G947" s="2"/>
      <c r="H947" s="2"/>
      <c r="I947" s="2"/>
      <c r="J947" s="2"/>
      <c r="K947" s="2"/>
      <c r="P947" s="2"/>
      <c r="Q947" s="2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D947" s="18"/>
    </row>
    <row r="948" spans="3:30" ht="14.25" customHeight="1">
      <c r="C948" s="2"/>
      <c r="D948" s="2"/>
      <c r="E948" s="2"/>
      <c r="F948" s="2"/>
      <c r="G948" s="2"/>
      <c r="H948" s="2"/>
      <c r="I948" s="2"/>
      <c r="J948" s="2"/>
      <c r="K948" s="2"/>
      <c r="P948" s="2"/>
      <c r="Q948" s="2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D948" s="18"/>
    </row>
    <row r="949" spans="3:30" ht="14.25" customHeight="1">
      <c r="C949" s="2"/>
      <c r="D949" s="2"/>
      <c r="E949" s="2"/>
      <c r="F949" s="2"/>
      <c r="G949" s="2"/>
      <c r="H949" s="2"/>
      <c r="I949" s="2"/>
      <c r="J949" s="2"/>
      <c r="K949" s="2"/>
      <c r="P949" s="2"/>
      <c r="Q949" s="2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D949" s="18"/>
    </row>
    <row r="950" spans="3:30" ht="14.25" customHeight="1">
      <c r="C950" s="2"/>
      <c r="D950" s="2"/>
      <c r="E950" s="2"/>
      <c r="F950" s="2"/>
      <c r="G950" s="2"/>
      <c r="H950" s="2"/>
      <c r="I950" s="2"/>
      <c r="J950" s="2"/>
      <c r="K950" s="2"/>
      <c r="P950" s="2"/>
      <c r="Q950" s="2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D950" s="18"/>
    </row>
    <row r="951" spans="3:30" ht="14.25" customHeight="1">
      <c r="C951" s="2"/>
      <c r="D951" s="2"/>
      <c r="E951" s="2"/>
      <c r="F951" s="2"/>
      <c r="G951" s="2"/>
      <c r="H951" s="2"/>
      <c r="I951" s="2"/>
      <c r="J951" s="2"/>
      <c r="K951" s="2"/>
      <c r="P951" s="2"/>
      <c r="Q951" s="2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D951" s="18"/>
    </row>
    <row r="952" spans="3:30" ht="14.25" customHeight="1">
      <c r="C952" s="2"/>
      <c r="D952" s="2"/>
      <c r="E952" s="2"/>
      <c r="F952" s="2"/>
      <c r="G952" s="2"/>
      <c r="H952" s="2"/>
      <c r="I952" s="2"/>
      <c r="J952" s="2"/>
      <c r="K952" s="2"/>
      <c r="P952" s="2"/>
      <c r="Q952" s="2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D952" s="18"/>
    </row>
    <row r="953" spans="3:30" ht="14.25" customHeight="1">
      <c r="C953" s="2"/>
      <c r="D953" s="2"/>
      <c r="E953" s="2"/>
      <c r="F953" s="2"/>
      <c r="G953" s="2"/>
      <c r="H953" s="2"/>
      <c r="I953" s="2"/>
      <c r="J953" s="2"/>
      <c r="K953" s="2"/>
      <c r="P953" s="2"/>
      <c r="Q953" s="2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D953" s="18"/>
    </row>
    <row r="954" spans="3:30" ht="14.25" customHeight="1">
      <c r="C954" s="2"/>
      <c r="D954" s="2"/>
      <c r="E954" s="2"/>
      <c r="F954" s="2"/>
      <c r="G954" s="2"/>
      <c r="H954" s="2"/>
      <c r="I954" s="2"/>
      <c r="J954" s="2"/>
      <c r="K954" s="2"/>
      <c r="P954" s="2"/>
      <c r="Q954" s="2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D954" s="18"/>
    </row>
    <row r="955" spans="3:30" ht="14.25" customHeight="1">
      <c r="C955" s="2"/>
      <c r="D955" s="2"/>
      <c r="E955" s="2"/>
      <c r="F955" s="2"/>
      <c r="G955" s="2"/>
      <c r="H955" s="2"/>
      <c r="I955" s="2"/>
      <c r="J955" s="2"/>
      <c r="K955" s="2"/>
      <c r="P955" s="2"/>
      <c r="Q955" s="2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D955" s="18"/>
    </row>
    <row r="956" spans="3:30" ht="14.25" customHeight="1">
      <c r="C956" s="2"/>
      <c r="D956" s="2"/>
      <c r="E956" s="2"/>
      <c r="F956" s="2"/>
      <c r="G956" s="2"/>
      <c r="H956" s="2"/>
      <c r="I956" s="2"/>
      <c r="J956" s="2"/>
      <c r="K956" s="2"/>
      <c r="P956" s="2"/>
      <c r="Q956" s="2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D956" s="18"/>
    </row>
    <row r="957" spans="3:30" ht="14.25" customHeight="1">
      <c r="C957" s="2"/>
      <c r="D957" s="2"/>
      <c r="E957" s="2"/>
      <c r="F957" s="2"/>
      <c r="G957" s="2"/>
      <c r="H957" s="2"/>
      <c r="I957" s="2"/>
      <c r="J957" s="2"/>
      <c r="K957" s="2"/>
      <c r="P957" s="2"/>
      <c r="Q957" s="2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D957" s="18"/>
    </row>
    <row r="958" spans="3:30" ht="14.25" customHeight="1">
      <c r="C958" s="2"/>
      <c r="D958" s="2"/>
      <c r="E958" s="2"/>
      <c r="F958" s="2"/>
      <c r="G958" s="2"/>
      <c r="H958" s="2"/>
      <c r="I958" s="2"/>
      <c r="J958" s="2"/>
      <c r="K958" s="2"/>
      <c r="P958" s="2"/>
      <c r="Q958" s="2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D958" s="18"/>
    </row>
    <row r="959" spans="3:30" ht="14.25" customHeight="1">
      <c r="C959" s="2"/>
      <c r="D959" s="2"/>
      <c r="E959" s="2"/>
      <c r="F959" s="2"/>
      <c r="G959" s="2"/>
      <c r="H959" s="2"/>
      <c r="I959" s="2"/>
      <c r="J959" s="2"/>
      <c r="K959" s="2"/>
      <c r="P959" s="2"/>
      <c r="Q959" s="2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D959" s="18"/>
    </row>
    <row r="960" spans="3:30" ht="14.25" customHeight="1">
      <c r="C960" s="2"/>
      <c r="D960" s="2"/>
      <c r="E960" s="2"/>
      <c r="F960" s="2"/>
      <c r="G960" s="2"/>
      <c r="H960" s="2"/>
      <c r="I960" s="2"/>
      <c r="J960" s="2"/>
      <c r="K960" s="2"/>
      <c r="P960" s="2"/>
      <c r="Q960" s="2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D960" s="18"/>
    </row>
    <row r="961" spans="3:30" ht="14.25" customHeight="1">
      <c r="C961" s="2"/>
      <c r="D961" s="2"/>
      <c r="E961" s="2"/>
      <c r="F961" s="2"/>
      <c r="G961" s="2"/>
      <c r="H961" s="2"/>
      <c r="I961" s="2"/>
      <c r="J961" s="2"/>
      <c r="K961" s="2"/>
      <c r="P961" s="2"/>
      <c r="Q961" s="2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D961" s="18"/>
    </row>
    <row r="962" spans="3:30" ht="14.25" customHeight="1">
      <c r="C962" s="2"/>
      <c r="D962" s="2"/>
      <c r="E962" s="2"/>
      <c r="F962" s="2"/>
      <c r="G962" s="2"/>
      <c r="H962" s="2"/>
      <c r="I962" s="2"/>
      <c r="J962" s="2"/>
      <c r="K962" s="2"/>
      <c r="P962" s="2"/>
      <c r="Q962" s="2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D962" s="18"/>
    </row>
    <row r="963" spans="3:30" ht="14.25" customHeight="1">
      <c r="C963" s="2"/>
      <c r="D963" s="2"/>
      <c r="E963" s="2"/>
      <c r="F963" s="2"/>
      <c r="G963" s="2"/>
      <c r="H963" s="2"/>
      <c r="I963" s="2"/>
      <c r="J963" s="2"/>
      <c r="K963" s="2"/>
      <c r="P963" s="2"/>
      <c r="Q963" s="2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D963" s="18"/>
    </row>
    <row r="964" spans="3:30" ht="14.25" customHeight="1">
      <c r="C964" s="2"/>
      <c r="D964" s="2"/>
      <c r="E964" s="2"/>
      <c r="F964" s="2"/>
      <c r="G964" s="2"/>
      <c r="H964" s="2"/>
      <c r="I964" s="2"/>
      <c r="J964" s="2"/>
      <c r="K964" s="2"/>
      <c r="P964" s="2"/>
      <c r="Q964" s="2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D964" s="18"/>
    </row>
    <row r="965" spans="3:30" ht="14.25" customHeight="1">
      <c r="C965" s="2"/>
      <c r="D965" s="2"/>
      <c r="E965" s="2"/>
      <c r="F965" s="2"/>
      <c r="G965" s="2"/>
      <c r="H965" s="2"/>
      <c r="I965" s="2"/>
      <c r="J965" s="2"/>
      <c r="K965" s="2"/>
      <c r="P965" s="2"/>
      <c r="Q965" s="2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D965" s="18"/>
    </row>
    <row r="966" spans="3:30" ht="14.25" customHeight="1">
      <c r="C966" s="2"/>
      <c r="D966" s="2"/>
      <c r="E966" s="2"/>
      <c r="F966" s="2"/>
      <c r="G966" s="2"/>
      <c r="H966" s="2"/>
      <c r="I966" s="2"/>
      <c r="J966" s="2"/>
      <c r="K966" s="2"/>
      <c r="P966" s="2"/>
      <c r="Q966" s="2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D966" s="18"/>
    </row>
    <row r="967" spans="3:30" ht="14.25" customHeight="1">
      <c r="C967" s="2"/>
      <c r="D967" s="2"/>
      <c r="E967" s="2"/>
      <c r="F967" s="2"/>
      <c r="G967" s="2"/>
      <c r="H967" s="2"/>
      <c r="I967" s="2"/>
      <c r="J967" s="2"/>
      <c r="K967" s="2"/>
      <c r="P967" s="2"/>
      <c r="Q967" s="2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D967" s="18"/>
    </row>
    <row r="968" spans="3:30" ht="14.25" customHeight="1">
      <c r="C968" s="2"/>
      <c r="D968" s="2"/>
      <c r="E968" s="2"/>
      <c r="F968" s="2"/>
      <c r="G968" s="2"/>
      <c r="H968" s="2"/>
      <c r="I968" s="2"/>
      <c r="J968" s="2"/>
      <c r="K968" s="2"/>
      <c r="P968" s="2"/>
      <c r="Q968" s="2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D968" s="18"/>
    </row>
    <row r="969" spans="3:30" ht="14.25" customHeight="1">
      <c r="C969" s="2"/>
      <c r="D969" s="2"/>
      <c r="E969" s="2"/>
      <c r="F969" s="2"/>
      <c r="G969" s="2"/>
      <c r="H969" s="2"/>
      <c r="I969" s="2"/>
      <c r="J969" s="2"/>
      <c r="K969" s="2"/>
      <c r="P969" s="2"/>
      <c r="Q969" s="2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D969" s="18"/>
    </row>
    <row r="970" spans="3:30" ht="14.25" customHeight="1">
      <c r="C970" s="2"/>
      <c r="D970" s="2"/>
      <c r="E970" s="2"/>
      <c r="F970" s="2"/>
      <c r="G970" s="2"/>
      <c r="H970" s="2"/>
      <c r="I970" s="2"/>
      <c r="J970" s="2"/>
      <c r="K970" s="2"/>
      <c r="P970" s="2"/>
      <c r="Q970" s="2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D970" s="18"/>
    </row>
    <row r="971" spans="3:30" ht="14.25" customHeight="1">
      <c r="C971" s="2"/>
      <c r="D971" s="2"/>
      <c r="E971" s="2"/>
      <c r="F971" s="2"/>
      <c r="G971" s="2"/>
      <c r="H971" s="2"/>
      <c r="I971" s="2"/>
      <c r="J971" s="2"/>
      <c r="K971" s="2"/>
      <c r="P971" s="2"/>
      <c r="Q971" s="2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D971" s="18"/>
    </row>
    <row r="972" spans="3:30" ht="14.25" customHeight="1">
      <c r="C972" s="2"/>
      <c r="D972" s="2"/>
      <c r="E972" s="2"/>
      <c r="F972" s="2"/>
      <c r="G972" s="2"/>
      <c r="H972" s="2"/>
      <c r="I972" s="2"/>
      <c r="J972" s="2"/>
      <c r="K972" s="2"/>
      <c r="P972" s="2"/>
      <c r="Q972" s="2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D972" s="18"/>
    </row>
    <row r="973" spans="3:30" ht="14.25" customHeight="1">
      <c r="C973" s="2"/>
      <c r="D973" s="2"/>
      <c r="E973" s="2"/>
      <c r="F973" s="2"/>
      <c r="G973" s="2"/>
      <c r="H973" s="2"/>
      <c r="I973" s="2"/>
      <c r="J973" s="2"/>
      <c r="K973" s="2"/>
      <c r="P973" s="2"/>
      <c r="Q973" s="2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D973" s="18"/>
    </row>
  </sheetData>
  <autoFilter ref="A1:AE129" xr:uid="{00000000-0009-0000-0000-000000000000}"/>
  <conditionalFormatting sqref="N1:N973">
    <cfRule type="colorScale" priority="1">
      <colorScale>
        <cfvo type="min"/>
        <cfvo type="max"/>
        <color rgb="FFFFFFFF"/>
        <color rgb="FF980000"/>
      </colorScale>
    </cfRule>
  </conditionalFormatting>
  <conditionalFormatting sqref="O1:O973">
    <cfRule type="colorScale" priority="7">
      <colorScale>
        <cfvo type="min"/>
        <cfvo type="max"/>
        <color rgb="FFFFFFFF"/>
        <color rgb="FF980000"/>
      </colorScale>
    </cfRule>
  </conditionalFormatting>
  <conditionalFormatting sqref="P1:P973">
    <cfRule type="colorScale" priority="4">
      <colorScale>
        <cfvo type="min"/>
        <cfvo type="max"/>
        <color rgb="FFFFFFFF"/>
        <color rgb="FF980000"/>
      </colorScale>
    </cfRule>
  </conditionalFormatting>
  <conditionalFormatting sqref="Q1:Q973">
    <cfRule type="colorScale" priority="3">
      <colorScale>
        <cfvo type="min"/>
        <cfvo type="max"/>
        <color rgb="FFFFFFFF"/>
        <color rgb="FF980000"/>
      </colorScale>
    </cfRule>
  </conditionalFormatting>
  <conditionalFormatting sqref="R1:R973">
    <cfRule type="cellIs" dxfId="1" priority="5" operator="equal">
      <formula>"TRUE"</formula>
    </cfRule>
    <cfRule type="cellIs" dxfId="0" priority="6" operator="equal">
      <formula>"FALSE"</formula>
    </cfRule>
  </conditionalFormatting>
  <conditionalFormatting sqref="S1:S973">
    <cfRule type="colorScale" priority="8">
      <colorScale>
        <cfvo type="min"/>
        <cfvo type="max"/>
        <color rgb="FFFFFFFF"/>
        <color rgb="FF980000"/>
      </colorScale>
    </cfRule>
  </conditionalFormatting>
  <conditionalFormatting sqref="T1:T973">
    <cfRule type="colorScale" priority="2">
      <colorScale>
        <cfvo type="min"/>
        <cfvo type="max"/>
        <color rgb="FFFFFFFF"/>
        <color rgb="FF98000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Bagnall (CMP - Staff)</dc:creator>
  <cp:keywords/>
  <dc:description/>
  <cp:lastModifiedBy/>
  <cp:revision/>
  <dcterms:created xsi:type="dcterms:W3CDTF">2018-01-16T13:34:43Z</dcterms:created>
  <dcterms:modified xsi:type="dcterms:W3CDTF">2023-11-08T22:16:54Z</dcterms:modified>
  <cp:category/>
  <cp:contentStatus/>
</cp:coreProperties>
</file>