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source\repos\sttm-dimenisonal-dw-ssis-scd-tutorial\Dollmart.IntegrationServices\resources\"/>
    </mc:Choice>
  </mc:AlternateContent>
  <xr:revisionPtr revIDLastSave="0" documentId="8_{C83AA78E-BDD4-4E4E-9CBC-8FCDCAD2861C}" xr6:coauthVersionLast="45" xr6:coauthVersionMax="45" xr10:uidLastSave="{00000000-0000-0000-0000-000000000000}"/>
  <bookViews>
    <workbookView xWindow="0" yWindow="390" windowWidth="20490" windowHeight="10920" firstSheet="1" activeTab="6" xr2:uid="{4872722A-4275-42CB-A427-F0D201CF6867}"/>
  </bookViews>
  <sheets>
    <sheet name="high-level model" sheetId="8" r:id="rId1"/>
    <sheet name="detailed dimensional model" sheetId="9" r:id="rId2"/>
    <sheet name="Customer" sheetId="1" r:id="rId3"/>
    <sheet name="Product" sheetId="10" r:id="rId4"/>
    <sheet name="Date" sheetId="11" r:id="rId5"/>
    <sheet name="Orders" sheetId="12" r:id="rId6"/>
    <sheet name="Sheet1" sheetId="13" r:id="rId7"/>
    <sheet name="customer-insert" sheetId="3" r:id="rId8"/>
    <sheet name="product-insert" sheetId="7" r:id="rId9"/>
    <sheet name="order-header-insert" sheetId="5" r:id="rId10"/>
    <sheet name="order-detail-insert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ot T_Asset_a00653f2-651b-44b1-b28d-395ba0cfb0d9" name="iot T_Asset" connection="Query - iot T_Asset"/>
          <x15:modelTable id="iot T_Asset_Measurement_78c1232b-81a9-43a3-bb54-1ca462232089" name="iot T_Asset_Measurement" connection="Query - iot T_Asset_Measurement"/>
        </x15:modelTables>
        <x15:modelRelationships>
          <x15:modelRelationship fromTable="iot T_Asset_Measurement" fromColumn="AssetId" toTable="iot T_Asset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3" l="1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E31" i="13"/>
  <c r="F31" i="13"/>
  <c r="G31" i="13"/>
  <c r="H31" i="13"/>
  <c r="E32" i="13"/>
  <c r="F32" i="13"/>
  <c r="G32" i="13"/>
  <c r="H32" i="13"/>
  <c r="E33" i="13"/>
  <c r="F33" i="13"/>
  <c r="G33" i="13"/>
  <c r="H33" i="13"/>
  <c r="E34" i="13"/>
  <c r="F34" i="13"/>
  <c r="G34" i="13"/>
  <c r="H34" i="13"/>
  <c r="E35" i="13"/>
  <c r="F35" i="13"/>
  <c r="G35" i="13"/>
  <c r="H35" i="13"/>
  <c r="E36" i="13"/>
  <c r="F36" i="13"/>
  <c r="G36" i="13"/>
  <c r="H36" i="13"/>
  <c r="E37" i="13"/>
  <c r="F37" i="13"/>
  <c r="G37" i="13"/>
  <c r="H37" i="13"/>
  <c r="E38" i="13"/>
  <c r="F38" i="13"/>
  <c r="G38" i="13"/>
  <c r="H38" i="13"/>
  <c r="E39" i="13"/>
  <c r="F39" i="13"/>
  <c r="G39" i="13"/>
  <c r="H39" i="13"/>
  <c r="E40" i="13"/>
  <c r="F40" i="13"/>
  <c r="G40" i="13"/>
  <c r="H40" i="13"/>
  <c r="E41" i="13"/>
  <c r="F41" i="13"/>
  <c r="G41" i="13"/>
  <c r="H41" i="13"/>
  <c r="E42" i="13"/>
  <c r="F42" i="13"/>
  <c r="G42" i="13"/>
  <c r="H42" i="13"/>
  <c r="E43" i="13"/>
  <c r="F43" i="13"/>
  <c r="G43" i="13"/>
  <c r="H43" i="13"/>
  <c r="E44" i="13"/>
  <c r="F44" i="13"/>
  <c r="G44" i="13"/>
  <c r="H44" i="13"/>
  <c r="E45" i="13"/>
  <c r="F45" i="13"/>
  <c r="G45" i="13"/>
  <c r="H45" i="13"/>
  <c r="E46" i="13"/>
  <c r="F46" i="13"/>
  <c r="G46" i="13"/>
  <c r="H46" i="13"/>
  <c r="E47" i="13"/>
  <c r="F47" i="13"/>
  <c r="G47" i="13"/>
  <c r="H47" i="13"/>
  <c r="E48" i="13"/>
  <c r="F48" i="13"/>
  <c r="G48" i="13"/>
  <c r="H48" i="13"/>
  <c r="E49" i="13"/>
  <c r="F49" i="13"/>
  <c r="G49" i="13"/>
  <c r="H49" i="13"/>
  <c r="E50" i="13"/>
  <c r="F50" i="13"/>
  <c r="G50" i="13"/>
  <c r="H50" i="13"/>
  <c r="E51" i="13"/>
  <c r="F51" i="13"/>
  <c r="G51" i="13"/>
  <c r="H51" i="13"/>
  <c r="E52" i="13"/>
  <c r="F52" i="13"/>
  <c r="G52" i="13"/>
  <c r="H52" i="13"/>
  <c r="E53" i="13"/>
  <c r="F53" i="13"/>
  <c r="G53" i="13"/>
  <c r="H53" i="13"/>
  <c r="E54" i="13"/>
  <c r="F54" i="13"/>
  <c r="G54" i="13"/>
  <c r="H54" i="13"/>
  <c r="E55" i="13"/>
  <c r="F55" i="13"/>
  <c r="G55" i="13"/>
  <c r="H55" i="13"/>
  <c r="E56" i="13"/>
  <c r="F56" i="13"/>
  <c r="G56" i="13"/>
  <c r="H56" i="13"/>
  <c r="E57" i="13"/>
  <c r="F57" i="13"/>
  <c r="G57" i="13"/>
  <c r="H57" i="13"/>
  <c r="E58" i="13"/>
  <c r="F58" i="13"/>
  <c r="G58" i="13"/>
  <c r="H58" i="13"/>
  <c r="E59" i="13"/>
  <c r="F59" i="13"/>
  <c r="G59" i="13"/>
  <c r="H59" i="13"/>
  <c r="E60" i="13"/>
  <c r="F60" i="13"/>
  <c r="G60" i="13"/>
  <c r="H60" i="13"/>
  <c r="E61" i="13"/>
  <c r="F61" i="13"/>
  <c r="G61" i="13"/>
  <c r="H61" i="13"/>
  <c r="E62" i="13"/>
  <c r="F62" i="13"/>
  <c r="G62" i="13"/>
  <c r="H62" i="13"/>
  <c r="E63" i="13"/>
  <c r="F63" i="13"/>
  <c r="G63" i="13"/>
  <c r="H63" i="13"/>
  <c r="E64" i="13"/>
  <c r="F64" i="13"/>
  <c r="G64" i="13"/>
  <c r="H64" i="13"/>
  <c r="E65" i="13"/>
  <c r="F65" i="13"/>
  <c r="G65" i="13"/>
  <c r="H65" i="13"/>
  <c r="E66" i="13"/>
  <c r="F66" i="13"/>
  <c r="G66" i="13"/>
  <c r="H66" i="13"/>
  <c r="E67" i="13"/>
  <c r="F67" i="13"/>
  <c r="G67" i="13"/>
  <c r="H67" i="13"/>
  <c r="E68" i="13"/>
  <c r="F68" i="13"/>
  <c r="G68" i="13"/>
  <c r="H68" i="13"/>
  <c r="E69" i="13"/>
  <c r="F69" i="13"/>
  <c r="G69" i="13"/>
  <c r="H69" i="13"/>
  <c r="E70" i="13"/>
  <c r="F70" i="13"/>
  <c r="G70" i="13"/>
  <c r="H70" i="13"/>
  <c r="E71" i="13"/>
  <c r="F71" i="13"/>
  <c r="G71" i="13"/>
  <c r="H71" i="13"/>
  <c r="E72" i="13"/>
  <c r="F72" i="13"/>
  <c r="G72" i="13"/>
  <c r="H72" i="13"/>
  <c r="E73" i="13"/>
  <c r="F73" i="13"/>
  <c r="G73" i="13"/>
  <c r="H73" i="13"/>
  <c r="E74" i="13"/>
  <c r="F74" i="13"/>
  <c r="G74" i="13"/>
  <c r="H74" i="13"/>
  <c r="E75" i="13"/>
  <c r="F75" i="13"/>
  <c r="G75" i="13"/>
  <c r="H75" i="13"/>
  <c r="E76" i="13"/>
  <c r="F76" i="13"/>
  <c r="G76" i="13"/>
  <c r="H76" i="13"/>
  <c r="E77" i="13"/>
  <c r="F77" i="13"/>
  <c r="G77" i="13"/>
  <c r="H77" i="13"/>
  <c r="E78" i="13"/>
  <c r="F78" i="13"/>
  <c r="G78" i="13"/>
  <c r="H78" i="13"/>
  <c r="E79" i="13"/>
  <c r="F79" i="13"/>
  <c r="G79" i="13"/>
  <c r="H79" i="13"/>
  <c r="E80" i="13"/>
  <c r="F80" i="13"/>
  <c r="G80" i="13"/>
  <c r="H80" i="13"/>
  <c r="E81" i="13"/>
  <c r="F81" i="13"/>
  <c r="G81" i="13"/>
  <c r="H81" i="13"/>
  <c r="E82" i="13"/>
  <c r="F82" i="13"/>
  <c r="G82" i="13"/>
  <c r="H82" i="13"/>
  <c r="E83" i="13"/>
  <c r="F83" i="13"/>
  <c r="G83" i="13"/>
  <c r="H83" i="13"/>
  <c r="E84" i="13"/>
  <c r="F84" i="13"/>
  <c r="G84" i="13"/>
  <c r="H84" i="13"/>
  <c r="E85" i="13"/>
  <c r="F85" i="13"/>
  <c r="G85" i="13"/>
  <c r="H85" i="13"/>
  <c r="E86" i="13"/>
  <c r="F86" i="13"/>
  <c r="G86" i="13"/>
  <c r="H86" i="13"/>
  <c r="E87" i="13"/>
  <c r="F87" i="13"/>
  <c r="G87" i="13"/>
  <c r="H87" i="13"/>
  <c r="E88" i="13"/>
  <c r="F88" i="13"/>
  <c r="G88" i="13"/>
  <c r="H88" i="13"/>
  <c r="E89" i="13"/>
  <c r="F89" i="13"/>
  <c r="G89" i="13"/>
  <c r="H89" i="13"/>
  <c r="E90" i="13"/>
  <c r="F90" i="13"/>
  <c r="G90" i="13"/>
  <c r="H90" i="13"/>
  <c r="E91" i="13"/>
  <c r="F91" i="13"/>
  <c r="G91" i="13"/>
  <c r="H91" i="13"/>
  <c r="E92" i="13"/>
  <c r="F92" i="13"/>
  <c r="G92" i="13"/>
  <c r="H92" i="13"/>
  <c r="E93" i="13"/>
  <c r="F93" i="13"/>
  <c r="G93" i="13"/>
  <c r="H93" i="13"/>
  <c r="E94" i="13"/>
  <c r="F94" i="13"/>
  <c r="G94" i="13"/>
  <c r="H94" i="13"/>
  <c r="E95" i="13"/>
  <c r="F95" i="13"/>
  <c r="G95" i="13"/>
  <c r="H95" i="13"/>
  <c r="E96" i="13"/>
  <c r="F96" i="13"/>
  <c r="G96" i="13"/>
  <c r="H96" i="13"/>
  <c r="E97" i="13"/>
  <c r="F97" i="13"/>
  <c r="G97" i="13"/>
  <c r="H97" i="13"/>
  <c r="E98" i="13"/>
  <c r="F98" i="13"/>
  <c r="G98" i="13"/>
  <c r="H98" i="13"/>
  <c r="E99" i="13"/>
  <c r="F99" i="13"/>
  <c r="G99" i="13"/>
  <c r="H99" i="13"/>
  <c r="E100" i="13"/>
  <c r="F100" i="13"/>
  <c r="G100" i="13"/>
  <c r="H100" i="13"/>
  <c r="E101" i="13"/>
  <c r="F101" i="13"/>
  <c r="G101" i="13"/>
  <c r="H101" i="13"/>
  <c r="E102" i="13"/>
  <c r="F102" i="13"/>
  <c r="G102" i="13"/>
  <c r="H102" i="13"/>
  <c r="E103" i="13"/>
  <c r="F103" i="13"/>
  <c r="G103" i="13"/>
  <c r="H103" i="13"/>
  <c r="E104" i="13"/>
  <c r="F104" i="13"/>
  <c r="G104" i="13"/>
  <c r="H104" i="13"/>
  <c r="E105" i="13"/>
  <c r="F105" i="13"/>
  <c r="G105" i="13"/>
  <c r="H105" i="13"/>
  <c r="E106" i="13"/>
  <c r="F106" i="13"/>
  <c r="G106" i="13"/>
  <c r="H106" i="13"/>
  <c r="E107" i="13"/>
  <c r="F107" i="13"/>
  <c r="G107" i="13"/>
  <c r="H107" i="13"/>
  <c r="E108" i="13"/>
  <c r="F108" i="13"/>
  <c r="G108" i="13"/>
  <c r="H108" i="13"/>
  <c r="E109" i="13"/>
  <c r="F109" i="13"/>
  <c r="G109" i="13"/>
  <c r="H109" i="13"/>
  <c r="E110" i="13"/>
  <c r="F110" i="13"/>
  <c r="G110" i="13"/>
  <c r="H110" i="13"/>
  <c r="E111" i="13"/>
  <c r="F111" i="13"/>
  <c r="G111" i="13"/>
  <c r="H111" i="13"/>
  <c r="E112" i="13"/>
  <c r="F112" i="13"/>
  <c r="G112" i="13"/>
  <c r="H112" i="13"/>
  <c r="E113" i="13"/>
  <c r="F113" i="13"/>
  <c r="G113" i="13"/>
  <c r="H113" i="13"/>
  <c r="E114" i="13"/>
  <c r="F114" i="13"/>
  <c r="G114" i="13"/>
  <c r="H114" i="13"/>
  <c r="E115" i="13"/>
  <c r="F115" i="13"/>
  <c r="G115" i="13"/>
  <c r="H115" i="13"/>
  <c r="E116" i="13"/>
  <c r="F116" i="13"/>
  <c r="G116" i="13"/>
  <c r="H116" i="13"/>
  <c r="E117" i="13"/>
  <c r="F117" i="13"/>
  <c r="G117" i="13"/>
  <c r="H117" i="13"/>
  <c r="E118" i="13"/>
  <c r="F118" i="13"/>
  <c r="G118" i="13"/>
  <c r="H118" i="13"/>
  <c r="E119" i="13"/>
  <c r="F119" i="13"/>
  <c r="G119" i="13"/>
  <c r="H119" i="13"/>
  <c r="E120" i="13"/>
  <c r="F120" i="13"/>
  <c r="G120" i="13"/>
  <c r="H120" i="13"/>
  <c r="E121" i="13"/>
  <c r="F121" i="13"/>
  <c r="G121" i="13"/>
  <c r="H121" i="13"/>
  <c r="E122" i="13"/>
  <c r="F122" i="13"/>
  <c r="G122" i="13"/>
  <c r="H122" i="13"/>
  <c r="E123" i="13"/>
  <c r="F123" i="13"/>
  <c r="G123" i="13"/>
  <c r="H123" i="13"/>
  <c r="E124" i="13"/>
  <c r="F124" i="13"/>
  <c r="G124" i="13"/>
  <c r="H124" i="13"/>
  <c r="E125" i="13"/>
  <c r="F125" i="13"/>
  <c r="G125" i="13"/>
  <c r="H125" i="13"/>
  <c r="E126" i="13"/>
  <c r="F126" i="13"/>
  <c r="G126" i="13"/>
  <c r="H126" i="13"/>
  <c r="E127" i="13"/>
  <c r="F127" i="13"/>
  <c r="G127" i="13"/>
  <c r="H127" i="13"/>
  <c r="E128" i="13"/>
  <c r="F128" i="13"/>
  <c r="G128" i="13"/>
  <c r="H128" i="13"/>
  <c r="E129" i="13"/>
  <c r="F129" i="13"/>
  <c r="G129" i="13"/>
  <c r="H129" i="13"/>
  <c r="E130" i="13"/>
  <c r="F130" i="13"/>
  <c r="G130" i="13"/>
  <c r="H130" i="13"/>
  <c r="E131" i="13"/>
  <c r="F131" i="13"/>
  <c r="G131" i="13"/>
  <c r="H131" i="13"/>
  <c r="E132" i="13"/>
  <c r="F132" i="13"/>
  <c r="G132" i="13"/>
  <c r="H132" i="13"/>
  <c r="E133" i="13"/>
  <c r="F133" i="13"/>
  <c r="G133" i="13"/>
  <c r="H133" i="13"/>
  <c r="E134" i="13"/>
  <c r="F134" i="13"/>
  <c r="G134" i="13"/>
  <c r="H134" i="13"/>
  <c r="E135" i="13"/>
  <c r="F135" i="13"/>
  <c r="G135" i="13"/>
  <c r="H135" i="13"/>
  <c r="E136" i="13"/>
  <c r="F136" i="13"/>
  <c r="G136" i="13"/>
  <c r="H136" i="13"/>
  <c r="E137" i="13"/>
  <c r="F137" i="13"/>
  <c r="G137" i="13"/>
  <c r="H137" i="13"/>
  <c r="E138" i="13"/>
  <c r="F138" i="13"/>
  <c r="G138" i="13"/>
  <c r="H138" i="13"/>
  <c r="E139" i="13"/>
  <c r="F139" i="13"/>
  <c r="G139" i="13"/>
  <c r="H139" i="13"/>
  <c r="E140" i="13"/>
  <c r="F140" i="13"/>
  <c r="G140" i="13"/>
  <c r="H140" i="13"/>
  <c r="E141" i="13"/>
  <c r="F141" i="13"/>
  <c r="G141" i="13"/>
  <c r="H141" i="13"/>
  <c r="E142" i="13"/>
  <c r="F142" i="13"/>
  <c r="G142" i="13"/>
  <c r="H142" i="13"/>
  <c r="E143" i="13"/>
  <c r="F143" i="13"/>
  <c r="G143" i="13"/>
  <c r="H143" i="13"/>
  <c r="E144" i="13"/>
  <c r="F144" i="13"/>
  <c r="G144" i="13"/>
  <c r="H144" i="13"/>
  <c r="E145" i="13"/>
  <c r="F145" i="13"/>
  <c r="G145" i="13"/>
  <c r="H145" i="13"/>
  <c r="E146" i="13"/>
  <c r="F146" i="13"/>
  <c r="G146" i="13"/>
  <c r="H146" i="13"/>
  <c r="E147" i="13"/>
  <c r="F147" i="13"/>
  <c r="G147" i="13"/>
  <c r="H147" i="13"/>
  <c r="E148" i="13"/>
  <c r="F148" i="13"/>
  <c r="G148" i="13"/>
  <c r="H148" i="13"/>
  <c r="E149" i="13"/>
  <c r="F149" i="13"/>
  <c r="G149" i="13"/>
  <c r="H149" i="13"/>
  <c r="E150" i="13"/>
  <c r="F150" i="13"/>
  <c r="G150" i="13"/>
  <c r="H150" i="13"/>
  <c r="E151" i="13"/>
  <c r="F151" i="13"/>
  <c r="G151" i="13"/>
  <c r="H151" i="13"/>
  <c r="E152" i="13"/>
  <c r="F152" i="13"/>
  <c r="G152" i="13"/>
  <c r="H152" i="13"/>
  <c r="E153" i="13"/>
  <c r="F153" i="13"/>
  <c r="G153" i="13"/>
  <c r="H153" i="13"/>
  <c r="E154" i="13"/>
  <c r="F154" i="13"/>
  <c r="G154" i="13"/>
  <c r="H154" i="13"/>
  <c r="E155" i="13"/>
  <c r="F155" i="13"/>
  <c r="G155" i="13"/>
  <c r="H155" i="13"/>
  <c r="E156" i="13"/>
  <c r="F156" i="13"/>
  <c r="G156" i="13"/>
  <c r="H156" i="13"/>
  <c r="E157" i="13"/>
  <c r="F157" i="13"/>
  <c r="G157" i="13"/>
  <c r="H157" i="13"/>
  <c r="E158" i="13"/>
  <c r="F158" i="13"/>
  <c r="G158" i="13"/>
  <c r="H158" i="13"/>
  <c r="E159" i="13"/>
  <c r="F159" i="13"/>
  <c r="G159" i="13"/>
  <c r="H159" i="13"/>
  <c r="E160" i="13"/>
  <c r="F160" i="13"/>
  <c r="G160" i="13"/>
  <c r="H160" i="13"/>
  <c r="E161" i="13"/>
  <c r="F161" i="13"/>
  <c r="G161" i="13"/>
  <c r="H161" i="13"/>
  <c r="E162" i="13"/>
  <c r="F162" i="13"/>
  <c r="G162" i="13"/>
  <c r="H162" i="13"/>
  <c r="E163" i="13"/>
  <c r="F163" i="13"/>
  <c r="G163" i="13"/>
  <c r="H163" i="13"/>
  <c r="E164" i="13"/>
  <c r="F164" i="13"/>
  <c r="G164" i="13"/>
  <c r="H164" i="13"/>
  <c r="E165" i="13"/>
  <c r="F165" i="13"/>
  <c r="G165" i="13"/>
  <c r="H165" i="13"/>
  <c r="E166" i="13"/>
  <c r="F166" i="13"/>
  <c r="G166" i="13"/>
  <c r="H166" i="13"/>
  <c r="E167" i="13"/>
  <c r="F167" i="13"/>
  <c r="G167" i="13"/>
  <c r="H167" i="13"/>
  <c r="E168" i="13"/>
  <c r="F168" i="13"/>
  <c r="G168" i="13"/>
  <c r="H168" i="13"/>
  <c r="E169" i="13"/>
  <c r="F169" i="13"/>
  <c r="G169" i="13"/>
  <c r="H169" i="13"/>
  <c r="E170" i="13"/>
  <c r="F170" i="13"/>
  <c r="G170" i="13"/>
  <c r="H170" i="13"/>
  <c r="E171" i="13"/>
  <c r="F171" i="13"/>
  <c r="G171" i="13"/>
  <c r="H171" i="13"/>
  <c r="E172" i="13"/>
  <c r="F172" i="13"/>
  <c r="G172" i="13"/>
  <c r="H172" i="13"/>
  <c r="E173" i="13"/>
  <c r="F173" i="13"/>
  <c r="G173" i="13"/>
  <c r="H173" i="13"/>
  <c r="E174" i="13"/>
  <c r="F174" i="13"/>
  <c r="G174" i="13"/>
  <c r="H174" i="13"/>
  <c r="E175" i="13"/>
  <c r="F175" i="13"/>
  <c r="G175" i="13"/>
  <c r="H175" i="13"/>
  <c r="E176" i="13"/>
  <c r="F176" i="13"/>
  <c r="G176" i="13"/>
  <c r="H176" i="13"/>
  <c r="E177" i="13"/>
  <c r="F177" i="13"/>
  <c r="G177" i="13"/>
  <c r="H177" i="13"/>
  <c r="E178" i="13"/>
  <c r="F178" i="13"/>
  <c r="G178" i="13"/>
  <c r="H178" i="13"/>
  <c r="E179" i="13"/>
  <c r="F179" i="13"/>
  <c r="G179" i="13"/>
  <c r="H179" i="13"/>
  <c r="E180" i="13"/>
  <c r="F180" i="13"/>
  <c r="G180" i="13"/>
  <c r="H180" i="13"/>
  <c r="E181" i="13"/>
  <c r="F181" i="13"/>
  <c r="G181" i="13"/>
  <c r="H181" i="13"/>
  <c r="E182" i="13"/>
  <c r="F182" i="13"/>
  <c r="G182" i="13"/>
  <c r="H182" i="13"/>
  <c r="E183" i="13"/>
  <c r="F183" i="13"/>
  <c r="G183" i="13"/>
  <c r="H183" i="13"/>
  <c r="E184" i="13"/>
  <c r="F184" i="13"/>
  <c r="G184" i="13"/>
  <c r="H184" i="13"/>
  <c r="E185" i="13"/>
  <c r="F185" i="13"/>
  <c r="G185" i="13"/>
  <c r="H185" i="13"/>
  <c r="G3" i="13"/>
  <c r="H3" i="13"/>
  <c r="G4" i="13"/>
  <c r="H4" i="13"/>
  <c r="G5" i="13"/>
  <c r="H5" i="13"/>
  <c r="G6" i="13"/>
  <c r="H6" i="13"/>
  <c r="G7" i="13"/>
  <c r="H7" i="13"/>
  <c r="G8" i="13"/>
  <c r="H8" i="13"/>
  <c r="G9" i="13"/>
  <c r="H9" i="13"/>
  <c r="E3" i="13"/>
  <c r="E4" i="13"/>
  <c r="E5" i="13"/>
  <c r="E6" i="13"/>
  <c r="E7" i="13"/>
  <c r="E8" i="13"/>
  <c r="E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F2" i="13"/>
  <c r="F3" i="13"/>
  <c r="F4" i="13"/>
  <c r="F5" i="13"/>
  <c r="F6" i="13"/>
  <c r="F7" i="13"/>
  <c r="F8" i="13"/>
  <c r="F9" i="13"/>
  <c r="D8" i="13"/>
  <c r="D9" i="13"/>
  <c r="D6" i="13"/>
  <c r="D7" i="13"/>
  <c r="D3" i="13"/>
  <c r="D4" i="13"/>
  <c r="D5" i="13"/>
  <c r="H2" i="13"/>
  <c r="G2" i="13"/>
  <c r="E2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2" i="13"/>
  <c r="A185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2" i="13"/>
  <c r="E2" i="6" l="1"/>
  <c r="E4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C31" i="5"/>
  <c r="C3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915494-44C0-4885-8B16-28D47694AEF5}" name="Query - iot T_Asset" description="Connection to the 'iot T_Asset' query in the workbook." type="100" refreshedVersion="6" minRefreshableVersion="5">
    <extLst>
      <ext xmlns:x15="http://schemas.microsoft.com/office/spreadsheetml/2010/11/main" uri="{DE250136-89BD-433C-8126-D09CA5730AF9}">
        <x15:connection id="3e46b1aa-72a3-460b-b99c-276bd38c0975"/>
      </ext>
    </extLst>
  </connection>
  <connection id="2" xr16:uid="{9F56ED5E-C080-49A7-83DB-B67B4985EE39}" name="Query - iot T_Asset_Measurement" description="Connection to the 'iot T_Asset_Measurement' query in the workbook." type="100" refreshedVersion="6" minRefreshableVersion="5">
    <extLst>
      <ext xmlns:x15="http://schemas.microsoft.com/office/spreadsheetml/2010/11/main" uri="{DE250136-89BD-433C-8126-D09CA5730AF9}">
        <x15:connection id="a2ca7508-b6d7-419c-8990-28f6706c3e95"/>
      </ext>
    </extLst>
  </connection>
  <connection id="3" xr16:uid="{C5E433E3-2EB8-4896-BD5A-F419EDE60DD2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<sst xmlns="http://schemas.openxmlformats.org/spreadsheetml/2006/main" count="583" uniqueCount="264">
  <si>
    <t>Customer</t>
  </si>
  <si>
    <t>Table Name</t>
  </si>
  <si>
    <t>Dimension</t>
  </si>
  <si>
    <t>View Name</t>
  </si>
  <si>
    <t>Display Name</t>
  </si>
  <si>
    <t>Description</t>
  </si>
  <si>
    <t>The Customer dimension includes all corporate customers</t>
  </si>
  <si>
    <t>Table Type</t>
  </si>
  <si>
    <t>Target</t>
  </si>
  <si>
    <t>Source</t>
  </si>
  <si>
    <t>Column Name</t>
  </si>
  <si>
    <t>Datatype</t>
  </si>
  <si>
    <t>Size</t>
  </si>
  <si>
    <t>Key?</t>
  </si>
  <si>
    <t>FK To</t>
  </si>
  <si>
    <t>NULL?</t>
  </si>
  <si>
    <t>Default Value</t>
  </si>
  <si>
    <t>Example Values</t>
  </si>
  <si>
    <t>SCD  Type</t>
  </si>
  <si>
    <t>Source System</t>
  </si>
  <si>
    <t>Source Table</t>
  </si>
  <si>
    <t>Source Field Name</t>
  </si>
  <si>
    <t>Source Datatype</t>
  </si>
  <si>
    <t>ETL Rules</t>
  </si>
  <si>
    <t>Comments</t>
  </si>
  <si>
    <t>Surrogate primary key</t>
  </si>
  <si>
    <t>int</t>
  </si>
  <si>
    <t>PK</t>
  </si>
  <si>
    <t>N</t>
  </si>
  <si>
    <t>1, 2, 3, 4 …</t>
  </si>
  <si>
    <t>Address</t>
  </si>
  <si>
    <t>City</t>
  </si>
  <si>
    <t>State</t>
  </si>
  <si>
    <t>Country</t>
  </si>
  <si>
    <t>Customer's Address</t>
  </si>
  <si>
    <t>Customer's State</t>
  </si>
  <si>
    <t>Customer's City</t>
  </si>
  <si>
    <t>Customer's Country</t>
  </si>
  <si>
    <t>Product</t>
  </si>
  <si>
    <t>Product SKU, also known as Product ID or Product Number. Natural key from source system</t>
  </si>
  <si>
    <t>CustomerName</t>
  </si>
  <si>
    <t>SegmentId</t>
  </si>
  <si>
    <t>James Butt</t>
  </si>
  <si>
    <t>6649 N Blue Gum St</t>
  </si>
  <si>
    <t>LA</t>
  </si>
  <si>
    <t>New Orleans</t>
  </si>
  <si>
    <t>United States</t>
  </si>
  <si>
    <t>Josephine Darakjy</t>
  </si>
  <si>
    <t>4 B Blue Ridge Blvd</t>
  </si>
  <si>
    <t>MI</t>
  </si>
  <si>
    <t>Brighton</t>
  </si>
  <si>
    <t>Lenna Paprocki</t>
  </si>
  <si>
    <t>639 Main St</t>
  </si>
  <si>
    <t>AK</t>
  </si>
  <si>
    <t>Anchorage</t>
  </si>
  <si>
    <t>Donette Foller</t>
  </si>
  <si>
    <t>34 Center St</t>
  </si>
  <si>
    <t>OH</t>
  </si>
  <si>
    <t>Hamilton</t>
  </si>
  <si>
    <t>Simona Morasca</t>
  </si>
  <si>
    <t>3 Mcauley Dr</t>
  </si>
  <si>
    <t>MA</t>
  </si>
  <si>
    <t>Ashland</t>
  </si>
  <si>
    <t>Leota Dilliard</t>
  </si>
  <si>
    <t>7 W Jackson Blvd</t>
  </si>
  <si>
    <t>CA</t>
  </si>
  <si>
    <t>San Jose</t>
  </si>
  <si>
    <t>Francoise Rautenstrauch</t>
  </si>
  <si>
    <t>2335 Canton Hwy #6</t>
  </si>
  <si>
    <t>ON</t>
  </si>
  <si>
    <t>Windsor</t>
  </si>
  <si>
    <t>Canada</t>
  </si>
  <si>
    <t>Kendra Loud</t>
  </si>
  <si>
    <t>6 Arch St #9757</t>
  </si>
  <si>
    <t>NB</t>
  </si>
  <si>
    <t>Alcida</t>
  </si>
  <si>
    <t>Lourdes Bauswell</t>
  </si>
  <si>
    <t>9547 Belmont Rd #21</t>
  </si>
  <si>
    <t>Belleville</t>
  </si>
  <si>
    <t>Hannah Edmison</t>
  </si>
  <si>
    <t>73 Pittsford Victor Rd</t>
  </si>
  <si>
    <t>BC</t>
  </si>
  <si>
    <t>Vancouver</t>
  </si>
  <si>
    <t>Josefa Opitz</t>
  </si>
  <si>
    <t>136 W Grand Ave #3</t>
  </si>
  <si>
    <t>Delhi</t>
  </si>
  <si>
    <t>Elvera Benimadho</t>
  </si>
  <si>
    <t>99385 Charity St #840</t>
  </si>
  <si>
    <t>Carma Vanheusen</t>
  </si>
  <si>
    <t>68556 Central Hwy</t>
  </si>
  <si>
    <t>San Leandro</t>
  </si>
  <si>
    <t>Malinda Hochard</t>
  </si>
  <si>
    <t>55 Riverside Ave</t>
  </si>
  <si>
    <t>IN</t>
  </si>
  <si>
    <t>Indianapolis</t>
  </si>
  <si>
    <t>Natalie Fern</t>
  </si>
  <si>
    <t>7140 University Ave</t>
  </si>
  <si>
    <t>WY</t>
  </si>
  <si>
    <t>Rock Springs</t>
  </si>
  <si>
    <t>Arlene Klusman</t>
  </si>
  <si>
    <t>3 Secor Rd</t>
  </si>
  <si>
    <t>Alease Buemi</t>
  </si>
  <si>
    <t>4 Webbs Chapel Rd</t>
  </si>
  <si>
    <t>CO</t>
  </si>
  <si>
    <t>Boulder</t>
  </si>
  <si>
    <t>Angella Cetta</t>
  </si>
  <si>
    <t>85 Blackstone Bldge</t>
  </si>
  <si>
    <t>HI</t>
  </si>
  <si>
    <t>Honolulu</t>
  </si>
  <si>
    <t>Cyndy Goldammer</t>
  </si>
  <si>
    <t>170 Wyoming Ave</t>
  </si>
  <si>
    <t>MN</t>
  </si>
  <si>
    <t>Burnsville</t>
  </si>
  <si>
    <t>Celeste Korando</t>
  </si>
  <si>
    <t>7 W Pinhook Rd</t>
  </si>
  <si>
    <t>NY</t>
  </si>
  <si>
    <t>Lynbrook</t>
  </si>
  <si>
    <t>Query</t>
  </si>
  <si>
    <t>Date</t>
  </si>
  <si>
    <t>CustomerId</t>
  </si>
  <si>
    <t>OrderId</t>
  </si>
  <si>
    <t>ProductId</t>
  </si>
  <si>
    <t>Quantity</t>
  </si>
  <si>
    <t>UnitPrice</t>
  </si>
  <si>
    <t>ProductTypeId</t>
  </si>
  <si>
    <t>UnitOfMeasurement</t>
  </si>
  <si>
    <t>QuantityOnHand</t>
  </si>
  <si>
    <t>Frozen Fever</t>
  </si>
  <si>
    <t>10 pcs</t>
  </si>
  <si>
    <t>Gorilla Playsets</t>
  </si>
  <si>
    <t>1 pcs</t>
  </si>
  <si>
    <t>Avengers Iron Man</t>
  </si>
  <si>
    <t>Magicfly fillable Paint Brush</t>
  </si>
  <si>
    <t>12 pcs</t>
  </si>
  <si>
    <t>Water Coloring Brush Pens</t>
  </si>
  <si>
    <t>Cra-Z-Art Modeling Clay</t>
  </si>
  <si>
    <t>Non-Dry Modeling Clay</t>
  </si>
  <si>
    <t>20 pcs</t>
  </si>
  <si>
    <t>Doll Stand Display</t>
  </si>
  <si>
    <t>5 pcs</t>
  </si>
  <si>
    <t>KidKraft Super Model Dollhouse</t>
  </si>
  <si>
    <t>3 pcs</t>
  </si>
  <si>
    <t>KidKraft Chelsea Doll Cottage</t>
  </si>
  <si>
    <t>16 pcs</t>
  </si>
  <si>
    <t>Blinger Diamond Collection</t>
  </si>
  <si>
    <t>Hair Brush Comb</t>
  </si>
  <si>
    <t>Product TitleLeapFrog LeapStart</t>
  </si>
  <si>
    <t>Robot Science Stem Kit</t>
  </si>
  <si>
    <t>Math Electronic Flash Card</t>
  </si>
  <si>
    <t>Metal Wire Puzzles</t>
  </si>
  <si>
    <t>Metal Puzzle Wooden Kong Ming</t>
  </si>
  <si>
    <t>Brybelly Playing Cards</t>
  </si>
  <si>
    <t>CustomerKey</t>
  </si>
  <si>
    <t>CustomerID</t>
  </si>
  <si>
    <t>Gender</t>
  </si>
  <si>
    <t>Source system key</t>
  </si>
  <si>
    <t>DimCustomer</t>
  </si>
  <si>
    <t>Male, Female</t>
  </si>
  <si>
    <t>nchar</t>
  </si>
  <si>
    <t>DSD</t>
  </si>
  <si>
    <t>Derived</t>
  </si>
  <si>
    <t>Surrogate key</t>
  </si>
  <si>
    <t>Name of the customer</t>
  </si>
  <si>
    <t>Luke, Jack, Hanna</t>
  </si>
  <si>
    <t>nvarchar</t>
  </si>
  <si>
    <t>Gender of the customer</t>
  </si>
  <si>
    <t>CustomerSegment</t>
  </si>
  <si>
    <t>SegmentName</t>
  </si>
  <si>
    <t>Decode to Male/Female (1 = Male, 2 = Female)</t>
  </si>
  <si>
    <t>DimProduct</t>
  </si>
  <si>
    <t>The Product dimension includes all the available products and their categories and types</t>
  </si>
  <si>
    <t>ProductKey</t>
  </si>
  <si>
    <t>ProductSKU</t>
  </si>
  <si>
    <t>CustomerGender</t>
  </si>
  <si>
    <t>CustomerAddress</t>
  </si>
  <si>
    <t>CustomerCity</t>
  </si>
  <si>
    <t>CustomerState</t>
  </si>
  <si>
    <t>CustomerCountry</t>
  </si>
  <si>
    <t>ProductID</t>
  </si>
  <si>
    <t>ProductDescr</t>
  </si>
  <si>
    <t>Product description</t>
  </si>
  <si>
    <t>nvarchar(100)</t>
  </si>
  <si>
    <t>nchar(7)</t>
  </si>
  <si>
    <t>nvarchar(50)</t>
  </si>
  <si>
    <t>nchar(3)</t>
  </si>
  <si>
    <t>ProductCategoryID</t>
  </si>
  <si>
    <t>ProductCategory</t>
  </si>
  <si>
    <t>Product category Identity number</t>
  </si>
  <si>
    <t>Product category name</t>
  </si>
  <si>
    <t>CategoryID</t>
  </si>
  <si>
    <t>CategoryDescr</t>
  </si>
  <si>
    <t>ProductTypeID</t>
  </si>
  <si>
    <t>ProductType</t>
  </si>
  <si>
    <t>Product type name</t>
  </si>
  <si>
    <t>Product type identity number</t>
  </si>
  <si>
    <t>TypeID</t>
  </si>
  <si>
    <t>TypeDescr</t>
  </si>
  <si>
    <t>UnitOfMeasure</t>
  </si>
  <si>
    <t>Product unit of measurement</t>
  </si>
  <si>
    <t>N/A</t>
  </si>
  <si>
    <t>nchar(10)</t>
  </si>
  <si>
    <t>1 pcs, N/A</t>
  </si>
  <si>
    <t>DimDate</t>
  </si>
  <si>
    <t>The Date dimension list the transaction dates and date types</t>
  </si>
  <si>
    <t>DateKey</t>
  </si>
  <si>
    <t>FullDate</t>
  </si>
  <si>
    <t>Full date as a SQL date</t>
  </si>
  <si>
    <t>date</t>
  </si>
  <si>
    <t>DayOfWeek</t>
  </si>
  <si>
    <t>Number of the day of week; Sunday = 1</t>
  </si>
  <si>
    <t>DayNameOfWeek</t>
  </si>
  <si>
    <t>Day name of week, eg Monday</t>
  </si>
  <si>
    <t>DayOfMonth</t>
  </si>
  <si>
    <t>Number of the day in the month</t>
  </si>
  <si>
    <t>WeekdayWeekend</t>
  </si>
  <si>
    <t>Is today a weekday or a weekend, {Weekday, Weekend}</t>
  </si>
  <si>
    <t>MonthName</t>
  </si>
  <si>
    <t>Month name, eg January</t>
  </si>
  <si>
    <t>MonthOfYear</t>
  </si>
  <si>
    <t>Month of year, 1..12</t>
  </si>
  <si>
    <t>CalendarYear</t>
  </si>
  <si>
    <t>Calendar year, eg 2010</t>
  </si>
  <si>
    <t>Sunday</t>
  </si>
  <si>
    <t>1..31</t>
  </si>
  <si>
    <t>Weekday, Weekend</t>
  </si>
  <si>
    <t>November</t>
  </si>
  <si>
    <t>1, 2, …, 12</t>
  </si>
  <si>
    <t>1...7</t>
  </si>
  <si>
    <t>tinyint</t>
  </si>
  <si>
    <t>smallint</t>
  </si>
  <si>
    <t>FactOrders</t>
  </si>
  <si>
    <t>Fact</t>
  </si>
  <si>
    <t>Orders</t>
  </si>
  <si>
    <t>Order transactions at the order detail line item level (grain)</t>
  </si>
  <si>
    <t>Key to Product dimension</t>
  </si>
  <si>
    <t>Key to Customer dimension</t>
  </si>
  <si>
    <t>Key to Date dim for the date the order was placed</t>
  </si>
  <si>
    <t>Key lookup from OrderDetail.ProductID</t>
  </si>
  <si>
    <t>Key lookup from OrderHeader.CustomerID</t>
  </si>
  <si>
    <t>OrderNum</t>
  </si>
  <si>
    <t>Sales order number from source system</t>
  </si>
  <si>
    <t>OrderDetailNum</t>
  </si>
  <si>
    <t>Sales order detail line number</t>
  </si>
  <si>
    <t>FK</t>
  </si>
  <si>
    <t>DimProduct.ProductKey</t>
  </si>
  <si>
    <t>DimCustomer.CustomerKey</t>
  </si>
  <si>
    <t>DimDate.DateKey</t>
  </si>
  <si>
    <t>ETL Process</t>
  </si>
  <si>
    <t>1, 2, 3 ,4 …</t>
  </si>
  <si>
    <t>OrderHeader</t>
  </si>
  <si>
    <t>OrderDetail</t>
  </si>
  <si>
    <t>OrderQty</t>
  </si>
  <si>
    <t>Quantity of this item in this order</t>
  </si>
  <si>
    <t>Standard price for this item</t>
  </si>
  <si>
    <t>decimal</t>
  </si>
  <si>
    <t>decimal(13,2)</t>
  </si>
  <si>
    <t>UnitPrice * OrderQty</t>
  </si>
  <si>
    <t>SalesAmt</t>
  </si>
  <si>
    <t>Amount = Price * Quantity</t>
  </si>
  <si>
    <t>QtyOnHand</t>
  </si>
  <si>
    <t>Available product quantity</t>
  </si>
  <si>
    <t>Id</t>
  </si>
  <si>
    <t>Key lookup from OrderHeader.Date</t>
  </si>
  <si>
    <t>DateName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</si>
</sst>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8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2" borderId="0" applyNumberFormat="0" applyBorder="0" applyAlignment="0" applyProtection="0"/>
    <xf numFmtId="0" fontId="6" fillId="6" borderId="0" applyNumberFormat="0" applyBorder="0" applyAlignment="0" applyProtection="0"/>
    <xf numFmtId="0" fontId="6" fillId="13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1" applyNumberFormat="0" applyAlignment="0" applyProtection="0"/>
    <xf numFmtId="0" fontId="9" fillId="8" borderId="2" applyNumberForma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1" applyNumberFormat="0" applyAlignment="0" applyProtection="0"/>
    <xf numFmtId="0" fontId="16" fillId="0" borderId="6" applyNumberFormat="0" applyFill="0" applyAlignment="0" applyProtection="0"/>
    <xf numFmtId="0" fontId="17" fillId="19" borderId="0" applyNumberFormat="0" applyBorder="0" applyAlignment="0" applyProtection="0"/>
    <xf numFmtId="0" fontId="1" fillId="6" borderId="7" applyNumberFormat="0" applyFont="0" applyAlignment="0" applyProtection="0"/>
    <xf numFmtId="0" fontId="18" fillId="15" borderId="8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2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2" borderId="0" applyNumberFormat="0" applyBorder="0" applyAlignment="0" applyProtection="0"/>
    <xf numFmtId="0" fontId="5" fillId="12" borderId="0" applyNumberFormat="0" applyBorder="0" applyAlignment="0" applyProtection="0"/>
    <xf numFmtId="0" fontId="5" fillId="2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5" borderId="0" applyNumberFormat="0" applyBorder="0" applyAlignment="0" applyProtection="0"/>
    <xf numFmtId="0" fontId="5" fillId="12" borderId="0" applyNumberFormat="0" applyBorder="0" applyAlignment="0" applyProtection="0"/>
    <xf numFmtId="0" fontId="5" fillId="2" borderId="0" applyNumberFormat="0" applyBorder="0" applyAlignment="0" applyProtection="0"/>
    <xf numFmtId="0" fontId="4" fillId="6" borderId="7" applyNumberFormat="0" applyFont="0" applyAlignment="0" applyProtection="0"/>
    <xf numFmtId="0" fontId="4" fillId="0" borderId="0"/>
    <xf numFmtId="0" fontId="5" fillId="12" borderId="0" applyNumberFormat="0" applyBorder="0" applyAlignment="0" applyProtection="0"/>
    <xf numFmtId="0" fontId="5" fillId="10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</cellStyleXfs>
  <cellXfs count="61">
    <xf numFmtId="0" fontId="0" fillId="0" borderId="0" xfId="0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4" fillId="20" borderId="15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0" xfId="0" quotePrefix="1" applyFont="1" applyBorder="1" applyAlignment="1">
      <alignment horizontal="left" vertical="top" wrapText="1"/>
    </xf>
    <xf numFmtId="0" fontId="2" fillId="0" borderId="0" xfId="45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14" fontId="2" fillId="0" borderId="0" xfId="0" applyNumberFormat="1" applyFont="1" applyBorder="1" applyAlignment="1">
      <alignment horizontal="left" vertical="top"/>
    </xf>
    <xf numFmtId="14" fontId="2" fillId="0" borderId="0" xfId="0" applyNumberFormat="1" applyFont="1" applyBorder="1" applyAlignment="1">
      <alignment horizontal="left" vertical="top" wrapText="1"/>
    </xf>
    <xf numFmtId="0" fontId="2" fillId="0" borderId="0" xfId="0" quotePrefix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0" fontId="2" fillId="0" borderId="0" xfId="65" applyFont="1" applyBorder="1" applyAlignment="1">
      <alignment horizontal="left" vertical="top" wrapText="1"/>
    </xf>
    <xf numFmtId="2" fontId="0" fillId="0" borderId="0" xfId="0" applyNumberFormat="1"/>
    <xf numFmtId="14" fontId="0" fillId="0" borderId="0" xfId="0" applyNumberFormat="1"/>
    <xf numFmtId="0" fontId="0" fillId="21" borderId="0" xfId="0" applyFill="1" applyBorder="1"/>
    <xf numFmtId="0" fontId="0" fillId="0" borderId="0" xfId="0" applyFill="1"/>
    <xf numFmtId="0" fontId="0" fillId="0" borderId="0" xfId="0" applyAlignment="1">
      <alignment horizontal="left"/>
    </xf>
    <xf numFmtId="0" fontId="2" fillId="20" borderId="12" xfId="0" applyFont="1" applyFill="1" applyBorder="1" applyAlignment="1">
      <alignment horizontal="left" wrapText="1"/>
    </xf>
    <xf numFmtId="0" fontId="2" fillId="20" borderId="11" xfId="0" applyFont="1" applyFill="1" applyBorder="1" applyAlignment="1">
      <alignment horizontal="left" wrapText="1"/>
    </xf>
    <xf numFmtId="0" fontId="2" fillId="20" borderId="12" xfId="0" applyFont="1" applyFill="1" applyBorder="1" applyAlignment="1">
      <alignment horizontal="left"/>
    </xf>
    <xf numFmtId="0" fontId="2" fillId="20" borderId="18" xfId="0" applyFont="1" applyFill="1" applyBorder="1" applyAlignment="1">
      <alignment horizontal="left" wrapText="1"/>
    </xf>
    <xf numFmtId="0" fontId="3" fillId="20" borderId="14" xfId="0" applyFont="1" applyFill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5" fillId="20" borderId="28" xfId="0" applyFont="1" applyFill="1" applyBorder="1" applyAlignment="1">
      <alignment horizontal="left" wrapText="1"/>
    </xf>
    <xf numFmtId="0" fontId="2" fillId="20" borderId="21" xfId="0" applyFont="1" applyFill="1" applyBorder="1" applyAlignment="1">
      <alignment horizontal="left" wrapText="1"/>
    </xf>
    <xf numFmtId="0" fontId="24" fillId="0" borderId="10" xfId="0" applyFont="1" applyBorder="1"/>
    <xf numFmtId="0" fontId="2" fillId="0" borderId="27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/>
    </xf>
    <xf numFmtId="14" fontId="2" fillId="0" borderId="1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2" fillId="0" borderId="0" xfId="65" applyFont="1" applyBorder="1" applyAlignment="1">
      <alignment horizontal="left" vertical="top" wrapText="1"/>
    </xf>
    <xf numFmtId="0" fontId="0" fillId="21" borderId="29" xfId="0" applyFill="1" applyBorder="1"/>
    <xf numFmtId="0" fontId="0" fillId="21" borderId="30" xfId="0" applyFill="1" applyBorder="1"/>
    <xf numFmtId="0" fontId="0" fillId="21" borderId="31" xfId="0" applyFill="1" applyBorder="1"/>
    <xf numFmtId="0" fontId="0" fillId="21" borderId="23" xfId="0" applyFill="1" applyBorder="1"/>
    <xf numFmtId="0" fontId="0" fillId="21" borderId="22" xfId="0" applyFill="1" applyBorder="1"/>
    <xf numFmtId="0" fontId="0" fillId="21" borderId="32" xfId="0" applyFill="1" applyBorder="1"/>
    <xf numFmtId="0" fontId="0" fillId="21" borderId="33" xfId="0" applyFill="1" applyBorder="1"/>
    <xf numFmtId="0" fontId="0" fillId="21" borderId="34" xfId="0" applyFill="1" applyBorder="1"/>
    <xf numFmtId="0" fontId="0" fillId="0" borderId="0" xfId="0" applyBorder="1"/>
    <xf numFmtId="0" fontId="3" fillId="20" borderId="16" xfId="0" applyFont="1" applyFill="1" applyBorder="1" applyAlignment="1">
      <alignment horizontal="center" vertical="top" wrapText="1"/>
    </xf>
    <xf numFmtId="0" fontId="3" fillId="20" borderId="13" xfId="0" applyFont="1" applyFill="1" applyBorder="1" applyAlignment="1">
      <alignment horizontal="center" vertical="top" wrapText="1"/>
    </xf>
    <xf numFmtId="0" fontId="3" fillId="20" borderId="14" xfId="0" applyFont="1" applyFill="1" applyBorder="1" applyAlignment="1">
      <alignment horizontal="center" vertical="top" wrapText="1"/>
    </xf>
    <xf numFmtId="0" fontId="3" fillId="20" borderId="16" xfId="0" applyFont="1" applyFill="1" applyBorder="1" applyAlignment="1">
      <alignment horizontal="center" vertical="top"/>
    </xf>
    <xf numFmtId="0" fontId="3" fillId="20" borderId="13" xfId="0" applyFont="1" applyFill="1" applyBorder="1" applyAlignment="1">
      <alignment horizontal="center" vertical="top"/>
    </xf>
    <xf numFmtId="0" fontId="3" fillId="20" borderId="14" xfId="0" applyFont="1" applyFill="1" applyBorder="1" applyAlignment="1">
      <alignment horizontal="center" vertical="top"/>
    </xf>
    <xf numFmtId="0" fontId="25" fillId="0" borderId="0" xfId="0" applyFont="1" applyBorder="1" applyAlignment="1">
      <alignment horizontal="left" vertical="top" wrapText="1"/>
    </xf>
  </cellXfs>
  <cellStyles count="78">
    <cellStyle name="Accent1 - 20%" xfId="3" xr:uid="{39AA1CC2-5441-4D3B-8FCC-B82E5858EE5C}"/>
    <cellStyle name="Accent1 - 40%" xfId="4" xr:uid="{5C4FFAF0-830E-4B2D-9700-7DCC110052C3}"/>
    <cellStyle name="Accent1 - 60%" xfId="5" xr:uid="{354B6DC4-AB96-41AC-9FBB-DF72994AB2C8}"/>
    <cellStyle name="Accent1 2" xfId="2" xr:uid="{63406C35-9AC9-46D4-9607-4B36AF29379A}"/>
    <cellStyle name="Accent1 3" xfId="46" xr:uid="{9D0FD0C7-B3FF-45C0-8F92-2AE9E147C2DF}"/>
    <cellStyle name="Accent1 4" xfId="63" xr:uid="{9599F447-A91C-4DB2-B0DF-B25A72AFB9E8}"/>
    <cellStyle name="Accent1 5" xfId="47" xr:uid="{ADDC2835-8738-4988-874C-2FEC6CE3BAAB}"/>
    <cellStyle name="Accent1 6" xfId="70" xr:uid="{3B7E784D-06AF-400B-9F6D-0414496E95C9}"/>
    <cellStyle name="Accent1 7" xfId="72" xr:uid="{5AFC869D-50B9-400D-88E6-D7FF35089BAB}"/>
    <cellStyle name="Accent2 - 20%" xfId="7" xr:uid="{CFF48BF7-7BD0-4268-B126-2B29C923F811}"/>
    <cellStyle name="Accent2 - 40%" xfId="8" xr:uid="{F09508EF-BFB4-4DC5-85DB-912897E0DC83}"/>
    <cellStyle name="Accent2 - 60%" xfId="9" xr:uid="{866B5EBD-AF3F-40E6-8802-84A851F05A66}"/>
    <cellStyle name="Accent2 2" xfId="6" xr:uid="{296C7D21-0F1C-49E6-831F-2F19246D108B}"/>
    <cellStyle name="Accent2 3" xfId="48" xr:uid="{61449A3F-6E8F-4F66-A1D6-2D88D47BB650}"/>
    <cellStyle name="Accent2 4" xfId="61" xr:uid="{DE739BBC-3B40-482D-A631-076FFD526CAE}"/>
    <cellStyle name="Accent2 5" xfId="49" xr:uid="{9DFEEEE4-365F-4E55-B3C8-83DFF8A4190E}"/>
    <cellStyle name="Accent2 6" xfId="71" xr:uid="{BB3E4EE2-5DE9-4035-9DDF-A09F5BAD4BBD}"/>
    <cellStyle name="Accent2 7" xfId="73" xr:uid="{82F2CA6B-638C-4AE4-AF77-D12DB577FFFC}"/>
    <cellStyle name="Accent3 - 20%" xfId="11" xr:uid="{A62F8B71-F46B-4A74-B725-90FF42E6B30A}"/>
    <cellStyle name="Accent3 - 40%" xfId="12" xr:uid="{20F23AAF-68C1-4AAE-8E25-3F804254E1FE}"/>
    <cellStyle name="Accent3 - 60%" xfId="13" xr:uid="{296E8463-0314-4B76-BC47-79F94FE412BC}"/>
    <cellStyle name="Accent3 2" xfId="10" xr:uid="{5BCD34B7-2222-4258-B571-E9BE7ABA758D}"/>
    <cellStyle name="Accent3 3" xfId="50" xr:uid="{8537B8BB-4ACF-46FD-98D7-A98C8AFD9721}"/>
    <cellStyle name="Accent3 4" xfId="60" xr:uid="{9F339049-0D49-40E5-8E74-7195F7D510C5}"/>
    <cellStyle name="Accent3 5" xfId="53" xr:uid="{7E7767CD-2174-491B-A5B9-49F5548758C2}"/>
    <cellStyle name="Accent3 6" xfId="69" xr:uid="{68658E3B-4D3A-4921-BA99-47312CABA394}"/>
    <cellStyle name="Accent3 7" xfId="74" xr:uid="{3259F617-65E2-4BF3-8796-0E58BBFA138D}"/>
    <cellStyle name="Accent4 - 20%" xfId="15" xr:uid="{FA7C7B78-FF1F-4BE5-94B6-30B1BEC05235}"/>
    <cellStyle name="Accent4 - 40%" xfId="16" xr:uid="{E35BEB86-9EA3-4402-B62F-E25DBB6037D6}"/>
    <cellStyle name="Accent4 - 60%" xfId="17" xr:uid="{4E36EF31-2D60-44B1-B3A4-FDBFA039A0EF}"/>
    <cellStyle name="Accent4 2" xfId="14" xr:uid="{094AA0A5-366D-4F3D-9A37-F9622A741863}"/>
    <cellStyle name="Accent4 3" xfId="52" xr:uid="{A7C333C7-7017-4D7C-A3B9-794D15C59806}"/>
    <cellStyle name="Accent4 4" xfId="58" xr:uid="{5A442EFC-A674-4318-B2FE-40B7D6CA37D7}"/>
    <cellStyle name="Accent4 5" xfId="56" xr:uid="{A8C3E4F7-057F-4E97-8AC6-BCDEA005FB99}"/>
    <cellStyle name="Accent4 6" xfId="68" xr:uid="{AB9570A9-C448-4951-9A08-A952AA09146D}"/>
    <cellStyle name="Accent4 7" xfId="75" xr:uid="{BBAC6A2B-EBD2-44B0-86D6-1E1E635CED92}"/>
    <cellStyle name="Accent5 - 20%" xfId="19" xr:uid="{5D627AD9-0FA8-49B1-8E93-629526E43E7D}"/>
    <cellStyle name="Accent5 - 40%" xfId="20" xr:uid="{A55CB455-FB01-4B55-AF88-030DFA211809}"/>
    <cellStyle name="Accent5 - 60%" xfId="21" xr:uid="{FB0A0618-941C-4EA1-A0C9-AF7E755FF562}"/>
    <cellStyle name="Accent5 2" xfId="18" xr:uid="{85AF16DF-EC71-48B4-8F0B-E99D80A9C9EC}"/>
    <cellStyle name="Accent5 3" xfId="54" xr:uid="{BA79D1F4-651F-4BE1-B65F-B98383ABA7DA}"/>
    <cellStyle name="Accent5 4" xfId="55" xr:uid="{81094CDF-477D-4F1C-9DD2-895D08D85EDF}"/>
    <cellStyle name="Accent5 5" xfId="59" xr:uid="{DD18D46A-E6C9-4416-BB0E-7EF547E19F12}"/>
    <cellStyle name="Accent5 6" xfId="67" xr:uid="{E65A4683-E406-486D-AA46-691B20A00DC5}"/>
    <cellStyle name="Accent5 7" xfId="76" xr:uid="{5B28B228-3C9A-4892-94B5-FD603010E5B5}"/>
    <cellStyle name="Accent6 - 20%" xfId="23" xr:uid="{B143F7E6-8791-4252-823D-8D4F80904969}"/>
    <cellStyle name="Accent6 - 40%" xfId="24" xr:uid="{6B155B1D-085B-496E-B41F-9D1FBF18D47F}"/>
    <cellStyle name="Accent6 - 60%" xfId="25" xr:uid="{4066DDA4-D8A1-4E63-86D3-C21569CD9BCA}"/>
    <cellStyle name="Accent6 2" xfId="22" xr:uid="{98CDC7EC-5462-46F4-9DDD-0770728AFF88}"/>
    <cellStyle name="Accent6 3" xfId="57" xr:uid="{5540869B-7111-47FA-9904-9EBE952FA641}"/>
    <cellStyle name="Accent6 4" xfId="51" xr:uid="{E9CA7ED2-D39D-496D-9710-67A139488384}"/>
    <cellStyle name="Accent6 5" xfId="62" xr:uid="{982CB27C-496F-46A2-9954-21C21F4BEE04}"/>
    <cellStyle name="Accent6 6" xfId="66" xr:uid="{01B10988-B17F-43C8-8153-3E7E8B056794}"/>
    <cellStyle name="Accent6 7" xfId="77" xr:uid="{AE13C48B-EB06-47A2-B4E3-23EFA8A43D02}"/>
    <cellStyle name="Bad 2" xfId="26" xr:uid="{3FCF2222-FEDB-4C0D-AECC-4745365B6353}"/>
    <cellStyle name="Calculation 2" xfId="27" xr:uid="{9E32D963-1ED7-4F81-87F1-5AB4BA3BFD58}"/>
    <cellStyle name="Check Cell 2" xfId="28" xr:uid="{8EE54BC9-56FB-4440-9FC1-5354BACD802B}"/>
    <cellStyle name="Emphasis 1" xfId="29" xr:uid="{C6ADC653-AB98-435E-B60B-5267EA96816E}"/>
    <cellStyle name="Emphasis 2" xfId="30" xr:uid="{E6E48483-DFA2-4D63-988C-FF4407EDA65D}"/>
    <cellStyle name="Emphasis 3" xfId="31" xr:uid="{690433EA-D369-498D-9FFE-C65D9361A2F7}"/>
    <cellStyle name="Good 2" xfId="32" xr:uid="{8EC4BA0D-B401-4FF2-A22D-86CB5751A660}"/>
    <cellStyle name="Heading 1 2" xfId="33" xr:uid="{EC6589D2-815A-4569-8592-DC135DD07B8E}"/>
    <cellStyle name="Heading 2 2" xfId="34" xr:uid="{DE1CF829-0996-40DF-A2F5-A70CD4599689}"/>
    <cellStyle name="Heading 3 2" xfId="35" xr:uid="{12B245FE-E10C-4FF0-8430-C9C6BC0C4757}"/>
    <cellStyle name="Heading 4 2" xfId="36" xr:uid="{2118AB27-8401-4773-909F-C79FD8E168D9}"/>
    <cellStyle name="Input 2" xfId="37" xr:uid="{604C5CE4-57DA-4809-BD5E-AAA26DDC6438}"/>
    <cellStyle name="Linked Cell 2" xfId="38" xr:uid="{3AC550BE-86AA-4D49-A54D-87383B934FD1}"/>
    <cellStyle name="Neutral 2" xfId="39" xr:uid="{B50CB604-572D-444C-B55B-56D05DEDC487}"/>
    <cellStyle name="Normal" xfId="0" builtinId="0"/>
    <cellStyle name="Normal 2" xfId="1" xr:uid="{08C57707-B62B-408B-B874-32E0D6FD36CE}"/>
    <cellStyle name="Normal 2 2" xfId="65" xr:uid="{EDFD7651-D3DE-454D-9FF0-2087A6B1D647}"/>
    <cellStyle name="Normal 3" xfId="45" xr:uid="{7EFD1234-28E6-4EB3-AD81-BD789249D9BD}"/>
    <cellStyle name="Note 2" xfId="40" xr:uid="{6CBE36D7-455E-475B-BB6B-52C605E39F26}"/>
    <cellStyle name="Note 3" xfId="64" xr:uid="{B286D5D6-7EBB-402C-B752-648743914D87}"/>
    <cellStyle name="Output 2" xfId="41" xr:uid="{3C997D1E-A20F-4D50-8236-093F9B6EBF2A}"/>
    <cellStyle name="Sheet Title" xfId="42" xr:uid="{1B6B03FA-1F42-4BE3-B397-1B8F78778C83}"/>
    <cellStyle name="Total 2" xfId="43" xr:uid="{CCF37063-B39E-4B4D-A6BD-F0EE3BEE7CA6}"/>
    <cellStyle name="Warning Text 2" xfId="44" xr:uid="{F4ED4923-6FAA-446C-888F-6DED2F464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123825</xdr:rowOff>
    </xdr:from>
    <xdr:to>
      <xdr:col>7</xdr:col>
      <xdr:colOff>323850</xdr:colOff>
      <xdr:row>21</xdr:row>
      <xdr:rowOff>95250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34C9826B-FCB1-4E82-8197-33FE0064C364}"/>
            </a:ext>
          </a:extLst>
        </xdr:cNvPr>
        <xdr:cNvGrpSpPr/>
      </xdr:nvGrpSpPr>
      <xdr:grpSpPr>
        <a:xfrm>
          <a:off x="923925" y="323850"/>
          <a:ext cx="3667125" cy="3781425"/>
          <a:chOff x="923925" y="123825"/>
          <a:chExt cx="3667125" cy="3781425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4C01FCA-5262-402C-9BA1-AE1F1155DEBC}"/>
              </a:ext>
            </a:extLst>
          </xdr:cNvPr>
          <xdr:cNvSpPr/>
        </xdr:nvSpPr>
        <xdr:spPr>
          <a:xfrm>
            <a:off x="2143125" y="1638300"/>
            <a:ext cx="1209675" cy="67627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 b="1"/>
              <a:t>Orders</a:t>
            </a:r>
          </a:p>
          <a:p>
            <a:pPr algn="l"/>
            <a:r>
              <a:rPr lang="en-US" sz="1100"/>
              <a:t>Grain</a:t>
            </a:r>
            <a:r>
              <a:rPr lang="en-US" sz="1100" baseline="0"/>
              <a:t> = 1 row per order detail line</a:t>
            </a:r>
            <a:endParaRPr lang="en-US" sz="1100"/>
          </a:p>
        </xdr:txBody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8AC41153-A074-4661-AF1F-565301D645ED}"/>
              </a:ext>
            </a:extLst>
          </xdr:cNvPr>
          <xdr:cNvSpPr/>
        </xdr:nvSpPr>
        <xdr:spPr>
          <a:xfrm>
            <a:off x="2286000" y="123825"/>
            <a:ext cx="914400" cy="9144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Product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110FBF71-2C16-4BD6-98B0-5860664028CA}"/>
              </a:ext>
            </a:extLst>
          </xdr:cNvPr>
          <xdr:cNvSpPr/>
        </xdr:nvSpPr>
        <xdr:spPr>
          <a:xfrm>
            <a:off x="3676650" y="2571750"/>
            <a:ext cx="914400" cy="9144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Date</a:t>
            </a:r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7F558F3C-2B8B-49C9-BF8E-C2488A2B5948}"/>
              </a:ext>
            </a:extLst>
          </xdr:cNvPr>
          <xdr:cNvSpPr/>
        </xdr:nvSpPr>
        <xdr:spPr>
          <a:xfrm>
            <a:off x="923925" y="2571750"/>
            <a:ext cx="914400" cy="914400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rIns="0" rtlCol="0" anchor="ctr"/>
          <a:lstStyle/>
          <a:p>
            <a:pPr algn="ctr"/>
            <a:r>
              <a:rPr lang="en-US" sz="1100"/>
              <a:t>Customer</a:t>
            </a: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FEC87CA5-B724-4928-A65E-6827A9824525}"/>
              </a:ext>
            </a:extLst>
          </xdr:cNvPr>
          <xdr:cNvCxnSpPr>
            <a:stCxn id="2" idx="0"/>
            <a:endCxn id="3" idx="4"/>
          </xdr:cNvCxnSpPr>
        </xdr:nvCxnSpPr>
        <xdr:spPr>
          <a:xfrm flipH="1" flipV="1">
            <a:off x="2743200" y="1038225"/>
            <a:ext cx="4763" cy="600075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3586C559-5EB9-46E7-9DF7-6BD81E488494}"/>
              </a:ext>
            </a:extLst>
          </xdr:cNvPr>
          <xdr:cNvCxnSpPr>
            <a:endCxn id="4" idx="1"/>
          </xdr:cNvCxnSpPr>
        </xdr:nvCxnSpPr>
        <xdr:spPr>
          <a:xfrm>
            <a:off x="3343275" y="2314575"/>
            <a:ext cx="467286" cy="39108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15046F7E-8747-45E4-A169-2EB8FD3E0A1E}"/>
              </a:ext>
            </a:extLst>
          </xdr:cNvPr>
          <xdr:cNvCxnSpPr>
            <a:endCxn id="5" idx="7"/>
          </xdr:cNvCxnSpPr>
        </xdr:nvCxnSpPr>
        <xdr:spPr>
          <a:xfrm flipH="1">
            <a:off x="1704414" y="2314575"/>
            <a:ext cx="438711" cy="39108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7FFB1E2D-1156-452E-8F3E-1C316512D222}"/>
              </a:ext>
            </a:extLst>
          </xdr:cNvPr>
          <xdr:cNvSpPr txBox="1"/>
        </xdr:nvSpPr>
        <xdr:spPr>
          <a:xfrm>
            <a:off x="1200150" y="3609975"/>
            <a:ext cx="3219450" cy="2952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 b="1"/>
              <a:t>Figure: </a:t>
            </a:r>
            <a:r>
              <a:rPr lang="en-US" sz="1100"/>
              <a:t>Dollmart high-level orders dimensional model</a:t>
            </a:r>
          </a:p>
          <a:p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236236</xdr:colOff>
      <xdr:row>1</xdr:row>
      <xdr:rowOff>114300</xdr:rowOff>
    </xdr:from>
    <xdr:to>
      <xdr:col>9</xdr:col>
      <xdr:colOff>352425</xdr:colOff>
      <xdr:row>24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B61D1653-DBBA-4400-9DEC-77D306C75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5836" y="304800"/>
          <a:ext cx="4992989" cy="4362450"/>
        </a:xfrm>
        <a:prstGeom prst="rect">
          <a:avLst/>
        </a:prstGeom>
      </xdr:spPr>
    </xdr:pic>
    <xdr:clientData/>
  </xdr:twoCellAnchor>
  <xdr:twoCellAnchor>
    <xdr:from>
      <xdr:col>2</xdr:col>
      <xdr:colOff>342900</xdr:colOff>
      <xdr:row>25</xdr:row>
      <xdr:rowOff>19050</xdr:rowOff>
    </xdr:from>
    <xdr:to>
      <xdr:col>7</xdr:col>
      <xdr:colOff>514350</xdr:colOff>
      <xdr:row>26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37947A-38E6-4C02-AC18-6827630F6F2C}"/>
            </a:ext>
          </a:extLst>
        </xdr:cNvPr>
        <xdr:cNvSpPr txBox="1"/>
      </xdr:nvSpPr>
      <xdr:spPr>
        <a:xfrm>
          <a:off x="1562100" y="4791075"/>
          <a:ext cx="3219450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 b="1"/>
            <a:t>Figure: </a:t>
          </a:r>
          <a:r>
            <a:rPr lang="en-US" sz="1100"/>
            <a:t>Dollmart detailed orders dimensional model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16C8-871E-4604-9A76-851730F93BED}">
  <dimension ref="B1:H22"/>
  <sheetViews>
    <sheetView workbookViewId="0">
      <selection activeCell="J20" sqref="J20"/>
    </sheetView>
  </sheetViews>
  <sheetFormatPr defaultRowHeight="15" x14ac:dyDescent="0.25"/>
  <sheetData>
    <row r="1" spans="2:8" ht="15.75" thickBot="1" x14ac:dyDescent="0.3">
      <c r="B1" s="25"/>
      <c r="C1" s="25"/>
      <c r="D1" s="25"/>
      <c r="E1" s="25"/>
      <c r="F1" s="25"/>
      <c r="G1" s="25"/>
      <c r="H1" s="25"/>
    </row>
    <row r="2" spans="2:8" x14ac:dyDescent="0.25">
      <c r="B2" s="45"/>
      <c r="C2" s="46"/>
      <c r="D2" s="46"/>
      <c r="E2" s="46"/>
      <c r="F2" s="46"/>
      <c r="G2" s="46"/>
      <c r="H2" s="47"/>
    </row>
    <row r="3" spans="2:8" x14ac:dyDescent="0.25">
      <c r="B3" s="48"/>
      <c r="C3" s="24"/>
      <c r="D3" s="24"/>
      <c r="E3" s="24"/>
      <c r="F3" s="24"/>
      <c r="G3" s="24"/>
      <c r="H3" s="49"/>
    </row>
    <row r="4" spans="2:8" x14ac:dyDescent="0.25">
      <c r="B4" s="48"/>
      <c r="C4" s="24"/>
      <c r="D4" s="24"/>
      <c r="E4" s="24"/>
      <c r="F4" s="24"/>
      <c r="G4" s="24"/>
      <c r="H4" s="49"/>
    </row>
    <row r="5" spans="2:8" x14ac:dyDescent="0.25">
      <c r="B5" s="48"/>
      <c r="C5" s="24"/>
      <c r="D5" s="24"/>
      <c r="E5" s="24"/>
      <c r="F5" s="24"/>
      <c r="G5" s="24"/>
      <c r="H5" s="49"/>
    </row>
    <row r="6" spans="2:8" x14ac:dyDescent="0.25">
      <c r="B6" s="48"/>
      <c r="C6" s="24"/>
      <c r="D6" s="24"/>
      <c r="E6" s="24"/>
      <c r="F6" s="24"/>
      <c r="G6" s="24"/>
      <c r="H6" s="49"/>
    </row>
    <row r="7" spans="2:8" x14ac:dyDescent="0.25">
      <c r="B7" s="48"/>
      <c r="C7" s="24"/>
      <c r="D7" s="24"/>
      <c r="E7" s="24"/>
      <c r="F7" s="24"/>
      <c r="G7" s="24"/>
      <c r="H7" s="49"/>
    </row>
    <row r="8" spans="2:8" x14ac:dyDescent="0.25">
      <c r="B8" s="48"/>
      <c r="C8" s="24"/>
      <c r="D8" s="24"/>
      <c r="E8" s="24"/>
      <c r="F8" s="24"/>
      <c r="G8" s="24"/>
      <c r="H8" s="49"/>
    </row>
    <row r="9" spans="2:8" x14ac:dyDescent="0.25">
      <c r="B9" s="48"/>
      <c r="C9" s="24"/>
      <c r="D9" s="24"/>
      <c r="E9" s="24"/>
      <c r="F9" s="24"/>
      <c r="G9" s="24"/>
      <c r="H9" s="49"/>
    </row>
    <row r="10" spans="2:8" x14ac:dyDescent="0.25">
      <c r="B10" s="48"/>
      <c r="C10" s="24"/>
      <c r="D10" s="24"/>
      <c r="E10" s="24"/>
      <c r="F10" s="24"/>
      <c r="G10" s="24"/>
      <c r="H10" s="49"/>
    </row>
    <row r="11" spans="2:8" x14ac:dyDescent="0.25">
      <c r="B11" s="48"/>
      <c r="C11" s="24"/>
      <c r="D11" s="24"/>
      <c r="E11" s="24"/>
      <c r="F11" s="24"/>
      <c r="G11" s="24"/>
      <c r="H11" s="49"/>
    </row>
    <row r="12" spans="2:8" x14ac:dyDescent="0.25">
      <c r="B12" s="48"/>
      <c r="C12" s="24"/>
      <c r="D12" s="24"/>
      <c r="E12" s="24"/>
      <c r="F12" s="24"/>
      <c r="G12" s="24"/>
      <c r="H12" s="49"/>
    </row>
    <row r="13" spans="2:8" x14ac:dyDescent="0.25">
      <c r="B13" s="48"/>
      <c r="C13" s="24"/>
      <c r="D13" s="24"/>
      <c r="E13" s="24"/>
      <c r="F13" s="24"/>
      <c r="G13" s="24"/>
      <c r="H13" s="49"/>
    </row>
    <row r="14" spans="2:8" x14ac:dyDescent="0.25">
      <c r="B14" s="48"/>
      <c r="C14" s="24"/>
      <c r="D14" s="24"/>
      <c r="E14" s="24"/>
      <c r="F14" s="24"/>
      <c r="G14" s="24"/>
      <c r="H14" s="49"/>
    </row>
    <row r="15" spans="2:8" x14ac:dyDescent="0.25">
      <c r="B15" s="48"/>
      <c r="C15" s="24"/>
      <c r="D15" s="24"/>
      <c r="E15" s="24"/>
      <c r="F15" s="24"/>
      <c r="G15" s="24"/>
      <c r="H15" s="49"/>
    </row>
    <row r="16" spans="2:8" x14ac:dyDescent="0.25">
      <c r="B16" s="48"/>
      <c r="C16" s="24"/>
      <c r="D16" s="24"/>
      <c r="E16" s="24"/>
      <c r="F16" s="24"/>
      <c r="G16" s="24"/>
      <c r="H16" s="49"/>
    </row>
    <row r="17" spans="2:8" x14ac:dyDescent="0.25">
      <c r="B17" s="48"/>
      <c r="C17" s="24"/>
      <c r="D17" s="24"/>
      <c r="E17" s="24"/>
      <c r="F17" s="24"/>
      <c r="G17" s="24"/>
      <c r="H17" s="49"/>
    </row>
    <row r="18" spans="2:8" x14ac:dyDescent="0.25">
      <c r="B18" s="48"/>
      <c r="C18" s="24"/>
      <c r="D18" s="24"/>
      <c r="E18" s="24"/>
      <c r="F18" s="24"/>
      <c r="G18" s="24"/>
      <c r="H18" s="49"/>
    </row>
    <row r="19" spans="2:8" x14ac:dyDescent="0.25">
      <c r="B19" s="48"/>
      <c r="C19" s="24"/>
      <c r="D19" s="24"/>
      <c r="E19" s="24"/>
      <c r="F19" s="24"/>
      <c r="G19" s="24"/>
      <c r="H19" s="49"/>
    </row>
    <row r="20" spans="2:8" x14ac:dyDescent="0.25">
      <c r="B20" s="48"/>
      <c r="C20" s="24"/>
      <c r="D20" s="24"/>
      <c r="E20" s="24"/>
      <c r="F20" s="24"/>
      <c r="G20" s="24"/>
      <c r="H20" s="49"/>
    </row>
    <row r="21" spans="2:8" x14ac:dyDescent="0.25">
      <c r="B21" s="48"/>
      <c r="C21" s="24"/>
      <c r="D21" s="24"/>
      <c r="E21" s="24"/>
      <c r="F21" s="24"/>
      <c r="G21" s="24"/>
      <c r="H21" s="49"/>
    </row>
    <row r="22" spans="2:8" ht="15.75" thickBot="1" x14ac:dyDescent="0.3">
      <c r="B22" s="50"/>
      <c r="C22" s="51"/>
      <c r="D22" s="51"/>
      <c r="E22" s="51"/>
      <c r="F22" s="51"/>
      <c r="G22" s="51"/>
      <c r="H22" s="5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F1C4-A64A-419B-8DBA-7AB96F5D56CD}">
  <dimension ref="A1:D31"/>
  <sheetViews>
    <sheetView workbookViewId="0">
      <selection activeCell="C30" sqref="C30:C31"/>
    </sheetView>
  </sheetViews>
  <sheetFormatPr defaultRowHeight="15" x14ac:dyDescent="0.25"/>
  <cols>
    <col min="1" max="1" width="12.5703125" style="23" customWidth="1"/>
    <col min="2" max="2" width="11.28515625" bestFit="1" customWidth="1"/>
  </cols>
  <sheetData>
    <row r="1" spans="1:4" x14ac:dyDescent="0.25">
      <c r="A1" s="23" t="s">
        <v>118</v>
      </c>
      <c r="B1" t="s">
        <v>119</v>
      </c>
      <c r="C1" t="s">
        <v>117</v>
      </c>
    </row>
    <row r="2" spans="1:4" x14ac:dyDescent="0.25">
      <c r="A2" s="23">
        <v>43636</v>
      </c>
      <c r="B2">
        <v>11</v>
      </c>
      <c r="C2" t="str">
        <f>"INSERT INTO [dbo].[OrderHeader] ([Date],[CustomerId])VALUES('"&amp;TEXT(A2,"yyyy-mm-dd")&amp;"',"&amp;B2&amp;");"</f>
        <v>INSERT INTO [dbo].[OrderHeader] ([Date],[CustomerId])VALUES('2019-06-20',11);</v>
      </c>
    </row>
    <row r="3" spans="1:4" x14ac:dyDescent="0.25">
      <c r="A3" s="23">
        <v>43637</v>
      </c>
      <c r="B3">
        <v>17</v>
      </c>
      <c r="C3" t="str">
        <f t="shared" ref="C3:C31" si="0">"INSERT INTO [dbo].[OrderHeader] ([Date],[CustomerId])VALUES('"&amp;TEXT(A3,"yyyy-mm-dd")&amp;"',"&amp;B3&amp;");"</f>
        <v>INSERT INTO [dbo].[OrderHeader] ([Date],[CustomerId])VALUES('2019-06-21',17);</v>
      </c>
      <c r="D3" s="23"/>
    </row>
    <row r="4" spans="1:4" x14ac:dyDescent="0.25">
      <c r="A4" s="23">
        <v>43656</v>
      </c>
      <c r="B4">
        <v>3</v>
      </c>
      <c r="C4" t="str">
        <f t="shared" si="0"/>
        <v>INSERT INTO [dbo].[OrderHeader] ([Date],[CustomerId])VALUES('2019-07-10',3);</v>
      </c>
      <c r="D4" s="23"/>
    </row>
    <row r="5" spans="1:4" x14ac:dyDescent="0.25">
      <c r="A5" s="23">
        <v>43657</v>
      </c>
      <c r="B5">
        <v>14</v>
      </c>
      <c r="C5" t="str">
        <f t="shared" si="0"/>
        <v>INSERT INTO [dbo].[OrderHeader] ([Date],[CustomerId])VALUES('2019-07-11',14);</v>
      </c>
      <c r="D5" s="23"/>
    </row>
    <row r="6" spans="1:4" x14ac:dyDescent="0.25">
      <c r="A6" s="23">
        <v>43658</v>
      </c>
      <c r="B6">
        <v>13</v>
      </c>
      <c r="C6" t="str">
        <f t="shared" si="0"/>
        <v>INSERT INTO [dbo].[OrderHeader] ([Date],[CustomerId])VALUES('2019-07-12',13);</v>
      </c>
      <c r="D6" s="23"/>
    </row>
    <row r="7" spans="1:4" x14ac:dyDescent="0.25">
      <c r="A7" s="23">
        <v>43659</v>
      </c>
      <c r="B7">
        <v>18</v>
      </c>
      <c r="C7" t="str">
        <f t="shared" si="0"/>
        <v>INSERT INTO [dbo].[OrderHeader] ([Date],[CustomerId])VALUES('2019-07-13',18);</v>
      </c>
      <c r="D7" s="23"/>
    </row>
    <row r="8" spans="1:4" x14ac:dyDescent="0.25">
      <c r="A8" s="23">
        <v>43678</v>
      </c>
      <c r="B8">
        <v>5</v>
      </c>
      <c r="C8" t="str">
        <f t="shared" si="0"/>
        <v>INSERT INTO [dbo].[OrderHeader] ([Date],[CustomerId])VALUES('2019-08-01',5);</v>
      </c>
      <c r="D8" s="23"/>
    </row>
    <row r="9" spans="1:4" x14ac:dyDescent="0.25">
      <c r="A9" s="23">
        <v>43679</v>
      </c>
      <c r="B9">
        <v>6</v>
      </c>
      <c r="C9" t="str">
        <f t="shared" si="0"/>
        <v>INSERT INTO [dbo].[OrderHeader] ([Date],[CustomerId])VALUES('2019-08-02',6);</v>
      </c>
      <c r="D9" s="23"/>
    </row>
    <row r="10" spans="1:4" x14ac:dyDescent="0.25">
      <c r="A10" s="23">
        <v>43680</v>
      </c>
      <c r="B10">
        <v>10</v>
      </c>
      <c r="C10" t="str">
        <f t="shared" si="0"/>
        <v>INSERT INTO [dbo].[OrderHeader] ([Date],[CustomerId])VALUES('2019-08-03',10);</v>
      </c>
      <c r="D10" s="23"/>
    </row>
    <row r="11" spans="1:4" x14ac:dyDescent="0.25">
      <c r="A11" s="23">
        <v>43681</v>
      </c>
      <c r="B11">
        <v>1</v>
      </c>
      <c r="C11" t="str">
        <f t="shared" si="0"/>
        <v>INSERT INTO [dbo].[OrderHeader] ([Date],[CustomerId])VALUES('2019-08-04',1);</v>
      </c>
      <c r="D11" s="23"/>
    </row>
    <row r="12" spans="1:4" x14ac:dyDescent="0.25">
      <c r="A12" s="23">
        <v>43682</v>
      </c>
      <c r="B12">
        <v>9</v>
      </c>
      <c r="C12" t="str">
        <f t="shared" si="0"/>
        <v>INSERT INTO [dbo].[OrderHeader] ([Date],[CustomerId])VALUES('2019-08-05',9);</v>
      </c>
      <c r="D12" s="23"/>
    </row>
    <row r="13" spans="1:4" x14ac:dyDescent="0.25">
      <c r="A13" s="23">
        <v>43682</v>
      </c>
      <c r="B13">
        <v>10</v>
      </c>
      <c r="C13" t="str">
        <f t="shared" si="0"/>
        <v>INSERT INTO [dbo].[OrderHeader] ([Date],[CustomerId])VALUES('2019-08-05',10);</v>
      </c>
      <c r="D13" s="23"/>
    </row>
    <row r="14" spans="1:4" x14ac:dyDescent="0.25">
      <c r="A14" s="23">
        <v>43682</v>
      </c>
      <c r="B14">
        <v>7</v>
      </c>
      <c r="C14" t="str">
        <f t="shared" si="0"/>
        <v>INSERT INTO [dbo].[OrderHeader] ([Date],[CustomerId])VALUES('2019-08-05',7);</v>
      </c>
      <c r="D14" s="23"/>
    </row>
    <row r="15" spans="1:4" x14ac:dyDescent="0.25">
      <c r="A15" s="23">
        <v>43718</v>
      </c>
      <c r="B15">
        <v>12</v>
      </c>
      <c r="C15" t="str">
        <f t="shared" si="0"/>
        <v>INSERT INTO [dbo].[OrderHeader] ([Date],[CustomerId])VALUES('2019-09-10',12);</v>
      </c>
      <c r="D15" s="23"/>
    </row>
    <row r="16" spans="1:4" x14ac:dyDescent="0.25">
      <c r="A16" s="23">
        <v>43719</v>
      </c>
      <c r="B16">
        <v>13</v>
      </c>
      <c r="C16" t="str">
        <f t="shared" si="0"/>
        <v>INSERT INTO [dbo].[OrderHeader] ([Date],[CustomerId])VALUES('2019-09-11',13);</v>
      </c>
      <c r="D16" s="23"/>
    </row>
    <row r="17" spans="1:4" x14ac:dyDescent="0.25">
      <c r="A17" s="23">
        <v>43720</v>
      </c>
      <c r="B17">
        <v>5</v>
      </c>
      <c r="C17" t="str">
        <f t="shared" si="0"/>
        <v>INSERT INTO [dbo].[OrderHeader] ([Date],[CustomerId])VALUES('2019-09-12',5);</v>
      </c>
      <c r="D17" s="23"/>
    </row>
    <row r="18" spans="1:4" x14ac:dyDescent="0.25">
      <c r="A18" s="23">
        <v>43770</v>
      </c>
      <c r="B18">
        <v>15</v>
      </c>
      <c r="C18" t="str">
        <f t="shared" si="0"/>
        <v>INSERT INTO [dbo].[OrderHeader] ([Date],[CustomerId])VALUES('2019-11-01',15);</v>
      </c>
      <c r="D18" s="23"/>
    </row>
    <row r="19" spans="1:4" x14ac:dyDescent="0.25">
      <c r="A19" s="23">
        <v>43770</v>
      </c>
      <c r="B19">
        <v>16</v>
      </c>
      <c r="C19" t="str">
        <f t="shared" si="0"/>
        <v>INSERT INTO [dbo].[OrderHeader] ([Date],[CustomerId])VALUES('2019-11-01',16);</v>
      </c>
    </row>
    <row r="20" spans="1:4" x14ac:dyDescent="0.25">
      <c r="A20" s="23">
        <v>43770</v>
      </c>
      <c r="B20">
        <v>17</v>
      </c>
      <c r="C20" t="str">
        <f t="shared" si="0"/>
        <v>INSERT INTO [dbo].[OrderHeader] ([Date],[CustomerId])VALUES('2019-11-01',17);</v>
      </c>
    </row>
    <row r="21" spans="1:4" x14ac:dyDescent="0.25">
      <c r="A21" s="23">
        <v>43770</v>
      </c>
      <c r="B21">
        <v>2</v>
      </c>
      <c r="C21" t="str">
        <f t="shared" si="0"/>
        <v>INSERT INTO [dbo].[OrderHeader] ([Date],[CustomerId])VALUES('2019-11-01',2);</v>
      </c>
    </row>
    <row r="22" spans="1:4" x14ac:dyDescent="0.25">
      <c r="A22" s="23">
        <v>43771</v>
      </c>
      <c r="B22">
        <v>19</v>
      </c>
      <c r="C22" t="str">
        <f t="shared" si="0"/>
        <v>INSERT INTO [dbo].[OrderHeader] ([Date],[CustomerId])VALUES('2019-11-02',19);</v>
      </c>
    </row>
    <row r="23" spans="1:4" x14ac:dyDescent="0.25">
      <c r="A23" s="23">
        <v>43772</v>
      </c>
      <c r="B23">
        <v>20</v>
      </c>
      <c r="C23" t="str">
        <f t="shared" si="0"/>
        <v>INSERT INTO [dbo].[OrderHeader] ([Date],[CustomerId])VALUES('2019-11-03',20);</v>
      </c>
    </row>
    <row r="24" spans="1:4" x14ac:dyDescent="0.25">
      <c r="A24" s="23">
        <v>43773</v>
      </c>
      <c r="B24">
        <v>2</v>
      </c>
      <c r="C24" t="str">
        <f t="shared" si="0"/>
        <v>INSERT INTO [dbo].[OrderHeader] ([Date],[CustomerId])VALUES('2019-11-04',2);</v>
      </c>
    </row>
    <row r="25" spans="1:4" x14ac:dyDescent="0.25">
      <c r="A25" s="23">
        <v>43774</v>
      </c>
      <c r="B25">
        <v>11</v>
      </c>
      <c r="C25" t="str">
        <f t="shared" si="0"/>
        <v>INSERT INTO [dbo].[OrderHeader] ([Date],[CustomerId])VALUES('2019-11-05',11);</v>
      </c>
    </row>
    <row r="26" spans="1:4" x14ac:dyDescent="0.25">
      <c r="A26" s="23">
        <v>43775</v>
      </c>
      <c r="B26">
        <v>12</v>
      </c>
      <c r="C26" t="str">
        <f t="shared" si="0"/>
        <v>INSERT INTO [dbo].[OrderHeader] ([Date],[CustomerId])VALUES('2019-11-06',12);</v>
      </c>
    </row>
    <row r="27" spans="1:4" x14ac:dyDescent="0.25">
      <c r="A27" s="23">
        <v>43776</v>
      </c>
      <c r="B27">
        <v>10</v>
      </c>
      <c r="C27" t="str">
        <f t="shared" si="0"/>
        <v>INSERT INTO [dbo].[OrderHeader] ([Date],[CustomerId])VALUES('2019-11-07',10);</v>
      </c>
    </row>
    <row r="28" spans="1:4" x14ac:dyDescent="0.25">
      <c r="A28" s="23">
        <v>43777</v>
      </c>
      <c r="B28">
        <v>8</v>
      </c>
      <c r="C28" t="str">
        <f t="shared" si="0"/>
        <v>INSERT INTO [dbo].[OrderHeader] ([Date],[CustomerId])VALUES('2019-11-08',8);</v>
      </c>
    </row>
    <row r="29" spans="1:4" x14ac:dyDescent="0.25">
      <c r="A29" s="23">
        <v>43778</v>
      </c>
      <c r="B29">
        <v>11</v>
      </c>
      <c r="C29" t="str">
        <f t="shared" si="0"/>
        <v>INSERT INTO [dbo].[OrderHeader] ([Date],[CustomerId])VALUES('2019-11-09',11);</v>
      </c>
    </row>
    <row r="30" spans="1:4" x14ac:dyDescent="0.25">
      <c r="A30" s="23">
        <v>43778</v>
      </c>
      <c r="B30">
        <v>2</v>
      </c>
      <c r="C30" t="str">
        <f t="shared" si="0"/>
        <v>INSERT INTO [dbo].[OrderHeader] ([Date],[CustomerId])VALUES('2019-11-09',2);</v>
      </c>
    </row>
    <row r="31" spans="1:4" x14ac:dyDescent="0.25">
      <c r="A31" s="23">
        <v>43778</v>
      </c>
      <c r="B31">
        <v>3</v>
      </c>
      <c r="C31" t="str">
        <f t="shared" si="0"/>
        <v>INSERT INTO [dbo].[OrderHeader] ([Date],[CustomerId])VALUES('2019-11-09',3);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164B-4310-4583-83C6-24A7D2E13F7F}">
  <dimension ref="A1:E41"/>
  <sheetViews>
    <sheetView workbookViewId="0">
      <selection activeCell="E2" sqref="E2:E41"/>
    </sheetView>
  </sheetViews>
  <sheetFormatPr defaultRowHeight="15" x14ac:dyDescent="0.25"/>
  <cols>
    <col min="4" max="4" width="9.140625" style="22"/>
  </cols>
  <sheetData>
    <row r="1" spans="1:5" x14ac:dyDescent="0.25">
      <c r="A1" t="s">
        <v>120</v>
      </c>
      <c r="B1" t="s">
        <v>121</v>
      </c>
      <c r="C1" t="s">
        <v>122</v>
      </c>
      <c r="D1" s="22" t="s">
        <v>123</v>
      </c>
      <c r="E1" t="s">
        <v>117</v>
      </c>
    </row>
    <row r="2" spans="1:5" x14ac:dyDescent="0.25">
      <c r="A2">
        <v>1</v>
      </c>
      <c r="B2">
        <v>1</v>
      </c>
      <c r="C2">
        <v>5</v>
      </c>
      <c r="D2" s="22">
        <v>1100</v>
      </c>
      <c r="E2" t="str">
        <f>"INSERT INTO [dbo].[OrderDetail] ([OrderId],[ProductId],[Quantity],[UnitPrice]) VALUES ("&amp;A2&amp;","&amp;B2&amp;","&amp;C2&amp;","&amp;TEXT(D2,"0.00")&amp;");"</f>
        <v>INSERT INTO [dbo].[OrderDetail] ([OrderId],[ProductId],[Quantity],[UnitPrice]) VALUES (1,1,5,1100.00);</v>
      </c>
    </row>
    <row r="3" spans="1:5" x14ac:dyDescent="0.25">
      <c r="A3">
        <v>1</v>
      </c>
      <c r="B3">
        <v>10</v>
      </c>
      <c r="C3">
        <v>2</v>
      </c>
      <c r="D3" s="22">
        <v>2200</v>
      </c>
      <c r="E3" t="str">
        <f t="shared" ref="E3:E41" si="0">"INSERT INTO [dbo].[OrderDetail] ([OrderId],[ProductId],[Quantity],[UnitPrice]) VALUES ("&amp;A3&amp;","&amp;B3&amp;","&amp;C3&amp;","&amp;TEXT(D3,"0.00")&amp;");"</f>
        <v>INSERT INTO [dbo].[OrderDetail] ([OrderId],[ProductId],[Quantity],[UnitPrice]) VALUES (1,10,2,2200.00);</v>
      </c>
    </row>
    <row r="4" spans="1:5" x14ac:dyDescent="0.25">
      <c r="A4">
        <v>2</v>
      </c>
      <c r="B4">
        <v>3</v>
      </c>
      <c r="C4">
        <v>7</v>
      </c>
      <c r="D4" s="22">
        <v>1500</v>
      </c>
      <c r="E4" t="str">
        <f t="shared" si="0"/>
        <v>INSERT INTO [dbo].[OrderDetail] ([OrderId],[ProductId],[Quantity],[UnitPrice]) VALUES (2,3,7,1500.00);</v>
      </c>
    </row>
    <row r="5" spans="1:5" x14ac:dyDescent="0.25">
      <c r="A5">
        <v>2</v>
      </c>
      <c r="B5">
        <v>2</v>
      </c>
      <c r="C5">
        <v>1</v>
      </c>
      <c r="D5" s="22">
        <v>600</v>
      </c>
      <c r="E5" t="str">
        <f t="shared" si="0"/>
        <v>INSERT INTO [dbo].[OrderDetail] ([OrderId],[ProductId],[Quantity],[UnitPrice]) VALUES (2,2,1,600.00);</v>
      </c>
    </row>
    <row r="6" spans="1:5" x14ac:dyDescent="0.25">
      <c r="A6">
        <v>3</v>
      </c>
      <c r="B6">
        <v>11</v>
      </c>
      <c r="C6">
        <v>1</v>
      </c>
      <c r="D6" s="22">
        <v>700</v>
      </c>
      <c r="E6" t="str">
        <f t="shared" si="0"/>
        <v>INSERT INTO [dbo].[OrderDetail] ([OrderId],[ProductId],[Quantity],[UnitPrice]) VALUES (3,11,1,700.00);</v>
      </c>
    </row>
    <row r="7" spans="1:5" x14ac:dyDescent="0.25">
      <c r="A7">
        <v>4</v>
      </c>
      <c r="B7">
        <v>12</v>
      </c>
      <c r="C7">
        <v>20</v>
      </c>
      <c r="D7" s="22">
        <v>800</v>
      </c>
      <c r="E7" t="str">
        <f t="shared" si="0"/>
        <v>INSERT INTO [dbo].[OrderDetail] ([OrderId],[ProductId],[Quantity],[UnitPrice]) VALUES (4,12,20,800.00);</v>
      </c>
    </row>
    <row r="8" spans="1:5" x14ac:dyDescent="0.25">
      <c r="A8">
        <v>5</v>
      </c>
      <c r="B8">
        <v>13</v>
      </c>
      <c r="C8">
        <v>1</v>
      </c>
      <c r="D8" s="22">
        <v>100</v>
      </c>
      <c r="E8" t="str">
        <f t="shared" si="0"/>
        <v>INSERT INTO [dbo].[OrderDetail] ([OrderId],[ProductId],[Quantity],[UnitPrice]) VALUES (5,13,1,100.00);</v>
      </c>
    </row>
    <row r="9" spans="1:5" x14ac:dyDescent="0.25">
      <c r="A9">
        <v>6</v>
      </c>
      <c r="B9">
        <v>14</v>
      </c>
      <c r="C9">
        <v>1</v>
      </c>
      <c r="D9" s="22">
        <v>1200</v>
      </c>
      <c r="E9" t="str">
        <f t="shared" si="0"/>
        <v>INSERT INTO [dbo].[OrderDetail] ([OrderId],[ProductId],[Quantity],[UnitPrice]) VALUES (6,14,1,1200.00);</v>
      </c>
    </row>
    <row r="10" spans="1:5" x14ac:dyDescent="0.25">
      <c r="A10">
        <v>7</v>
      </c>
      <c r="B10">
        <v>16</v>
      </c>
      <c r="C10">
        <v>1</v>
      </c>
      <c r="D10" s="22">
        <v>500</v>
      </c>
      <c r="E10" t="str">
        <f t="shared" si="0"/>
        <v>INSERT INTO [dbo].[OrderDetail] ([OrderId],[ProductId],[Quantity],[UnitPrice]) VALUES (7,16,1,500.00);</v>
      </c>
    </row>
    <row r="11" spans="1:5" x14ac:dyDescent="0.25">
      <c r="A11">
        <v>8</v>
      </c>
      <c r="B11">
        <v>4</v>
      </c>
      <c r="C11">
        <v>1</v>
      </c>
      <c r="D11" s="22">
        <v>400</v>
      </c>
      <c r="E11" t="str">
        <f t="shared" si="0"/>
        <v>INSERT INTO [dbo].[OrderDetail] ([OrderId],[ProductId],[Quantity],[UnitPrice]) VALUES (8,4,1,400.00);</v>
      </c>
    </row>
    <row r="12" spans="1:5" x14ac:dyDescent="0.25">
      <c r="A12">
        <v>9</v>
      </c>
      <c r="B12">
        <v>5</v>
      </c>
      <c r="C12">
        <v>1</v>
      </c>
      <c r="D12" s="22">
        <v>200</v>
      </c>
      <c r="E12" t="str">
        <f t="shared" si="0"/>
        <v>INSERT INTO [dbo].[OrderDetail] ([OrderId],[ProductId],[Quantity],[UnitPrice]) VALUES (9,5,1,200.00);</v>
      </c>
    </row>
    <row r="13" spans="1:5" x14ac:dyDescent="0.25">
      <c r="A13">
        <v>10</v>
      </c>
      <c r="B13">
        <v>9</v>
      </c>
      <c r="C13">
        <v>6</v>
      </c>
      <c r="D13" s="22">
        <v>1100</v>
      </c>
      <c r="E13" t="str">
        <f t="shared" si="0"/>
        <v>INSERT INTO [dbo].[OrderDetail] ([OrderId],[ProductId],[Quantity],[UnitPrice]) VALUES (10,9,6,1100.00);</v>
      </c>
    </row>
    <row r="14" spans="1:5" x14ac:dyDescent="0.25">
      <c r="A14">
        <v>11</v>
      </c>
      <c r="B14">
        <v>2</v>
      </c>
      <c r="C14">
        <v>2</v>
      </c>
      <c r="D14" s="22">
        <v>2200</v>
      </c>
      <c r="E14" t="str">
        <f t="shared" si="0"/>
        <v>INSERT INTO [dbo].[OrderDetail] ([OrderId],[ProductId],[Quantity],[UnitPrice]) VALUES (11,2,2,2200.00);</v>
      </c>
    </row>
    <row r="15" spans="1:5" x14ac:dyDescent="0.25">
      <c r="A15">
        <v>12</v>
      </c>
      <c r="B15">
        <v>11</v>
      </c>
      <c r="C15">
        <v>3</v>
      </c>
      <c r="D15" s="22">
        <v>700</v>
      </c>
      <c r="E15" t="str">
        <f t="shared" si="0"/>
        <v>INSERT INTO [dbo].[OrderDetail] ([OrderId],[ProductId],[Quantity],[UnitPrice]) VALUES (12,11,3,700.00);</v>
      </c>
    </row>
    <row r="16" spans="1:5" x14ac:dyDescent="0.25">
      <c r="A16">
        <v>13</v>
      </c>
      <c r="B16">
        <v>8</v>
      </c>
      <c r="C16">
        <v>3</v>
      </c>
      <c r="D16" s="22">
        <v>600</v>
      </c>
      <c r="E16" t="str">
        <f t="shared" si="0"/>
        <v>INSERT INTO [dbo].[OrderDetail] ([OrderId],[ProductId],[Quantity],[UnitPrice]) VALUES (13,8,3,600.00);</v>
      </c>
    </row>
    <row r="17" spans="1:5" x14ac:dyDescent="0.25">
      <c r="A17">
        <v>13</v>
      </c>
      <c r="B17">
        <v>12</v>
      </c>
      <c r="C17">
        <v>2</v>
      </c>
      <c r="D17" s="22">
        <v>800</v>
      </c>
      <c r="E17" t="str">
        <f t="shared" si="0"/>
        <v>INSERT INTO [dbo].[OrderDetail] ([OrderId],[ProductId],[Quantity],[UnitPrice]) VALUES (13,12,2,800.00);</v>
      </c>
    </row>
    <row r="18" spans="1:5" x14ac:dyDescent="0.25">
      <c r="A18">
        <v>14</v>
      </c>
      <c r="B18">
        <v>12</v>
      </c>
      <c r="C18">
        <v>4</v>
      </c>
      <c r="D18" s="22">
        <v>800</v>
      </c>
      <c r="E18" t="str">
        <f t="shared" si="0"/>
        <v>INSERT INTO [dbo].[OrderDetail] ([OrderId],[ProductId],[Quantity],[UnitPrice]) VALUES (14,12,4,800.00);</v>
      </c>
    </row>
    <row r="19" spans="1:5" x14ac:dyDescent="0.25">
      <c r="A19">
        <v>14</v>
      </c>
      <c r="B19">
        <v>13</v>
      </c>
      <c r="C19">
        <v>1</v>
      </c>
      <c r="D19" s="22">
        <v>100</v>
      </c>
      <c r="E19" t="str">
        <f t="shared" si="0"/>
        <v>INSERT INTO [dbo].[OrderDetail] ([OrderId],[ProductId],[Quantity],[UnitPrice]) VALUES (14,13,1,100.00);</v>
      </c>
    </row>
    <row r="20" spans="1:5" x14ac:dyDescent="0.25">
      <c r="A20">
        <v>15</v>
      </c>
      <c r="B20">
        <v>5</v>
      </c>
      <c r="C20">
        <v>1</v>
      </c>
      <c r="D20" s="22">
        <v>200</v>
      </c>
      <c r="E20" t="str">
        <f t="shared" si="0"/>
        <v>INSERT INTO [dbo].[OrderDetail] ([OrderId],[ProductId],[Quantity],[UnitPrice]) VALUES (15,5,1,200.00);</v>
      </c>
    </row>
    <row r="21" spans="1:5" x14ac:dyDescent="0.25">
      <c r="A21">
        <v>16</v>
      </c>
      <c r="B21">
        <v>6</v>
      </c>
      <c r="C21">
        <v>2</v>
      </c>
      <c r="D21" s="22">
        <v>500</v>
      </c>
      <c r="E21" t="str">
        <f t="shared" si="0"/>
        <v>INSERT INTO [dbo].[OrderDetail] ([OrderId],[ProductId],[Quantity],[UnitPrice]) VALUES (16,6,2,500.00);</v>
      </c>
    </row>
    <row r="22" spans="1:5" x14ac:dyDescent="0.25">
      <c r="A22">
        <v>17</v>
      </c>
      <c r="B22">
        <v>7</v>
      </c>
      <c r="C22">
        <v>1</v>
      </c>
      <c r="D22" s="22">
        <v>400</v>
      </c>
      <c r="E22" t="str">
        <f t="shared" si="0"/>
        <v>INSERT INTO [dbo].[OrderDetail] ([OrderId],[ProductId],[Quantity],[UnitPrice]) VALUES (17,7,1,400.00);</v>
      </c>
    </row>
    <row r="23" spans="1:5" x14ac:dyDescent="0.25">
      <c r="A23">
        <v>18</v>
      </c>
      <c r="B23">
        <v>8</v>
      </c>
      <c r="C23">
        <v>1</v>
      </c>
      <c r="D23" s="22">
        <v>600</v>
      </c>
      <c r="E23" t="str">
        <f t="shared" si="0"/>
        <v>INSERT INTO [dbo].[OrderDetail] ([OrderId],[ProductId],[Quantity],[UnitPrice]) VALUES (18,8,1,600.00);</v>
      </c>
    </row>
    <row r="24" spans="1:5" x14ac:dyDescent="0.25">
      <c r="A24">
        <v>19</v>
      </c>
      <c r="B24">
        <v>9</v>
      </c>
      <c r="C24">
        <v>1</v>
      </c>
      <c r="D24" s="22">
        <v>1100</v>
      </c>
      <c r="E24" t="str">
        <f t="shared" si="0"/>
        <v>INSERT INTO [dbo].[OrderDetail] ([OrderId],[ProductId],[Quantity],[UnitPrice]) VALUES (19,9,1,1100.00);</v>
      </c>
    </row>
    <row r="25" spans="1:5" x14ac:dyDescent="0.25">
      <c r="A25">
        <v>20</v>
      </c>
      <c r="B25">
        <v>10</v>
      </c>
      <c r="C25">
        <v>1</v>
      </c>
      <c r="D25" s="22">
        <v>2200</v>
      </c>
      <c r="E25" t="str">
        <f t="shared" si="0"/>
        <v>INSERT INTO [dbo].[OrderDetail] ([OrderId],[ProductId],[Quantity],[UnitPrice]) VALUES (20,10,1,2200.00);</v>
      </c>
    </row>
    <row r="26" spans="1:5" x14ac:dyDescent="0.25">
      <c r="A26">
        <v>21</v>
      </c>
      <c r="B26">
        <v>11</v>
      </c>
      <c r="C26">
        <v>10</v>
      </c>
      <c r="D26" s="22">
        <v>700</v>
      </c>
      <c r="E26" t="str">
        <f t="shared" si="0"/>
        <v>INSERT INTO [dbo].[OrderDetail] ([OrderId],[ProductId],[Quantity],[UnitPrice]) VALUES (21,11,10,700.00);</v>
      </c>
    </row>
    <row r="27" spans="1:5" x14ac:dyDescent="0.25">
      <c r="A27">
        <v>22</v>
      </c>
      <c r="B27">
        <v>12</v>
      </c>
      <c r="C27">
        <v>1</v>
      </c>
      <c r="D27" s="22">
        <v>800</v>
      </c>
      <c r="E27" t="str">
        <f t="shared" si="0"/>
        <v>INSERT INTO [dbo].[OrderDetail] ([OrderId],[ProductId],[Quantity],[UnitPrice]) VALUES (22,12,1,800.00);</v>
      </c>
    </row>
    <row r="28" spans="1:5" x14ac:dyDescent="0.25">
      <c r="A28">
        <v>23</v>
      </c>
      <c r="B28">
        <v>13</v>
      </c>
      <c r="C28">
        <v>1</v>
      </c>
      <c r="D28" s="22">
        <v>100</v>
      </c>
      <c r="E28" t="str">
        <f t="shared" si="0"/>
        <v>INSERT INTO [dbo].[OrderDetail] ([OrderId],[ProductId],[Quantity],[UnitPrice]) VALUES (23,13,1,100.00);</v>
      </c>
    </row>
    <row r="29" spans="1:5" x14ac:dyDescent="0.25">
      <c r="A29">
        <v>24</v>
      </c>
      <c r="B29">
        <v>13</v>
      </c>
      <c r="C29">
        <v>2</v>
      </c>
      <c r="D29" s="22">
        <v>800</v>
      </c>
      <c r="E29" t="str">
        <f t="shared" si="0"/>
        <v>INSERT INTO [dbo].[OrderDetail] ([OrderId],[ProductId],[Quantity],[UnitPrice]) VALUES (24,13,2,800.00);</v>
      </c>
    </row>
    <row r="30" spans="1:5" x14ac:dyDescent="0.25">
      <c r="A30">
        <v>24</v>
      </c>
      <c r="B30">
        <v>14</v>
      </c>
      <c r="C30">
        <v>1</v>
      </c>
      <c r="D30" s="22">
        <v>1200</v>
      </c>
      <c r="E30" t="str">
        <f t="shared" si="0"/>
        <v>INSERT INTO [dbo].[OrderDetail] ([OrderId],[ProductId],[Quantity],[UnitPrice]) VALUES (24,14,1,1200.00);</v>
      </c>
    </row>
    <row r="31" spans="1:5" x14ac:dyDescent="0.25">
      <c r="A31">
        <v>25</v>
      </c>
      <c r="B31">
        <v>14</v>
      </c>
      <c r="C31">
        <v>2</v>
      </c>
      <c r="D31" s="22">
        <v>1200</v>
      </c>
      <c r="E31" t="str">
        <f t="shared" si="0"/>
        <v>INSERT INTO [dbo].[OrderDetail] ([OrderId],[ProductId],[Quantity],[UnitPrice]) VALUES (25,14,2,1200.00);</v>
      </c>
    </row>
    <row r="32" spans="1:5" x14ac:dyDescent="0.25">
      <c r="A32">
        <v>26</v>
      </c>
      <c r="B32">
        <v>8</v>
      </c>
      <c r="C32">
        <v>2</v>
      </c>
      <c r="D32" s="22">
        <v>600</v>
      </c>
      <c r="E32" t="str">
        <f t="shared" si="0"/>
        <v>INSERT INTO [dbo].[OrderDetail] ([OrderId],[ProductId],[Quantity],[UnitPrice]) VALUES (26,8,2,600.00);</v>
      </c>
    </row>
    <row r="33" spans="1:5" x14ac:dyDescent="0.25">
      <c r="A33">
        <v>27</v>
      </c>
      <c r="B33">
        <v>7</v>
      </c>
      <c r="C33">
        <v>2</v>
      </c>
      <c r="D33" s="22">
        <v>400</v>
      </c>
      <c r="E33" t="str">
        <f t="shared" si="0"/>
        <v>INSERT INTO [dbo].[OrderDetail] ([OrderId],[ProductId],[Quantity],[UnitPrice]) VALUES (27,7,2,400.00);</v>
      </c>
    </row>
    <row r="34" spans="1:5" x14ac:dyDescent="0.25">
      <c r="A34">
        <v>27</v>
      </c>
      <c r="B34">
        <v>6</v>
      </c>
      <c r="C34">
        <v>2</v>
      </c>
      <c r="D34" s="22">
        <v>200</v>
      </c>
      <c r="E34" t="str">
        <f t="shared" si="0"/>
        <v>INSERT INTO [dbo].[OrderDetail] ([OrderId],[ProductId],[Quantity],[UnitPrice]) VALUES (27,6,2,200.00);</v>
      </c>
    </row>
    <row r="35" spans="1:5" x14ac:dyDescent="0.25">
      <c r="A35">
        <v>28</v>
      </c>
      <c r="B35">
        <v>1</v>
      </c>
      <c r="C35">
        <v>2</v>
      </c>
      <c r="D35" s="22">
        <v>1100</v>
      </c>
      <c r="E35" t="str">
        <f t="shared" si="0"/>
        <v>INSERT INTO [dbo].[OrderDetail] ([OrderId],[ProductId],[Quantity],[UnitPrice]) VALUES (28,1,2,1100.00);</v>
      </c>
    </row>
    <row r="36" spans="1:5" x14ac:dyDescent="0.25">
      <c r="A36">
        <v>28</v>
      </c>
      <c r="B36">
        <v>2</v>
      </c>
      <c r="C36">
        <v>2</v>
      </c>
      <c r="D36" s="22">
        <v>2200</v>
      </c>
      <c r="E36" t="str">
        <f t="shared" si="0"/>
        <v>INSERT INTO [dbo].[OrderDetail] ([OrderId],[ProductId],[Quantity],[UnitPrice]) VALUES (28,2,2,2200.00);</v>
      </c>
    </row>
    <row r="37" spans="1:5" x14ac:dyDescent="0.25">
      <c r="A37">
        <v>29</v>
      </c>
      <c r="B37">
        <v>3</v>
      </c>
      <c r="C37">
        <v>2</v>
      </c>
      <c r="D37" s="22">
        <v>1500</v>
      </c>
      <c r="E37" t="str">
        <f t="shared" si="0"/>
        <v>INSERT INTO [dbo].[OrderDetail] ([OrderId],[ProductId],[Quantity],[UnitPrice]) VALUES (29,3,2,1500.00);</v>
      </c>
    </row>
    <row r="38" spans="1:5" x14ac:dyDescent="0.25">
      <c r="A38">
        <v>29</v>
      </c>
      <c r="B38">
        <v>7</v>
      </c>
      <c r="C38">
        <v>2</v>
      </c>
      <c r="D38" s="22">
        <v>600</v>
      </c>
      <c r="E38" t="str">
        <f t="shared" si="0"/>
        <v>INSERT INTO [dbo].[OrderDetail] ([OrderId],[ProductId],[Quantity],[UnitPrice]) VALUES (29,7,2,600.00);</v>
      </c>
    </row>
    <row r="39" spans="1:5" x14ac:dyDescent="0.25">
      <c r="A39">
        <v>29</v>
      </c>
      <c r="B39">
        <v>8</v>
      </c>
      <c r="C39">
        <v>2</v>
      </c>
      <c r="D39" s="22">
        <v>600</v>
      </c>
      <c r="E39" t="str">
        <f t="shared" si="0"/>
        <v>INSERT INTO [dbo].[OrderDetail] ([OrderId],[ProductId],[Quantity],[UnitPrice]) VALUES (29,8,2,600.00);</v>
      </c>
    </row>
    <row r="40" spans="1:5" x14ac:dyDescent="0.25">
      <c r="A40">
        <v>30</v>
      </c>
      <c r="B40">
        <v>16</v>
      </c>
      <c r="C40">
        <v>1</v>
      </c>
      <c r="D40" s="22">
        <v>500</v>
      </c>
      <c r="E40" t="str">
        <f t="shared" si="0"/>
        <v>INSERT INTO [dbo].[OrderDetail] ([OrderId],[ProductId],[Quantity],[UnitPrice]) VALUES (30,16,1,500.00);</v>
      </c>
    </row>
    <row r="41" spans="1:5" x14ac:dyDescent="0.25">
      <c r="A41">
        <v>30</v>
      </c>
      <c r="B41">
        <v>11</v>
      </c>
      <c r="C41">
        <v>10</v>
      </c>
      <c r="D41" s="22">
        <v>700</v>
      </c>
      <c r="E41" t="str">
        <f t="shared" si="0"/>
        <v>INSERT INTO [dbo].[OrderDetail] ([OrderId],[ProductId],[Quantity],[UnitPrice]) VALUES (30,11,10,700.00);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A4CD-2FEE-4D6C-8C3C-2EEFC87EE9F7}">
  <dimension ref="B1:J27"/>
  <sheetViews>
    <sheetView topLeftCell="A7" workbookViewId="0">
      <selection activeCell="L14" sqref="L14"/>
    </sheetView>
  </sheetViews>
  <sheetFormatPr defaultRowHeight="15" x14ac:dyDescent="0.25"/>
  <sheetData>
    <row r="1" spans="2:10" ht="15.75" thickBot="1" x14ac:dyDescent="0.3"/>
    <row r="2" spans="2:10" x14ac:dyDescent="0.25">
      <c r="B2" s="45"/>
      <c r="C2" s="46"/>
      <c r="D2" s="46"/>
      <c r="E2" s="46"/>
      <c r="F2" s="46"/>
      <c r="G2" s="46"/>
      <c r="H2" s="46"/>
      <c r="I2" s="46"/>
      <c r="J2" s="47"/>
    </row>
    <row r="3" spans="2:10" x14ac:dyDescent="0.25">
      <c r="B3" s="48"/>
      <c r="C3" s="24"/>
      <c r="D3" s="24"/>
      <c r="E3" s="24"/>
      <c r="F3" s="24"/>
      <c r="G3" s="24"/>
      <c r="H3" s="24"/>
      <c r="I3" s="24"/>
      <c r="J3" s="49"/>
    </row>
    <row r="4" spans="2:10" x14ac:dyDescent="0.25">
      <c r="B4" s="48"/>
      <c r="C4" s="24"/>
      <c r="D4" s="24"/>
      <c r="E4" s="24"/>
      <c r="F4" s="24"/>
      <c r="G4" s="24"/>
      <c r="H4" s="24"/>
      <c r="I4" s="24"/>
      <c r="J4" s="49"/>
    </row>
    <row r="5" spans="2:10" x14ac:dyDescent="0.25">
      <c r="B5" s="48"/>
      <c r="C5" s="24"/>
      <c r="D5" s="24"/>
      <c r="E5" s="24"/>
      <c r="F5" s="24"/>
      <c r="G5" s="24"/>
      <c r="H5" s="24"/>
      <c r="I5" s="24"/>
      <c r="J5" s="49"/>
    </row>
    <row r="6" spans="2:10" x14ac:dyDescent="0.25">
      <c r="B6" s="48"/>
      <c r="C6" s="24"/>
      <c r="D6" s="24"/>
      <c r="E6" s="24"/>
      <c r="F6" s="24"/>
      <c r="G6" s="24"/>
      <c r="H6" s="24"/>
      <c r="I6" s="24"/>
      <c r="J6" s="49"/>
    </row>
    <row r="7" spans="2:10" x14ac:dyDescent="0.25">
      <c r="B7" s="48"/>
      <c r="C7" s="24"/>
      <c r="D7" s="24"/>
      <c r="E7" s="24"/>
      <c r="F7" s="24"/>
      <c r="G7" s="24"/>
      <c r="H7" s="24"/>
      <c r="I7" s="24"/>
      <c r="J7" s="49"/>
    </row>
    <row r="8" spans="2:10" x14ac:dyDescent="0.25">
      <c r="B8" s="48"/>
      <c r="C8" s="24"/>
      <c r="D8" s="24"/>
      <c r="E8" s="24"/>
      <c r="F8" s="24"/>
      <c r="G8" s="24"/>
      <c r="H8" s="24"/>
      <c r="I8" s="24"/>
      <c r="J8" s="49"/>
    </row>
    <row r="9" spans="2:10" x14ac:dyDescent="0.25">
      <c r="B9" s="48"/>
      <c r="C9" s="24"/>
      <c r="D9" s="24"/>
      <c r="E9" s="24"/>
      <c r="F9" s="24"/>
      <c r="G9" s="24"/>
      <c r="H9" s="24"/>
      <c r="I9" s="24"/>
      <c r="J9" s="49"/>
    </row>
    <row r="10" spans="2:10" x14ac:dyDescent="0.25">
      <c r="B10" s="48"/>
      <c r="C10" s="24"/>
      <c r="D10" s="24"/>
      <c r="E10" s="24"/>
      <c r="F10" s="24"/>
      <c r="G10" s="24"/>
      <c r="H10" s="24"/>
      <c r="I10" s="24"/>
      <c r="J10" s="49"/>
    </row>
    <row r="11" spans="2:10" x14ac:dyDescent="0.25">
      <c r="B11" s="48"/>
      <c r="C11" s="24"/>
      <c r="D11" s="24"/>
      <c r="E11" s="24"/>
      <c r="F11" s="24"/>
      <c r="G11" s="24"/>
      <c r="H11" s="24"/>
      <c r="I11" s="24"/>
      <c r="J11" s="49"/>
    </row>
    <row r="12" spans="2:10" x14ac:dyDescent="0.25">
      <c r="B12" s="48"/>
      <c r="C12" s="24"/>
      <c r="D12" s="24"/>
      <c r="E12" s="24"/>
      <c r="F12" s="24"/>
      <c r="G12" s="24"/>
      <c r="H12" s="24"/>
      <c r="I12" s="24"/>
      <c r="J12" s="49"/>
    </row>
    <row r="13" spans="2:10" x14ac:dyDescent="0.25">
      <c r="B13" s="48"/>
      <c r="C13" s="24"/>
      <c r="D13" s="24"/>
      <c r="E13" s="24"/>
      <c r="F13" s="24"/>
      <c r="G13" s="24"/>
      <c r="H13" s="24"/>
      <c r="I13" s="24"/>
      <c r="J13" s="49"/>
    </row>
    <row r="14" spans="2:10" x14ac:dyDescent="0.25">
      <c r="B14" s="48"/>
      <c r="C14" s="24"/>
      <c r="D14" s="24"/>
      <c r="E14" s="24"/>
      <c r="F14" s="24"/>
      <c r="G14" s="24"/>
      <c r="H14" s="24"/>
      <c r="I14" s="24"/>
      <c r="J14" s="49"/>
    </row>
    <row r="15" spans="2:10" x14ac:dyDescent="0.25">
      <c r="B15" s="48"/>
      <c r="C15" s="24"/>
      <c r="D15" s="24"/>
      <c r="E15" s="24"/>
      <c r="F15" s="24"/>
      <c r="G15" s="24"/>
      <c r="H15" s="24"/>
      <c r="I15" s="24"/>
      <c r="J15" s="49"/>
    </row>
    <row r="16" spans="2:10" x14ac:dyDescent="0.25">
      <c r="B16" s="48"/>
      <c r="C16" s="24"/>
      <c r="D16" s="24"/>
      <c r="E16" s="24"/>
      <c r="F16" s="24"/>
      <c r="G16" s="24"/>
      <c r="H16" s="24"/>
      <c r="I16" s="24"/>
      <c r="J16" s="49"/>
    </row>
    <row r="17" spans="2:10" x14ac:dyDescent="0.25">
      <c r="B17" s="48"/>
      <c r="C17" s="24"/>
      <c r="D17" s="24"/>
      <c r="E17" s="24"/>
      <c r="F17" s="24"/>
      <c r="G17" s="24"/>
      <c r="H17" s="24"/>
      <c r="I17" s="24"/>
      <c r="J17" s="49"/>
    </row>
    <row r="18" spans="2:10" x14ac:dyDescent="0.25">
      <c r="B18" s="48"/>
      <c r="C18" s="24"/>
      <c r="D18" s="24"/>
      <c r="E18" s="24"/>
      <c r="F18" s="24"/>
      <c r="G18" s="24"/>
      <c r="H18" s="24"/>
      <c r="I18" s="24"/>
      <c r="J18" s="49"/>
    </row>
    <row r="19" spans="2:10" x14ac:dyDescent="0.25">
      <c r="B19" s="48"/>
      <c r="C19" s="24"/>
      <c r="D19" s="24"/>
      <c r="E19" s="24"/>
      <c r="F19" s="24"/>
      <c r="G19" s="24"/>
      <c r="H19" s="24"/>
      <c r="I19" s="24"/>
      <c r="J19" s="49"/>
    </row>
    <row r="20" spans="2:10" x14ac:dyDescent="0.25">
      <c r="B20" s="48"/>
      <c r="C20" s="24"/>
      <c r="D20" s="24"/>
      <c r="E20" s="24"/>
      <c r="F20" s="24"/>
      <c r="G20" s="24"/>
      <c r="H20" s="24"/>
      <c r="I20" s="24"/>
      <c r="J20" s="49"/>
    </row>
    <row r="21" spans="2:10" x14ac:dyDescent="0.25">
      <c r="B21" s="48"/>
      <c r="C21" s="24"/>
      <c r="D21" s="24"/>
      <c r="E21" s="24"/>
      <c r="F21" s="24"/>
      <c r="G21" s="24"/>
      <c r="H21" s="24"/>
      <c r="I21" s="24"/>
      <c r="J21" s="49"/>
    </row>
    <row r="22" spans="2:10" x14ac:dyDescent="0.25">
      <c r="B22" s="48"/>
      <c r="C22" s="24"/>
      <c r="D22" s="24"/>
      <c r="E22" s="24"/>
      <c r="F22" s="24"/>
      <c r="G22" s="24"/>
      <c r="H22" s="24"/>
      <c r="I22" s="24"/>
      <c r="J22" s="49"/>
    </row>
    <row r="23" spans="2:10" x14ac:dyDescent="0.25">
      <c r="B23" s="48"/>
      <c r="C23" s="24"/>
      <c r="D23" s="24"/>
      <c r="E23" s="24"/>
      <c r="F23" s="24"/>
      <c r="G23" s="24"/>
      <c r="H23" s="24"/>
      <c r="I23" s="24"/>
      <c r="J23" s="49"/>
    </row>
    <row r="24" spans="2:10" x14ac:dyDescent="0.25">
      <c r="B24" s="48"/>
      <c r="C24" s="24"/>
      <c r="D24" s="24"/>
      <c r="E24" s="24"/>
      <c r="F24" s="24"/>
      <c r="G24" s="24"/>
      <c r="H24" s="24"/>
      <c r="I24" s="24"/>
      <c r="J24" s="49"/>
    </row>
    <row r="25" spans="2:10" x14ac:dyDescent="0.25">
      <c r="B25" s="48"/>
      <c r="C25" s="24"/>
      <c r="D25" s="24"/>
      <c r="E25" s="24"/>
      <c r="F25" s="24"/>
      <c r="G25" s="24"/>
      <c r="H25" s="24"/>
      <c r="I25" s="24"/>
      <c r="J25" s="49"/>
    </row>
    <row r="26" spans="2:10" x14ac:dyDescent="0.25">
      <c r="B26" s="48"/>
      <c r="C26" s="24"/>
      <c r="D26" s="24"/>
      <c r="E26" s="24"/>
      <c r="F26" s="24"/>
      <c r="G26" s="24"/>
      <c r="H26" s="24"/>
      <c r="I26" s="24"/>
      <c r="J26" s="49"/>
    </row>
    <row r="27" spans="2:10" ht="15.75" thickBot="1" x14ac:dyDescent="0.3">
      <c r="B27" s="50"/>
      <c r="C27" s="51"/>
      <c r="D27" s="51"/>
      <c r="E27" s="51"/>
      <c r="F27" s="51"/>
      <c r="G27" s="51"/>
      <c r="H27" s="51"/>
      <c r="I27" s="51"/>
      <c r="J27" s="5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DA64-0F0F-494B-A297-3FB42BF7EFB0}">
  <dimension ref="A1:Q31"/>
  <sheetViews>
    <sheetView workbookViewId="0">
      <pane xSplit="3" topLeftCell="D1" activePane="topRight" state="frozen"/>
      <selection pane="topRight" activeCell="B20" sqref="B20"/>
    </sheetView>
  </sheetViews>
  <sheetFormatPr defaultRowHeight="15" x14ac:dyDescent="0.25"/>
  <cols>
    <col min="1" max="1" width="18" customWidth="1"/>
    <col min="2" max="2" width="20" customWidth="1"/>
    <col min="3" max="3" width="21" customWidth="1"/>
    <col min="13" max="13" width="13.7109375" bestFit="1" customWidth="1"/>
    <col min="14" max="14" width="11.42578125" bestFit="1" customWidth="1"/>
    <col min="15" max="15" width="11" bestFit="1" customWidth="1"/>
    <col min="16" max="16" width="18.85546875" customWidth="1"/>
  </cols>
  <sheetData>
    <row r="1" spans="1:17" ht="18" x14ac:dyDescent="0.25">
      <c r="A1" s="4" t="s">
        <v>1</v>
      </c>
      <c r="B1" s="4" t="s">
        <v>156</v>
      </c>
      <c r="C1" s="1"/>
      <c r="D1" s="1"/>
      <c r="E1" s="1"/>
    </row>
    <row r="2" spans="1:17" x14ac:dyDescent="0.25">
      <c r="A2" s="3" t="s">
        <v>7</v>
      </c>
      <c r="B2" s="3" t="s">
        <v>2</v>
      </c>
      <c r="C2" s="2"/>
      <c r="D2" s="2"/>
      <c r="E2" s="2"/>
    </row>
    <row r="3" spans="1:17" x14ac:dyDescent="0.25">
      <c r="A3" s="3" t="s">
        <v>3</v>
      </c>
      <c r="B3" s="3" t="s">
        <v>0</v>
      </c>
      <c r="C3" s="2"/>
      <c r="D3" s="2"/>
      <c r="E3" s="2"/>
    </row>
    <row r="4" spans="1:17" x14ac:dyDescent="0.25">
      <c r="A4" s="3" t="s">
        <v>4</v>
      </c>
      <c r="B4" s="3" t="s">
        <v>0</v>
      </c>
      <c r="C4" s="2"/>
      <c r="D4" s="2"/>
      <c r="E4" s="2"/>
    </row>
    <row r="5" spans="1:17" x14ac:dyDescent="0.25">
      <c r="A5" s="3" t="s">
        <v>5</v>
      </c>
      <c r="B5" s="15" t="s">
        <v>6</v>
      </c>
      <c r="C5" s="2"/>
      <c r="D5" s="2"/>
      <c r="E5" s="2"/>
    </row>
    <row r="6" spans="1:17" ht="15.75" thickBot="1" x14ac:dyDescent="0.3"/>
    <row r="7" spans="1:17" ht="15.75" thickBot="1" x14ac:dyDescent="0.3">
      <c r="A7" s="31"/>
      <c r="B7" s="57" t="s">
        <v>8</v>
      </c>
      <c r="C7" s="58"/>
      <c r="D7" s="58"/>
      <c r="E7" s="58"/>
      <c r="F7" s="58"/>
      <c r="G7" s="58"/>
      <c r="H7" s="58"/>
      <c r="I7" s="58"/>
      <c r="J7" s="58"/>
      <c r="K7" s="59"/>
      <c r="L7" s="54" t="s">
        <v>9</v>
      </c>
      <c r="M7" s="55"/>
      <c r="N7" s="55"/>
      <c r="O7" s="55"/>
      <c r="P7" s="56"/>
      <c r="Q7" s="5"/>
    </row>
    <row r="8" spans="1:17" s="26" customFormat="1" ht="23.25" x14ac:dyDescent="0.25">
      <c r="A8" s="27" t="s">
        <v>10</v>
      </c>
      <c r="B8" s="28" t="s">
        <v>4</v>
      </c>
      <c r="C8" s="28" t="s">
        <v>5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27" t="s">
        <v>16</v>
      </c>
      <c r="J8" s="27" t="s">
        <v>17</v>
      </c>
      <c r="K8" s="30" t="s">
        <v>18</v>
      </c>
      <c r="L8" s="28" t="s">
        <v>19</v>
      </c>
      <c r="M8" s="27" t="s">
        <v>20</v>
      </c>
      <c r="N8" s="27" t="s">
        <v>21</v>
      </c>
      <c r="O8" s="27" t="s">
        <v>22</v>
      </c>
      <c r="P8" s="27" t="s">
        <v>23</v>
      </c>
      <c r="Q8" s="27" t="s">
        <v>24</v>
      </c>
    </row>
    <row r="9" spans="1:17" x14ac:dyDescent="0.25">
      <c r="A9" s="6" t="s">
        <v>152</v>
      </c>
      <c r="B9" s="6" t="s">
        <v>152</v>
      </c>
      <c r="C9" s="6" t="s">
        <v>25</v>
      </c>
      <c r="D9" s="7" t="s">
        <v>26</v>
      </c>
      <c r="E9" s="7"/>
      <c r="F9" s="7" t="s">
        <v>27</v>
      </c>
      <c r="G9" s="7"/>
      <c r="H9" s="7" t="s">
        <v>28</v>
      </c>
      <c r="I9" s="7"/>
      <c r="J9" s="6" t="s">
        <v>29</v>
      </c>
      <c r="K9" s="8"/>
      <c r="L9" s="9" t="s">
        <v>160</v>
      </c>
      <c r="M9" s="11"/>
      <c r="N9" s="6"/>
      <c r="O9" s="6"/>
      <c r="P9" s="12" t="s">
        <v>161</v>
      </c>
      <c r="Q9" s="10"/>
    </row>
    <row r="10" spans="1:17" s="12" customFormat="1" ht="11.25" x14ac:dyDescent="0.25">
      <c r="A10" s="6" t="s">
        <v>153</v>
      </c>
      <c r="B10" s="6" t="s">
        <v>153</v>
      </c>
      <c r="C10" s="14" t="s">
        <v>155</v>
      </c>
      <c r="D10" s="7" t="s">
        <v>26</v>
      </c>
      <c r="E10" s="7"/>
      <c r="F10" s="7"/>
      <c r="G10" s="7"/>
      <c r="H10" s="7" t="s">
        <v>28</v>
      </c>
      <c r="I10" s="7"/>
      <c r="J10" s="6"/>
      <c r="K10" s="8"/>
      <c r="L10" s="9" t="s">
        <v>159</v>
      </c>
      <c r="M10" s="11" t="s">
        <v>0</v>
      </c>
      <c r="N10" s="11" t="s">
        <v>153</v>
      </c>
      <c r="O10" s="11" t="s">
        <v>26</v>
      </c>
      <c r="P10" s="6"/>
      <c r="Q10" s="10"/>
    </row>
    <row r="11" spans="1:17" ht="22.5" x14ac:dyDescent="0.25">
      <c r="A11" s="6" t="s">
        <v>40</v>
      </c>
      <c r="B11" s="6" t="s">
        <v>40</v>
      </c>
      <c r="C11" s="6" t="s">
        <v>162</v>
      </c>
      <c r="D11" s="7" t="s">
        <v>164</v>
      </c>
      <c r="E11" s="7">
        <v>100</v>
      </c>
      <c r="F11" s="7"/>
      <c r="G11" s="7"/>
      <c r="H11" s="7" t="s">
        <v>28</v>
      </c>
      <c r="I11" s="7"/>
      <c r="J11" s="21" t="s">
        <v>163</v>
      </c>
      <c r="K11" s="8">
        <v>1</v>
      </c>
      <c r="L11" s="9" t="s">
        <v>159</v>
      </c>
      <c r="M11" s="11" t="s">
        <v>0</v>
      </c>
      <c r="N11" s="11" t="s">
        <v>40</v>
      </c>
      <c r="O11" s="11" t="s">
        <v>181</v>
      </c>
      <c r="P11" s="6"/>
      <c r="Q11" s="10"/>
    </row>
    <row r="12" spans="1:17" s="12" customFormat="1" ht="22.5" x14ac:dyDescent="0.25">
      <c r="A12" s="6" t="s">
        <v>154</v>
      </c>
      <c r="B12" s="6" t="s">
        <v>173</v>
      </c>
      <c r="C12" s="6" t="s">
        <v>165</v>
      </c>
      <c r="D12" s="7" t="s">
        <v>158</v>
      </c>
      <c r="E12" s="7">
        <v>7</v>
      </c>
      <c r="F12" s="7"/>
      <c r="G12" s="7"/>
      <c r="H12" s="7" t="s">
        <v>28</v>
      </c>
      <c r="I12" s="7"/>
      <c r="J12" s="6" t="s">
        <v>157</v>
      </c>
      <c r="K12" s="8">
        <v>1</v>
      </c>
      <c r="L12" s="9" t="s">
        <v>159</v>
      </c>
      <c r="M12" s="11" t="s">
        <v>166</v>
      </c>
      <c r="N12" s="13" t="s">
        <v>167</v>
      </c>
      <c r="O12" s="11" t="s">
        <v>182</v>
      </c>
      <c r="P12" s="13" t="s">
        <v>168</v>
      </c>
      <c r="Q12" s="10"/>
    </row>
    <row r="13" spans="1:17" x14ac:dyDescent="0.25">
      <c r="A13" s="6" t="s">
        <v>30</v>
      </c>
      <c r="B13" s="6" t="s">
        <v>174</v>
      </c>
      <c r="C13" s="6" t="s">
        <v>34</v>
      </c>
      <c r="D13" s="7" t="s">
        <v>164</v>
      </c>
      <c r="E13" s="7">
        <v>100</v>
      </c>
      <c r="F13" s="7"/>
      <c r="G13" s="7"/>
      <c r="H13" s="7" t="s">
        <v>28</v>
      </c>
      <c r="I13" s="7"/>
      <c r="J13" s="6"/>
      <c r="K13" s="8">
        <v>1</v>
      </c>
      <c r="L13" s="9" t="s">
        <v>159</v>
      </c>
      <c r="M13" s="11" t="s">
        <v>0</v>
      </c>
      <c r="N13" s="13" t="s">
        <v>30</v>
      </c>
      <c r="O13" s="11" t="s">
        <v>181</v>
      </c>
      <c r="P13" s="6"/>
      <c r="Q13" s="10"/>
    </row>
    <row r="14" spans="1:17" x14ac:dyDescent="0.25">
      <c r="A14" s="6" t="s">
        <v>31</v>
      </c>
      <c r="B14" s="6" t="s">
        <v>175</v>
      </c>
      <c r="C14" s="6" t="s">
        <v>36</v>
      </c>
      <c r="D14" s="7" t="s">
        <v>164</v>
      </c>
      <c r="E14" s="7">
        <v>50</v>
      </c>
      <c r="F14" s="7"/>
      <c r="G14" s="7"/>
      <c r="H14" s="7" t="s">
        <v>28</v>
      </c>
      <c r="I14" s="7"/>
      <c r="J14" s="6"/>
      <c r="K14" s="8">
        <v>1</v>
      </c>
      <c r="L14" s="9" t="s">
        <v>159</v>
      </c>
      <c r="M14" s="11" t="s">
        <v>0</v>
      </c>
      <c r="N14" s="13" t="s">
        <v>31</v>
      </c>
      <c r="O14" s="11" t="s">
        <v>183</v>
      </c>
      <c r="P14" s="13"/>
      <c r="Q14" s="10"/>
    </row>
    <row r="15" spans="1:17" x14ac:dyDescent="0.25">
      <c r="A15" s="6" t="s">
        <v>32</v>
      </c>
      <c r="B15" s="6" t="s">
        <v>176</v>
      </c>
      <c r="C15" s="6" t="s">
        <v>35</v>
      </c>
      <c r="D15" s="7" t="s">
        <v>158</v>
      </c>
      <c r="E15" s="7">
        <v>3</v>
      </c>
      <c r="F15" s="7"/>
      <c r="G15" s="7"/>
      <c r="H15" s="7" t="s">
        <v>28</v>
      </c>
      <c r="I15" s="7"/>
      <c r="J15" s="6"/>
      <c r="K15" s="8">
        <v>1</v>
      </c>
      <c r="L15" s="9" t="s">
        <v>159</v>
      </c>
      <c r="M15" s="11" t="s">
        <v>0</v>
      </c>
      <c r="N15" s="13" t="s">
        <v>32</v>
      </c>
      <c r="O15" s="11" t="s">
        <v>184</v>
      </c>
      <c r="P15" s="6"/>
      <c r="Q15" s="10"/>
    </row>
    <row r="16" spans="1:17" x14ac:dyDescent="0.25">
      <c r="A16" s="6" t="s">
        <v>33</v>
      </c>
      <c r="B16" s="6" t="s">
        <v>177</v>
      </c>
      <c r="C16" s="6" t="s">
        <v>37</v>
      </c>
      <c r="D16" s="7" t="s">
        <v>164</v>
      </c>
      <c r="E16" s="7">
        <v>50</v>
      </c>
      <c r="F16" s="7"/>
      <c r="G16" s="7"/>
      <c r="H16" s="7" t="s">
        <v>28</v>
      </c>
      <c r="I16" s="7"/>
      <c r="J16" s="6"/>
      <c r="K16" s="8">
        <v>1</v>
      </c>
      <c r="L16" s="9" t="s">
        <v>159</v>
      </c>
      <c r="M16" s="11" t="s">
        <v>0</v>
      </c>
      <c r="N16" s="13" t="s">
        <v>33</v>
      </c>
      <c r="O16" s="11" t="s">
        <v>183</v>
      </c>
      <c r="P16" s="13"/>
      <c r="Q16" s="6"/>
    </row>
    <row r="17" spans="1:17" x14ac:dyDescent="0.25">
      <c r="A17" s="20"/>
      <c r="B17" s="20"/>
      <c r="C17" s="20"/>
      <c r="D17" s="19"/>
      <c r="E17" s="19"/>
      <c r="F17" s="19"/>
      <c r="G17" s="19"/>
      <c r="H17" s="19"/>
      <c r="I17" s="19"/>
      <c r="J17" s="20"/>
      <c r="K17" s="20"/>
      <c r="L17" s="20"/>
      <c r="M17" s="19"/>
      <c r="N17" s="20"/>
      <c r="O17" s="19"/>
      <c r="P17" s="20"/>
      <c r="Q17" s="20"/>
    </row>
    <row r="18" spans="1:17" x14ac:dyDescent="0.25">
      <c r="A18" s="20"/>
      <c r="D18" s="19"/>
      <c r="E18" s="19"/>
      <c r="F18" s="19"/>
      <c r="G18" s="19"/>
      <c r="H18" s="19"/>
      <c r="I18" s="19"/>
      <c r="J18" s="20"/>
      <c r="K18" s="20"/>
      <c r="L18" s="20"/>
      <c r="M18" s="19"/>
      <c r="N18" s="19"/>
      <c r="O18" s="19"/>
      <c r="P18" s="18"/>
      <c r="Q18" s="20"/>
    </row>
    <row r="19" spans="1:17" x14ac:dyDescent="0.25">
      <c r="A19" s="20"/>
      <c r="B19" s="20"/>
      <c r="C19" s="20"/>
      <c r="D19" s="19"/>
      <c r="E19" s="19"/>
      <c r="F19" s="19"/>
      <c r="G19" s="19"/>
      <c r="H19" s="19"/>
      <c r="I19" s="19"/>
      <c r="J19" s="20"/>
      <c r="K19" s="20"/>
      <c r="L19" s="20"/>
      <c r="M19" s="19"/>
      <c r="N19" s="19"/>
      <c r="O19" s="19"/>
      <c r="P19" s="18"/>
      <c r="Q19" s="20"/>
    </row>
    <row r="20" spans="1:17" x14ac:dyDescent="0.25">
      <c r="A20" s="20"/>
      <c r="B20" s="20"/>
      <c r="C20" s="20"/>
      <c r="D20" s="19"/>
      <c r="E20" s="19"/>
      <c r="F20" s="19"/>
      <c r="G20" s="19"/>
      <c r="H20" s="19"/>
      <c r="I20" s="19"/>
      <c r="J20" s="20"/>
      <c r="K20" s="20"/>
      <c r="L20" s="20"/>
      <c r="M20" s="19"/>
      <c r="N20" s="19"/>
      <c r="O20" s="19"/>
      <c r="P20" s="18"/>
      <c r="Q20" s="20"/>
    </row>
    <row r="21" spans="1:17" x14ac:dyDescent="0.25">
      <c r="A21" s="20"/>
      <c r="B21" s="20"/>
      <c r="C21" s="20"/>
      <c r="D21" s="19"/>
      <c r="E21" s="19"/>
      <c r="F21" s="19"/>
      <c r="G21" s="19"/>
      <c r="H21" s="19"/>
      <c r="I21" s="19"/>
      <c r="J21" s="20"/>
      <c r="K21" s="20"/>
      <c r="L21" s="20"/>
      <c r="M21" s="19"/>
      <c r="N21" s="19"/>
      <c r="O21" s="19"/>
      <c r="P21" s="18"/>
      <c r="Q21" s="20"/>
    </row>
    <row r="22" spans="1:17" x14ac:dyDescent="0.25">
      <c r="A22" s="20"/>
      <c r="B22" s="20"/>
      <c r="C22" s="20"/>
      <c r="D22" s="19"/>
      <c r="E22" s="19"/>
      <c r="F22" s="19"/>
      <c r="G22" s="19"/>
      <c r="H22" s="19"/>
      <c r="I22" s="19"/>
      <c r="J22" s="20"/>
      <c r="K22" s="20"/>
      <c r="L22" s="20"/>
      <c r="M22" s="19"/>
      <c r="N22" s="19"/>
      <c r="O22" s="19"/>
      <c r="P22" s="18"/>
      <c r="Q22" s="20"/>
    </row>
    <row r="23" spans="1:17" x14ac:dyDescent="0.25">
      <c r="A23" s="20"/>
      <c r="B23" s="20"/>
      <c r="C23" s="20"/>
      <c r="D23" s="19"/>
      <c r="E23" s="19"/>
      <c r="F23" s="19"/>
      <c r="G23" s="19"/>
      <c r="H23" s="19"/>
      <c r="I23" s="19"/>
      <c r="J23" s="20"/>
      <c r="K23" s="20"/>
      <c r="L23" s="20"/>
      <c r="M23" s="19"/>
      <c r="N23" s="19"/>
      <c r="O23" s="19"/>
      <c r="P23" s="20"/>
      <c r="Q23" s="20"/>
    </row>
    <row r="24" spans="1:17" x14ac:dyDescent="0.25">
      <c r="A24" s="20"/>
      <c r="B24" s="20"/>
      <c r="C24" s="20"/>
      <c r="D24" s="19"/>
      <c r="E24" s="19"/>
      <c r="F24" s="19"/>
      <c r="G24" s="19"/>
      <c r="H24" s="19"/>
      <c r="I24" s="19"/>
      <c r="J24" s="20"/>
      <c r="K24" s="20"/>
      <c r="L24" s="20"/>
      <c r="M24" s="19"/>
      <c r="N24" s="19"/>
      <c r="O24" s="19"/>
      <c r="P24" s="20"/>
      <c r="Q24" s="20"/>
    </row>
    <row r="25" spans="1:17" x14ac:dyDescent="0.25">
      <c r="A25" s="20"/>
      <c r="B25" s="20"/>
      <c r="C25" s="20"/>
      <c r="D25" s="19"/>
      <c r="E25" s="19"/>
      <c r="F25" s="19"/>
      <c r="G25" s="19"/>
      <c r="H25" s="19"/>
      <c r="I25" s="19"/>
      <c r="J25" s="20"/>
      <c r="K25" s="20"/>
      <c r="L25" s="20"/>
      <c r="M25" s="19"/>
      <c r="N25" s="20"/>
      <c r="O25" s="19"/>
      <c r="P25" s="20"/>
      <c r="Q25" s="20"/>
    </row>
    <row r="26" spans="1:17" x14ac:dyDescent="0.25">
      <c r="A26" s="20"/>
      <c r="B26" s="20"/>
      <c r="C26" s="20"/>
      <c r="D26" s="19"/>
      <c r="E26" s="19"/>
      <c r="F26" s="19"/>
      <c r="G26" s="19"/>
      <c r="H26" s="19"/>
      <c r="I26" s="19"/>
      <c r="J26" s="20"/>
      <c r="K26" s="20"/>
      <c r="L26" s="20"/>
      <c r="M26" s="19"/>
      <c r="N26" s="20"/>
      <c r="O26" s="19"/>
      <c r="P26" s="20"/>
      <c r="Q26" s="20"/>
    </row>
    <row r="27" spans="1:17" x14ac:dyDescent="0.25">
      <c r="A27" s="20"/>
      <c r="B27" s="20"/>
      <c r="C27" s="20"/>
      <c r="D27" s="19"/>
      <c r="E27" s="19"/>
      <c r="F27" s="19"/>
      <c r="G27" s="19"/>
      <c r="H27" s="19"/>
      <c r="I27" s="19"/>
      <c r="J27" s="20"/>
      <c r="K27" s="20"/>
      <c r="L27" s="20"/>
      <c r="M27" s="19"/>
      <c r="N27" s="19"/>
      <c r="O27" s="19"/>
      <c r="P27" s="20"/>
      <c r="Q27" s="20"/>
    </row>
    <row r="28" spans="1:17" x14ac:dyDescent="0.25">
      <c r="A28" s="20"/>
      <c r="B28" s="20"/>
      <c r="C28" s="20"/>
      <c r="D28" s="19"/>
      <c r="E28" s="19"/>
      <c r="F28" s="19"/>
      <c r="G28" s="19"/>
      <c r="H28" s="19"/>
      <c r="I28" s="19"/>
      <c r="J28" s="20"/>
      <c r="K28" s="20"/>
      <c r="L28" s="20"/>
      <c r="M28" s="19"/>
      <c r="N28" s="19"/>
      <c r="O28" s="19"/>
      <c r="P28" s="20"/>
      <c r="Q28" s="20"/>
    </row>
    <row r="29" spans="1:17" x14ac:dyDescent="0.25">
      <c r="A29" s="20"/>
      <c r="B29" s="20"/>
      <c r="C29" s="20"/>
      <c r="D29" s="19"/>
      <c r="E29" s="19"/>
      <c r="F29" s="19"/>
      <c r="G29" s="19"/>
      <c r="H29" s="19"/>
      <c r="I29" s="19"/>
      <c r="J29" s="20"/>
      <c r="K29" s="20"/>
      <c r="L29" s="20"/>
      <c r="M29" s="19"/>
      <c r="N29" s="19"/>
      <c r="O29" s="19"/>
      <c r="P29" s="20"/>
      <c r="Q29" s="20"/>
    </row>
    <row r="30" spans="1:17" x14ac:dyDescent="0.25">
      <c r="A30" s="20"/>
      <c r="B30" s="20"/>
      <c r="C30" s="20"/>
      <c r="D30" s="19"/>
      <c r="E30" s="19"/>
      <c r="F30" s="19"/>
      <c r="G30" s="19"/>
      <c r="H30" s="19"/>
      <c r="I30" s="19"/>
      <c r="J30" s="17"/>
      <c r="K30" s="20"/>
      <c r="L30" s="20"/>
      <c r="M30" s="19"/>
      <c r="N30" s="19"/>
      <c r="O30" s="19"/>
      <c r="P30" s="20"/>
      <c r="Q30" s="20"/>
    </row>
    <row r="31" spans="1:17" x14ac:dyDescent="0.25">
      <c r="A31" s="20"/>
      <c r="B31" s="20"/>
      <c r="C31" s="20"/>
      <c r="D31" s="19"/>
      <c r="E31" s="19"/>
      <c r="F31" s="19"/>
      <c r="G31" s="19"/>
      <c r="H31" s="19"/>
      <c r="I31" s="16"/>
      <c r="J31" s="20"/>
      <c r="K31" s="20"/>
      <c r="L31" s="20"/>
      <c r="M31" s="19"/>
      <c r="N31" s="19"/>
      <c r="O31" s="19"/>
      <c r="P31" s="20"/>
      <c r="Q31" s="20"/>
    </row>
  </sheetData>
  <mergeCells count="2">
    <mergeCell ref="L7:P7"/>
    <mergeCell ref="B7:K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032A-E598-4C0F-A4C7-E0DD2255B6FA}">
  <dimension ref="A1:Q31"/>
  <sheetViews>
    <sheetView topLeftCell="A7" zoomScaleNormal="100" workbookViewId="0">
      <selection activeCell="B7" sqref="B7:K7"/>
    </sheetView>
  </sheetViews>
  <sheetFormatPr defaultRowHeight="15" x14ac:dyDescent="0.25"/>
  <cols>
    <col min="1" max="1" width="18" customWidth="1"/>
    <col min="2" max="2" width="20" customWidth="1"/>
    <col min="3" max="3" width="19.42578125" customWidth="1"/>
    <col min="13" max="13" width="13.7109375" bestFit="1" customWidth="1"/>
    <col min="14" max="14" width="14" bestFit="1" customWidth="1"/>
    <col min="15" max="15" width="11" bestFit="1" customWidth="1"/>
    <col min="16" max="16" width="18.85546875" customWidth="1"/>
  </cols>
  <sheetData>
    <row r="1" spans="1:17" ht="18" x14ac:dyDescent="0.25">
      <c r="A1" s="4" t="s">
        <v>1</v>
      </c>
      <c r="B1" s="4" t="s">
        <v>169</v>
      </c>
      <c r="C1" s="1"/>
      <c r="D1" s="1"/>
      <c r="E1" s="1"/>
    </row>
    <row r="2" spans="1:17" x14ac:dyDescent="0.25">
      <c r="A2" s="3" t="s">
        <v>7</v>
      </c>
      <c r="B2" s="3" t="s">
        <v>2</v>
      </c>
      <c r="C2" s="2"/>
      <c r="D2" s="2"/>
      <c r="E2" s="2"/>
    </row>
    <row r="3" spans="1:17" x14ac:dyDescent="0.25">
      <c r="A3" s="3" t="s">
        <v>3</v>
      </c>
      <c r="B3" s="3" t="s">
        <v>38</v>
      </c>
      <c r="C3" s="2"/>
      <c r="D3" s="2"/>
      <c r="E3" s="2"/>
    </row>
    <row r="4" spans="1:17" x14ac:dyDescent="0.25">
      <c r="A4" s="3" t="s">
        <v>4</v>
      </c>
      <c r="B4" s="3" t="s">
        <v>38</v>
      </c>
      <c r="C4" s="2"/>
      <c r="D4" s="2"/>
      <c r="E4" s="2"/>
    </row>
    <row r="5" spans="1:17" x14ac:dyDescent="0.25">
      <c r="A5" s="3" t="s">
        <v>5</v>
      </c>
      <c r="B5" s="15" t="s">
        <v>170</v>
      </c>
      <c r="C5" s="2"/>
      <c r="D5" s="2"/>
      <c r="E5" s="2"/>
    </row>
    <row r="6" spans="1:17" ht="15.75" thickBot="1" x14ac:dyDescent="0.3"/>
    <row r="7" spans="1:17" ht="15.75" thickBot="1" x14ac:dyDescent="0.3">
      <c r="A7" s="31"/>
      <c r="B7" s="57" t="s">
        <v>8</v>
      </c>
      <c r="C7" s="58"/>
      <c r="D7" s="58"/>
      <c r="E7" s="58"/>
      <c r="F7" s="58"/>
      <c r="G7" s="58"/>
      <c r="H7" s="58"/>
      <c r="I7" s="58"/>
      <c r="J7" s="58"/>
      <c r="K7" s="59"/>
      <c r="L7" s="54" t="s">
        <v>9</v>
      </c>
      <c r="M7" s="55"/>
      <c r="N7" s="55"/>
      <c r="O7" s="55"/>
      <c r="P7" s="56"/>
      <c r="Q7" s="5"/>
    </row>
    <row r="8" spans="1:17" s="26" customFormat="1" ht="23.25" x14ac:dyDescent="0.25">
      <c r="A8" s="27" t="s">
        <v>10</v>
      </c>
      <c r="B8" s="28" t="s">
        <v>4</v>
      </c>
      <c r="C8" s="28" t="s">
        <v>5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27" t="s">
        <v>16</v>
      </c>
      <c r="J8" s="27" t="s">
        <v>17</v>
      </c>
      <c r="K8" s="30" t="s">
        <v>18</v>
      </c>
      <c r="L8" s="28" t="s">
        <v>19</v>
      </c>
      <c r="M8" s="27" t="s">
        <v>20</v>
      </c>
      <c r="N8" s="27" t="s">
        <v>21</v>
      </c>
      <c r="O8" s="27" t="s">
        <v>22</v>
      </c>
      <c r="P8" s="27" t="s">
        <v>23</v>
      </c>
      <c r="Q8" s="27" t="s">
        <v>24</v>
      </c>
    </row>
    <row r="9" spans="1:17" x14ac:dyDescent="0.25">
      <c r="A9" s="6" t="s">
        <v>171</v>
      </c>
      <c r="B9" s="6" t="s">
        <v>171</v>
      </c>
      <c r="C9" s="6" t="s">
        <v>25</v>
      </c>
      <c r="D9" s="7" t="s">
        <v>26</v>
      </c>
      <c r="E9" s="7"/>
      <c r="F9" s="7" t="s">
        <v>27</v>
      </c>
      <c r="G9" s="7"/>
      <c r="H9" s="7" t="s">
        <v>28</v>
      </c>
      <c r="I9" s="7"/>
      <c r="J9" s="6" t="s">
        <v>29</v>
      </c>
      <c r="K9" s="8"/>
      <c r="L9" s="9" t="s">
        <v>160</v>
      </c>
      <c r="M9" s="11"/>
      <c r="N9" s="6"/>
      <c r="O9" s="6"/>
      <c r="P9" s="12" t="s">
        <v>161</v>
      </c>
      <c r="Q9" s="10"/>
    </row>
    <row r="10" spans="1:17" s="12" customFormat="1" ht="45" x14ac:dyDescent="0.25">
      <c r="A10" s="6" t="s">
        <v>172</v>
      </c>
      <c r="B10" s="6" t="s">
        <v>172</v>
      </c>
      <c r="C10" s="14" t="s">
        <v>39</v>
      </c>
      <c r="D10" s="7" t="s">
        <v>26</v>
      </c>
      <c r="E10" s="7"/>
      <c r="F10" s="7"/>
      <c r="G10" s="7"/>
      <c r="H10" s="7" t="s">
        <v>28</v>
      </c>
      <c r="I10" s="7"/>
      <c r="J10" s="6"/>
      <c r="K10" s="8"/>
      <c r="L10" s="9" t="s">
        <v>159</v>
      </c>
      <c r="M10" s="11" t="s">
        <v>38</v>
      </c>
      <c r="N10" s="11" t="s">
        <v>178</v>
      </c>
      <c r="O10" s="11" t="s">
        <v>26</v>
      </c>
      <c r="P10" s="6"/>
      <c r="Q10" s="10"/>
    </row>
    <row r="11" spans="1:17" x14ac:dyDescent="0.25">
      <c r="A11" s="6" t="s">
        <v>179</v>
      </c>
      <c r="B11" s="6" t="s">
        <v>179</v>
      </c>
      <c r="C11" s="6" t="s">
        <v>180</v>
      </c>
      <c r="D11" s="7" t="s">
        <v>164</v>
      </c>
      <c r="E11" s="7">
        <v>100</v>
      </c>
      <c r="F11" s="7"/>
      <c r="G11" s="7"/>
      <c r="H11" s="7" t="s">
        <v>28</v>
      </c>
      <c r="I11" s="7"/>
      <c r="J11" s="44"/>
      <c r="K11" s="8">
        <v>1</v>
      </c>
      <c r="L11" s="9" t="s">
        <v>159</v>
      </c>
      <c r="M11" s="11" t="s">
        <v>38</v>
      </c>
      <c r="N11" s="11" t="s">
        <v>179</v>
      </c>
      <c r="O11" s="11" t="s">
        <v>181</v>
      </c>
      <c r="P11" s="6"/>
      <c r="Q11" s="10"/>
    </row>
    <row r="12" spans="1:17" s="12" customFormat="1" ht="22.5" x14ac:dyDescent="0.25">
      <c r="A12" s="6" t="s">
        <v>185</v>
      </c>
      <c r="B12" s="6" t="s">
        <v>185</v>
      </c>
      <c r="C12" s="6" t="s">
        <v>187</v>
      </c>
      <c r="D12" s="7" t="s">
        <v>26</v>
      </c>
      <c r="E12" s="7"/>
      <c r="F12" s="7"/>
      <c r="G12" s="7"/>
      <c r="H12" s="7" t="s">
        <v>28</v>
      </c>
      <c r="I12" s="7"/>
      <c r="J12" s="6"/>
      <c r="K12" s="8">
        <v>1</v>
      </c>
      <c r="L12" s="9" t="s">
        <v>159</v>
      </c>
      <c r="M12" s="11" t="s">
        <v>38</v>
      </c>
      <c r="N12" s="7" t="s">
        <v>189</v>
      </c>
      <c r="O12" s="11" t="s">
        <v>26</v>
      </c>
      <c r="P12" s="13"/>
      <c r="Q12" s="10"/>
    </row>
    <row r="13" spans="1:17" x14ac:dyDescent="0.25">
      <c r="A13" s="6" t="s">
        <v>186</v>
      </c>
      <c r="B13" s="6" t="s">
        <v>186</v>
      </c>
      <c r="C13" s="6" t="s">
        <v>188</v>
      </c>
      <c r="D13" s="7" t="s">
        <v>164</v>
      </c>
      <c r="E13" s="7">
        <v>50</v>
      </c>
      <c r="F13" s="7"/>
      <c r="G13" s="7"/>
      <c r="H13" s="7" t="s">
        <v>28</v>
      </c>
      <c r="I13" s="7"/>
      <c r="J13" s="6"/>
      <c r="K13" s="8">
        <v>1</v>
      </c>
      <c r="L13" s="9" t="s">
        <v>159</v>
      </c>
      <c r="M13" s="11" t="s">
        <v>38</v>
      </c>
      <c r="N13" s="13" t="s">
        <v>190</v>
      </c>
      <c r="O13" s="11" t="s">
        <v>183</v>
      </c>
      <c r="P13" s="6"/>
      <c r="Q13" s="10"/>
    </row>
    <row r="14" spans="1:17" ht="22.5" x14ac:dyDescent="0.25">
      <c r="A14" s="6" t="s">
        <v>191</v>
      </c>
      <c r="B14" s="6" t="s">
        <v>191</v>
      </c>
      <c r="C14" s="6" t="s">
        <v>194</v>
      </c>
      <c r="D14" s="7" t="s">
        <v>26</v>
      </c>
      <c r="E14" s="7"/>
      <c r="F14" s="7"/>
      <c r="G14" s="7"/>
      <c r="H14" s="7" t="s">
        <v>28</v>
      </c>
      <c r="I14" s="7"/>
      <c r="J14" s="6"/>
      <c r="K14" s="8">
        <v>1</v>
      </c>
      <c r="L14" s="9" t="s">
        <v>159</v>
      </c>
      <c r="M14" s="11" t="s">
        <v>38</v>
      </c>
      <c r="N14" s="13" t="s">
        <v>195</v>
      </c>
      <c r="O14" s="11" t="s">
        <v>26</v>
      </c>
      <c r="P14" s="13"/>
      <c r="Q14" s="10"/>
    </row>
    <row r="15" spans="1:17" x14ac:dyDescent="0.25">
      <c r="A15" s="6" t="s">
        <v>192</v>
      </c>
      <c r="B15" s="6" t="s">
        <v>192</v>
      </c>
      <c r="C15" s="6" t="s">
        <v>193</v>
      </c>
      <c r="D15" s="7" t="s">
        <v>164</v>
      </c>
      <c r="E15" s="7">
        <v>50</v>
      </c>
      <c r="F15" s="7"/>
      <c r="G15" s="7"/>
      <c r="H15" s="7" t="s">
        <v>28</v>
      </c>
      <c r="I15" s="7"/>
      <c r="J15" s="6"/>
      <c r="K15" s="8">
        <v>1</v>
      </c>
      <c r="L15" s="9" t="s">
        <v>159</v>
      </c>
      <c r="M15" s="11" t="s">
        <v>38</v>
      </c>
      <c r="N15" s="13" t="s">
        <v>196</v>
      </c>
      <c r="O15" s="11" t="s">
        <v>183</v>
      </c>
      <c r="P15" s="6"/>
      <c r="Q15" s="10"/>
    </row>
    <row r="16" spans="1:17" ht="22.5" x14ac:dyDescent="0.25">
      <c r="A16" s="6" t="s">
        <v>197</v>
      </c>
      <c r="B16" s="6" t="s">
        <v>197</v>
      </c>
      <c r="C16" s="6" t="s">
        <v>198</v>
      </c>
      <c r="D16" s="7" t="s">
        <v>158</v>
      </c>
      <c r="E16" s="7">
        <v>10</v>
      </c>
      <c r="F16" s="7"/>
      <c r="G16" s="7"/>
      <c r="H16" s="7" t="s">
        <v>28</v>
      </c>
      <c r="I16" s="7" t="s">
        <v>199</v>
      </c>
      <c r="J16" s="6" t="s">
        <v>201</v>
      </c>
      <c r="K16" s="8">
        <v>1</v>
      </c>
      <c r="L16" s="9" t="s">
        <v>159</v>
      </c>
      <c r="M16" s="11" t="s">
        <v>38</v>
      </c>
      <c r="N16" s="13" t="s">
        <v>197</v>
      </c>
      <c r="O16" s="11" t="s">
        <v>200</v>
      </c>
      <c r="P16" s="13"/>
      <c r="Q16" s="6"/>
    </row>
    <row r="17" spans="1:17" x14ac:dyDescent="0.25">
      <c r="A17" s="6" t="s">
        <v>259</v>
      </c>
      <c r="B17" s="6" t="s">
        <v>259</v>
      </c>
      <c r="C17" s="6" t="s">
        <v>260</v>
      </c>
      <c r="D17" s="7" t="s">
        <v>26</v>
      </c>
      <c r="E17" s="7"/>
      <c r="F17" s="7"/>
      <c r="G17" s="7"/>
      <c r="H17" s="7" t="s">
        <v>28</v>
      </c>
      <c r="I17" s="7"/>
      <c r="J17" s="6"/>
      <c r="K17" s="37">
        <v>1</v>
      </c>
      <c r="L17" s="36" t="s">
        <v>159</v>
      </c>
      <c r="M17" s="7" t="s">
        <v>38</v>
      </c>
      <c r="N17" s="6" t="s">
        <v>126</v>
      </c>
      <c r="O17" s="7" t="s">
        <v>26</v>
      </c>
      <c r="P17" s="6"/>
      <c r="Q17" s="6"/>
    </row>
    <row r="18" spans="1:17" x14ac:dyDescent="0.25">
      <c r="A18" s="20"/>
      <c r="D18" s="19"/>
      <c r="E18" s="19"/>
      <c r="F18" s="19"/>
      <c r="G18" s="19"/>
      <c r="H18" s="19"/>
      <c r="I18" s="19"/>
      <c r="J18" s="20"/>
      <c r="K18" s="20"/>
      <c r="L18" s="20"/>
      <c r="M18" s="19"/>
      <c r="N18" s="19"/>
      <c r="O18" s="19"/>
      <c r="P18" s="18"/>
      <c r="Q18" s="20"/>
    </row>
    <row r="19" spans="1:17" x14ac:dyDescent="0.25">
      <c r="A19" s="20"/>
      <c r="B19" s="20"/>
      <c r="C19" s="20"/>
      <c r="D19" s="19"/>
      <c r="E19" s="19"/>
      <c r="F19" s="19"/>
      <c r="G19" s="19"/>
      <c r="H19" s="19"/>
      <c r="I19" s="19"/>
      <c r="J19" s="20"/>
      <c r="K19" s="60"/>
      <c r="L19" s="20"/>
      <c r="M19" s="19"/>
      <c r="N19" s="19"/>
      <c r="O19" s="19"/>
      <c r="P19" s="18"/>
      <c r="Q19" s="20"/>
    </row>
    <row r="20" spans="1:17" x14ac:dyDescent="0.25">
      <c r="A20" s="20"/>
      <c r="B20" s="20"/>
      <c r="C20" s="20"/>
      <c r="D20" s="19"/>
      <c r="E20" s="19"/>
      <c r="F20" s="19"/>
      <c r="G20" s="19"/>
      <c r="H20" s="19"/>
      <c r="I20" s="19"/>
      <c r="J20" s="20"/>
      <c r="K20" s="20"/>
      <c r="L20" s="20"/>
      <c r="M20" s="19"/>
      <c r="N20" s="19"/>
      <c r="O20" s="19"/>
      <c r="P20" s="18"/>
      <c r="Q20" s="20"/>
    </row>
    <row r="21" spans="1:17" x14ac:dyDescent="0.25">
      <c r="A21" s="20"/>
      <c r="B21" s="20"/>
      <c r="C21" s="20"/>
      <c r="D21" s="19"/>
      <c r="E21" s="19"/>
      <c r="F21" s="19"/>
      <c r="G21" s="19"/>
      <c r="H21" s="19"/>
      <c r="I21" s="19"/>
      <c r="J21" s="20"/>
      <c r="K21" s="20"/>
      <c r="L21" s="20"/>
      <c r="M21" s="19"/>
      <c r="N21" s="19"/>
      <c r="O21" s="19"/>
      <c r="P21" s="18"/>
      <c r="Q21" s="20"/>
    </row>
    <row r="22" spans="1:17" x14ac:dyDescent="0.25">
      <c r="A22" s="20"/>
      <c r="B22" s="20"/>
      <c r="C22" s="20"/>
      <c r="D22" s="19"/>
      <c r="E22" s="19"/>
      <c r="F22" s="19"/>
      <c r="G22" s="19"/>
      <c r="H22" s="19"/>
      <c r="I22" s="19"/>
      <c r="J22" s="20"/>
      <c r="K22" s="20"/>
      <c r="L22" s="20"/>
      <c r="M22" s="19"/>
      <c r="N22" s="19"/>
      <c r="O22" s="19"/>
      <c r="P22" s="18"/>
      <c r="Q22" s="20"/>
    </row>
    <row r="23" spans="1:17" x14ac:dyDescent="0.25">
      <c r="A23" s="20"/>
      <c r="B23" s="20"/>
      <c r="C23" s="20"/>
      <c r="D23" s="19"/>
      <c r="E23" s="19"/>
      <c r="F23" s="19"/>
      <c r="G23" s="19"/>
      <c r="H23" s="19"/>
      <c r="I23" s="19"/>
      <c r="J23" s="20"/>
      <c r="K23" s="20"/>
      <c r="L23" s="20"/>
      <c r="M23" s="19"/>
      <c r="N23" s="19"/>
      <c r="O23" s="19"/>
      <c r="P23" s="20"/>
      <c r="Q23" s="20"/>
    </row>
    <row r="24" spans="1:17" x14ac:dyDescent="0.25">
      <c r="A24" s="20"/>
      <c r="B24" s="20"/>
      <c r="C24" s="20"/>
      <c r="D24" s="19"/>
      <c r="E24" s="19"/>
      <c r="F24" s="19"/>
      <c r="G24" s="19"/>
      <c r="H24" s="19"/>
      <c r="I24" s="19"/>
      <c r="J24" s="20"/>
      <c r="K24" s="20"/>
      <c r="L24" s="20"/>
      <c r="M24" s="19"/>
      <c r="N24" s="19"/>
      <c r="O24" s="19"/>
      <c r="P24" s="20"/>
      <c r="Q24" s="20"/>
    </row>
    <row r="25" spans="1:17" x14ac:dyDescent="0.25">
      <c r="A25" s="20"/>
      <c r="B25" s="20"/>
      <c r="C25" s="20"/>
      <c r="D25" s="19"/>
      <c r="E25" s="19"/>
      <c r="F25" s="19"/>
      <c r="G25" s="19"/>
      <c r="H25" s="19"/>
      <c r="I25" s="19"/>
      <c r="J25" s="20"/>
      <c r="K25" s="20"/>
      <c r="L25" s="20"/>
      <c r="M25" s="19"/>
      <c r="N25" s="20"/>
      <c r="O25" s="19"/>
      <c r="P25" s="20"/>
      <c r="Q25" s="20"/>
    </row>
    <row r="26" spans="1:17" x14ac:dyDescent="0.25">
      <c r="A26" s="20"/>
      <c r="B26" s="20"/>
      <c r="C26" s="20"/>
      <c r="D26" s="19"/>
      <c r="E26" s="19"/>
      <c r="F26" s="19"/>
      <c r="G26" s="19"/>
      <c r="H26" s="19"/>
      <c r="I26" s="19"/>
      <c r="J26" s="20"/>
      <c r="K26" s="20"/>
      <c r="L26" s="20"/>
      <c r="M26" s="19"/>
      <c r="N26" s="20"/>
      <c r="O26" s="19"/>
      <c r="P26" s="20"/>
      <c r="Q26" s="20"/>
    </row>
    <row r="27" spans="1:17" x14ac:dyDescent="0.25">
      <c r="A27" s="20"/>
      <c r="B27" s="20"/>
      <c r="C27" s="20"/>
      <c r="D27" s="19"/>
      <c r="E27" s="19"/>
      <c r="F27" s="19"/>
      <c r="G27" s="19"/>
      <c r="H27" s="19"/>
      <c r="I27" s="19"/>
      <c r="J27" s="20"/>
      <c r="K27" s="20"/>
      <c r="L27" s="20"/>
      <c r="M27" s="19"/>
      <c r="N27" s="19"/>
      <c r="O27" s="19"/>
      <c r="P27" s="20"/>
      <c r="Q27" s="20"/>
    </row>
    <row r="28" spans="1:17" x14ac:dyDescent="0.25">
      <c r="A28" s="20"/>
      <c r="B28" s="20"/>
      <c r="C28" s="20"/>
      <c r="D28" s="19"/>
      <c r="E28" s="19"/>
      <c r="F28" s="19"/>
      <c r="G28" s="19"/>
      <c r="H28" s="19"/>
      <c r="I28" s="19"/>
      <c r="J28" s="20"/>
      <c r="K28" s="20"/>
      <c r="L28" s="20"/>
      <c r="M28" s="19"/>
      <c r="N28" s="19"/>
      <c r="O28" s="19"/>
      <c r="P28" s="20"/>
      <c r="Q28" s="20"/>
    </row>
    <row r="29" spans="1:17" x14ac:dyDescent="0.25">
      <c r="A29" s="20"/>
      <c r="B29" s="20"/>
      <c r="C29" s="20"/>
      <c r="D29" s="19"/>
      <c r="E29" s="19"/>
      <c r="F29" s="19"/>
      <c r="G29" s="19"/>
      <c r="H29" s="19"/>
      <c r="I29" s="19"/>
      <c r="J29" s="20"/>
      <c r="K29" s="20"/>
      <c r="L29" s="20"/>
      <c r="M29" s="19"/>
      <c r="N29" s="19"/>
      <c r="O29" s="19"/>
      <c r="P29" s="20"/>
      <c r="Q29" s="20"/>
    </row>
    <row r="30" spans="1:17" x14ac:dyDescent="0.25">
      <c r="A30" s="20"/>
      <c r="B30" s="20"/>
      <c r="C30" s="20"/>
      <c r="D30" s="19"/>
      <c r="E30" s="19"/>
      <c r="F30" s="19"/>
      <c r="G30" s="19"/>
      <c r="H30" s="19"/>
      <c r="I30" s="19"/>
      <c r="J30" s="17"/>
      <c r="K30" s="20"/>
      <c r="L30" s="20"/>
      <c r="M30" s="19"/>
      <c r="N30" s="19"/>
      <c r="O30" s="19"/>
      <c r="P30" s="20"/>
      <c r="Q30" s="20"/>
    </row>
    <row r="31" spans="1:17" x14ac:dyDescent="0.25">
      <c r="A31" s="20"/>
      <c r="B31" s="20"/>
      <c r="C31" s="20"/>
      <c r="D31" s="19"/>
      <c r="E31" s="19"/>
      <c r="F31" s="19"/>
      <c r="G31" s="19"/>
      <c r="H31" s="19"/>
      <c r="I31" s="16"/>
      <c r="J31" s="20"/>
      <c r="K31" s="20"/>
      <c r="L31" s="20"/>
      <c r="M31" s="19"/>
      <c r="N31" s="19"/>
      <c r="O31" s="19"/>
      <c r="P31" s="20"/>
      <c r="Q31" s="20"/>
    </row>
  </sheetData>
  <mergeCells count="2">
    <mergeCell ref="B7:K7"/>
    <mergeCell ref="L7:P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D236-C1BC-4DE6-AB7E-383D8DCD50DD}">
  <dimension ref="A1:Q27"/>
  <sheetViews>
    <sheetView topLeftCell="B1" zoomScaleNormal="100" workbookViewId="0">
      <selection activeCell="P10" sqref="P10"/>
    </sheetView>
  </sheetViews>
  <sheetFormatPr defaultRowHeight="15" x14ac:dyDescent="0.25"/>
  <cols>
    <col min="1" max="1" width="18" customWidth="1"/>
    <col min="2" max="2" width="20" customWidth="1"/>
    <col min="3" max="3" width="19.42578125" customWidth="1"/>
    <col min="13" max="13" width="13.7109375" bestFit="1" customWidth="1"/>
    <col min="14" max="14" width="14" bestFit="1" customWidth="1"/>
    <col min="15" max="15" width="11" bestFit="1" customWidth="1"/>
    <col min="16" max="16" width="18.85546875" customWidth="1"/>
  </cols>
  <sheetData>
    <row r="1" spans="1:17" ht="18" x14ac:dyDescent="0.25">
      <c r="A1" s="4" t="s">
        <v>1</v>
      </c>
      <c r="B1" s="4" t="s">
        <v>202</v>
      </c>
      <c r="C1" s="1"/>
      <c r="D1" s="1"/>
      <c r="E1" s="1"/>
      <c r="F1" s="53"/>
      <c r="G1" s="53"/>
    </row>
    <row r="2" spans="1:17" x14ac:dyDescent="0.25">
      <c r="A2" s="3" t="s">
        <v>7</v>
      </c>
      <c r="B2" s="3" t="s">
        <v>2</v>
      </c>
      <c r="C2" s="2"/>
      <c r="D2" s="2"/>
      <c r="E2" s="2"/>
      <c r="F2" s="53"/>
      <c r="G2" s="53"/>
    </row>
    <row r="3" spans="1:17" x14ac:dyDescent="0.25">
      <c r="A3" s="3" t="s">
        <v>3</v>
      </c>
      <c r="B3" s="3" t="s">
        <v>118</v>
      </c>
      <c r="C3" s="2"/>
      <c r="D3" s="2"/>
      <c r="E3" s="2"/>
    </row>
    <row r="4" spans="1:17" x14ac:dyDescent="0.25">
      <c r="A4" s="3" t="s">
        <v>4</v>
      </c>
      <c r="B4" s="3" t="s">
        <v>118</v>
      </c>
      <c r="C4" s="2"/>
      <c r="D4" s="2"/>
      <c r="E4" s="2"/>
    </row>
    <row r="5" spans="1:17" x14ac:dyDescent="0.25">
      <c r="A5" s="3" t="s">
        <v>5</v>
      </c>
      <c r="B5" s="15" t="s">
        <v>203</v>
      </c>
      <c r="C5" s="2"/>
      <c r="D5" s="2"/>
      <c r="E5" s="2"/>
    </row>
    <row r="6" spans="1:17" ht="15.75" thickBot="1" x14ac:dyDescent="0.3"/>
    <row r="7" spans="1:17" ht="15.75" thickBot="1" x14ac:dyDescent="0.3">
      <c r="A7" s="31"/>
      <c r="B7" s="57" t="s">
        <v>8</v>
      </c>
      <c r="C7" s="58"/>
      <c r="D7" s="58"/>
      <c r="E7" s="58"/>
      <c r="F7" s="58"/>
      <c r="G7" s="58"/>
      <c r="H7" s="58"/>
      <c r="I7" s="58"/>
      <c r="J7" s="58"/>
      <c r="K7" s="59"/>
      <c r="L7" s="54" t="s">
        <v>9</v>
      </c>
      <c r="M7" s="55"/>
      <c r="N7" s="55"/>
      <c r="O7" s="55"/>
      <c r="P7" s="56"/>
      <c r="Q7" s="5"/>
    </row>
    <row r="8" spans="1:17" s="26" customFormat="1" ht="23.25" x14ac:dyDescent="0.25">
      <c r="A8" s="27" t="s">
        <v>10</v>
      </c>
      <c r="B8" s="28" t="s">
        <v>4</v>
      </c>
      <c r="C8" s="28" t="s">
        <v>5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27" t="s">
        <v>16</v>
      </c>
      <c r="J8" s="27" t="s">
        <v>17</v>
      </c>
      <c r="K8" s="30" t="s">
        <v>18</v>
      </c>
      <c r="L8" s="28" t="s">
        <v>19</v>
      </c>
      <c r="M8" s="27" t="s">
        <v>20</v>
      </c>
      <c r="N8" s="27" t="s">
        <v>21</v>
      </c>
      <c r="O8" s="27" t="s">
        <v>22</v>
      </c>
      <c r="P8" s="27" t="s">
        <v>23</v>
      </c>
      <c r="Q8" s="27" t="s">
        <v>24</v>
      </c>
    </row>
    <row r="9" spans="1:17" x14ac:dyDescent="0.25">
      <c r="A9" s="6" t="s">
        <v>204</v>
      </c>
      <c r="B9" s="6" t="s">
        <v>204</v>
      </c>
      <c r="C9" s="6" t="s">
        <v>25</v>
      </c>
      <c r="D9" s="7" t="s">
        <v>26</v>
      </c>
      <c r="E9" s="7"/>
      <c r="F9" s="7" t="s">
        <v>27</v>
      </c>
      <c r="G9" s="7"/>
      <c r="H9" s="7" t="s">
        <v>28</v>
      </c>
      <c r="I9" s="7"/>
      <c r="J9" s="6" t="s">
        <v>29</v>
      </c>
      <c r="K9" s="8"/>
      <c r="L9" s="9" t="s">
        <v>160</v>
      </c>
      <c r="M9" s="11"/>
      <c r="N9" s="6"/>
      <c r="O9" s="6"/>
      <c r="P9" s="12" t="s">
        <v>161</v>
      </c>
      <c r="Q9" s="10"/>
    </row>
    <row r="10" spans="1:17" s="12" customFormat="1" ht="11.25" x14ac:dyDescent="0.25">
      <c r="A10" s="42" t="s">
        <v>205</v>
      </c>
      <c r="B10" s="43" t="s">
        <v>205</v>
      </c>
      <c r="C10" s="43" t="s">
        <v>206</v>
      </c>
      <c r="D10" s="7" t="s">
        <v>207</v>
      </c>
      <c r="E10" s="7"/>
      <c r="F10" s="7"/>
      <c r="G10" s="7"/>
      <c r="H10" s="7" t="s">
        <v>28</v>
      </c>
      <c r="I10" s="7"/>
      <c r="J10" s="41">
        <v>43792</v>
      </c>
      <c r="K10" s="8">
        <v>1</v>
      </c>
      <c r="L10" s="9" t="s">
        <v>159</v>
      </c>
      <c r="M10" s="11" t="s">
        <v>249</v>
      </c>
      <c r="N10" s="11" t="s">
        <v>118</v>
      </c>
      <c r="O10" s="11" t="s">
        <v>207</v>
      </c>
      <c r="P10" s="6"/>
      <c r="Q10" s="10"/>
    </row>
    <row r="11" spans="1:17" ht="22.5" x14ac:dyDescent="0.25">
      <c r="A11" s="43" t="s">
        <v>208</v>
      </c>
      <c r="B11" s="43" t="s">
        <v>208</v>
      </c>
      <c r="C11" s="43" t="s">
        <v>209</v>
      </c>
      <c r="D11" s="32" t="s">
        <v>228</v>
      </c>
      <c r="E11" s="32"/>
      <c r="F11" s="32"/>
      <c r="G11" s="32"/>
      <c r="H11" s="7" t="s">
        <v>28</v>
      </c>
      <c r="I11" s="32"/>
      <c r="J11" s="44" t="s">
        <v>227</v>
      </c>
      <c r="K11" s="38">
        <v>1</v>
      </c>
      <c r="L11" s="36" t="s">
        <v>160</v>
      </c>
      <c r="M11" s="40"/>
      <c r="N11" s="40"/>
      <c r="O11" s="40"/>
      <c r="P11" s="43"/>
      <c r="Q11" s="39"/>
    </row>
    <row r="12" spans="1:17" s="12" customFormat="1" ht="22.5" x14ac:dyDescent="0.25">
      <c r="A12" s="6" t="s">
        <v>210</v>
      </c>
      <c r="B12" s="6" t="s">
        <v>210</v>
      </c>
      <c r="C12" s="6" t="s">
        <v>211</v>
      </c>
      <c r="D12" s="7" t="s">
        <v>158</v>
      </c>
      <c r="E12" s="7">
        <v>10</v>
      </c>
      <c r="F12" s="7"/>
      <c r="G12" s="7"/>
      <c r="H12" s="7" t="s">
        <v>28</v>
      </c>
      <c r="I12" s="7"/>
      <c r="J12" s="6" t="s">
        <v>222</v>
      </c>
      <c r="K12" s="37">
        <v>1</v>
      </c>
      <c r="L12" s="36" t="s">
        <v>160</v>
      </c>
      <c r="M12" s="7"/>
      <c r="N12" s="7"/>
      <c r="O12" s="7"/>
      <c r="P12" s="13"/>
      <c r="Q12" s="6"/>
    </row>
    <row r="13" spans="1:17" ht="22.5" x14ac:dyDescent="0.25">
      <c r="A13" s="6" t="s">
        <v>212</v>
      </c>
      <c r="B13" s="6" t="s">
        <v>212</v>
      </c>
      <c r="C13" s="6" t="s">
        <v>213</v>
      </c>
      <c r="D13" s="7" t="s">
        <v>228</v>
      </c>
      <c r="E13" s="7"/>
      <c r="F13" s="7"/>
      <c r="G13" s="7"/>
      <c r="H13" s="7" t="s">
        <v>28</v>
      </c>
      <c r="I13" s="7"/>
      <c r="J13" s="6" t="s">
        <v>223</v>
      </c>
      <c r="K13" s="37">
        <v>1</v>
      </c>
      <c r="L13" s="36" t="s">
        <v>160</v>
      </c>
      <c r="M13" s="7"/>
      <c r="N13" s="13"/>
      <c r="O13" s="7"/>
      <c r="P13" s="6"/>
      <c r="Q13" s="6"/>
    </row>
    <row r="14" spans="1:17" ht="33.75" x14ac:dyDescent="0.25">
      <c r="A14" s="6" t="s">
        <v>214</v>
      </c>
      <c r="B14" s="6" t="s">
        <v>214</v>
      </c>
      <c r="C14" s="6" t="s">
        <v>215</v>
      </c>
      <c r="D14" s="7" t="s">
        <v>158</v>
      </c>
      <c r="E14" s="7">
        <v>10</v>
      </c>
      <c r="F14" s="7"/>
      <c r="G14" s="7"/>
      <c r="H14" s="7" t="s">
        <v>28</v>
      </c>
      <c r="I14" s="7"/>
      <c r="J14" s="6" t="s">
        <v>224</v>
      </c>
      <c r="K14" s="37">
        <v>1</v>
      </c>
      <c r="L14" s="36" t="s">
        <v>160</v>
      </c>
      <c r="M14" s="7"/>
      <c r="N14" s="13"/>
      <c r="O14" s="7"/>
      <c r="P14" s="6"/>
      <c r="Q14" s="6"/>
    </row>
    <row r="15" spans="1:17" x14ac:dyDescent="0.25">
      <c r="A15" s="6" t="s">
        <v>216</v>
      </c>
      <c r="B15" s="6" t="s">
        <v>216</v>
      </c>
      <c r="C15" s="6" t="s">
        <v>217</v>
      </c>
      <c r="D15" s="7" t="s">
        <v>158</v>
      </c>
      <c r="E15" s="7">
        <v>10</v>
      </c>
      <c r="F15" s="7"/>
      <c r="G15" s="7"/>
      <c r="H15" s="7" t="s">
        <v>28</v>
      </c>
      <c r="I15" s="7"/>
      <c r="J15" s="6" t="s">
        <v>225</v>
      </c>
      <c r="K15" s="37">
        <v>1</v>
      </c>
      <c r="L15" s="36" t="s">
        <v>160</v>
      </c>
      <c r="M15" s="7"/>
      <c r="N15" s="6"/>
      <c r="O15" s="7"/>
      <c r="P15" s="6"/>
      <c r="Q15" s="6"/>
    </row>
    <row r="16" spans="1:17" x14ac:dyDescent="0.25">
      <c r="A16" s="6" t="s">
        <v>218</v>
      </c>
      <c r="B16" s="6" t="s">
        <v>218</v>
      </c>
      <c r="C16" s="6" t="s">
        <v>219</v>
      </c>
      <c r="D16" s="7" t="s">
        <v>228</v>
      </c>
      <c r="E16" s="7"/>
      <c r="F16" s="7"/>
      <c r="G16" s="7"/>
      <c r="H16" s="7" t="s">
        <v>28</v>
      </c>
      <c r="I16" s="7"/>
      <c r="J16" s="6" t="s">
        <v>226</v>
      </c>
      <c r="K16" s="37">
        <v>1</v>
      </c>
      <c r="L16" s="36" t="s">
        <v>160</v>
      </c>
      <c r="M16" s="7"/>
      <c r="N16" s="7"/>
      <c r="O16" s="7"/>
      <c r="P16" s="13"/>
      <c r="Q16" s="6"/>
    </row>
    <row r="17" spans="1:17" x14ac:dyDescent="0.25">
      <c r="A17" s="6" t="s">
        <v>220</v>
      </c>
      <c r="B17" s="6" t="s">
        <v>220</v>
      </c>
      <c r="C17" s="6" t="s">
        <v>221</v>
      </c>
      <c r="D17" s="7" t="s">
        <v>229</v>
      </c>
      <c r="E17" s="7"/>
      <c r="F17" s="7"/>
      <c r="G17" s="7"/>
      <c r="H17" s="7" t="s">
        <v>28</v>
      </c>
      <c r="I17" s="7"/>
      <c r="J17" s="6">
        <v>2004</v>
      </c>
      <c r="K17" s="37">
        <v>1</v>
      </c>
      <c r="L17" s="36" t="s">
        <v>160</v>
      </c>
      <c r="M17" s="7"/>
      <c r="N17" s="7"/>
      <c r="O17" s="7"/>
      <c r="P17" s="13"/>
      <c r="Q17" s="6"/>
    </row>
    <row r="18" spans="1:17" x14ac:dyDescent="0.25">
      <c r="A18" s="20"/>
      <c r="B18" s="20"/>
      <c r="C18" s="20"/>
      <c r="D18" s="19"/>
      <c r="E18" s="19"/>
      <c r="F18" s="19"/>
      <c r="G18" s="19"/>
      <c r="H18" s="19"/>
      <c r="I18" s="19"/>
      <c r="J18" s="20"/>
      <c r="K18" s="20"/>
      <c r="L18" s="20"/>
      <c r="M18" s="19"/>
      <c r="N18" s="19"/>
      <c r="O18" s="19"/>
      <c r="P18" s="18"/>
      <c r="Q18" s="20"/>
    </row>
    <row r="19" spans="1:17" x14ac:dyDescent="0.25">
      <c r="A19" s="20"/>
      <c r="B19" s="20"/>
      <c r="C19" s="20"/>
      <c r="D19" s="19"/>
      <c r="E19" s="19"/>
      <c r="F19" s="19"/>
      <c r="G19" s="19"/>
      <c r="H19" s="19"/>
      <c r="I19" s="19"/>
      <c r="J19" s="20"/>
      <c r="K19" s="20"/>
      <c r="L19" s="20"/>
      <c r="M19" s="19"/>
      <c r="N19" s="19"/>
      <c r="O19" s="19"/>
      <c r="P19" s="20"/>
      <c r="Q19" s="20"/>
    </row>
    <row r="20" spans="1:17" x14ac:dyDescent="0.25">
      <c r="A20" s="20"/>
      <c r="B20" s="20"/>
      <c r="C20" s="20"/>
      <c r="D20" s="19"/>
      <c r="E20" s="19"/>
      <c r="F20" s="19"/>
      <c r="G20" s="19"/>
      <c r="H20" s="19"/>
      <c r="I20" s="19"/>
      <c r="J20" s="20"/>
      <c r="K20" s="20"/>
      <c r="L20" s="20"/>
      <c r="M20" s="19"/>
      <c r="N20" s="19"/>
      <c r="O20" s="19"/>
      <c r="P20" s="20"/>
      <c r="Q20" s="20"/>
    </row>
    <row r="21" spans="1:17" x14ac:dyDescent="0.25">
      <c r="A21" s="20"/>
      <c r="B21" s="20"/>
      <c r="C21" s="20"/>
      <c r="D21" s="19"/>
      <c r="E21" s="19"/>
      <c r="F21" s="19"/>
      <c r="G21" s="19"/>
      <c r="H21" s="19"/>
      <c r="I21" s="19"/>
      <c r="J21" s="20"/>
      <c r="K21" s="20"/>
      <c r="L21" s="20"/>
      <c r="M21" s="19"/>
      <c r="N21" s="20"/>
      <c r="O21" s="19"/>
      <c r="P21" s="20"/>
      <c r="Q21" s="20"/>
    </row>
    <row r="22" spans="1:17" x14ac:dyDescent="0.25">
      <c r="A22" s="20"/>
      <c r="B22" s="20"/>
      <c r="C22" s="20"/>
      <c r="D22" s="19"/>
      <c r="E22" s="19"/>
      <c r="F22" s="19"/>
      <c r="G22" s="19"/>
      <c r="H22" s="19"/>
      <c r="I22" s="19"/>
      <c r="J22" s="20"/>
      <c r="K22" s="20"/>
      <c r="L22" s="20"/>
      <c r="M22" s="19"/>
      <c r="N22" s="20"/>
      <c r="O22" s="19"/>
      <c r="P22" s="20"/>
      <c r="Q22" s="20"/>
    </row>
    <row r="23" spans="1:17" x14ac:dyDescent="0.25">
      <c r="A23" s="20"/>
      <c r="B23" s="20"/>
      <c r="C23" s="20"/>
      <c r="D23" s="19"/>
      <c r="E23" s="19"/>
      <c r="F23" s="19"/>
      <c r="G23" s="19"/>
      <c r="H23" s="19"/>
      <c r="I23" s="19"/>
      <c r="J23" s="20"/>
      <c r="K23" s="20"/>
      <c r="L23" s="20"/>
      <c r="M23" s="19"/>
      <c r="N23" s="19"/>
      <c r="O23" s="19"/>
      <c r="P23" s="20"/>
      <c r="Q23" s="20"/>
    </row>
    <row r="24" spans="1:17" x14ac:dyDescent="0.25">
      <c r="A24" s="20"/>
      <c r="B24" s="20"/>
      <c r="C24" s="20"/>
      <c r="D24" s="19"/>
      <c r="E24" s="19"/>
      <c r="F24" s="19"/>
      <c r="G24" s="19"/>
      <c r="H24" s="19"/>
      <c r="I24" s="19"/>
      <c r="J24" s="20"/>
      <c r="K24" s="20"/>
      <c r="L24" s="20"/>
      <c r="M24" s="19"/>
      <c r="N24" s="19"/>
      <c r="O24" s="19"/>
      <c r="P24" s="20"/>
      <c r="Q24" s="20"/>
    </row>
    <row r="25" spans="1:17" x14ac:dyDescent="0.25">
      <c r="A25" s="20"/>
      <c r="B25" s="20"/>
      <c r="C25" s="20"/>
      <c r="D25" s="19"/>
      <c r="E25" s="19"/>
      <c r="F25" s="19"/>
      <c r="G25" s="19"/>
      <c r="H25" s="19"/>
      <c r="I25" s="19"/>
      <c r="J25" s="20"/>
      <c r="K25" s="20"/>
      <c r="L25" s="20"/>
      <c r="M25" s="19"/>
      <c r="N25" s="19"/>
      <c r="O25" s="19"/>
      <c r="P25" s="20"/>
      <c r="Q25" s="20"/>
    </row>
    <row r="26" spans="1:17" x14ac:dyDescent="0.25">
      <c r="A26" s="20"/>
      <c r="B26" s="20"/>
      <c r="C26" s="20"/>
      <c r="D26" s="19"/>
      <c r="E26" s="19"/>
      <c r="F26" s="19"/>
      <c r="G26" s="19"/>
      <c r="H26" s="19"/>
      <c r="I26" s="19"/>
      <c r="J26" s="17"/>
      <c r="K26" s="20"/>
      <c r="L26" s="20"/>
      <c r="M26" s="19"/>
      <c r="N26" s="19"/>
      <c r="O26" s="19"/>
      <c r="P26" s="20"/>
      <c r="Q26" s="20"/>
    </row>
    <row r="27" spans="1:17" x14ac:dyDescent="0.25">
      <c r="A27" s="20"/>
      <c r="B27" s="20"/>
      <c r="C27" s="20"/>
      <c r="D27" s="19"/>
      <c r="E27" s="19"/>
      <c r="F27" s="19"/>
      <c r="G27" s="19"/>
      <c r="H27" s="19"/>
      <c r="I27" s="16"/>
      <c r="J27" s="20"/>
      <c r="K27" s="20"/>
      <c r="L27" s="20"/>
      <c r="M27" s="19"/>
      <c r="N27" s="19"/>
      <c r="O27" s="19"/>
      <c r="P27" s="20"/>
      <c r="Q27" s="20"/>
    </row>
  </sheetData>
  <mergeCells count="2">
    <mergeCell ref="B7:K7"/>
    <mergeCell ref="L7:P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B2A3-85B3-4F9F-A1F3-B1EDA4EAA2EC}">
  <dimension ref="A1:P26"/>
  <sheetViews>
    <sheetView topLeftCell="A7" workbookViewId="0">
      <pane xSplit="3" topLeftCell="D1" activePane="topRight" state="frozen"/>
      <selection pane="topRight" activeCell="Q11" sqref="Q11"/>
    </sheetView>
  </sheetViews>
  <sheetFormatPr defaultRowHeight="15" x14ac:dyDescent="0.25"/>
  <cols>
    <col min="1" max="1" width="18" customWidth="1"/>
    <col min="2" max="2" width="20" customWidth="1"/>
    <col min="3" max="3" width="19.42578125" customWidth="1"/>
    <col min="7" max="7" width="20" bestFit="1" customWidth="1"/>
    <col min="12" max="12" width="13.7109375" bestFit="1" customWidth="1"/>
    <col min="13" max="13" width="14" bestFit="1" customWidth="1"/>
    <col min="14" max="14" width="20.7109375" customWidth="1"/>
    <col min="15" max="15" width="18.85546875" customWidth="1"/>
  </cols>
  <sheetData>
    <row r="1" spans="1:16" ht="18" x14ac:dyDescent="0.25">
      <c r="A1" s="4" t="s">
        <v>1</v>
      </c>
      <c r="B1" s="4" t="s">
        <v>230</v>
      </c>
      <c r="C1" s="1"/>
      <c r="D1" s="1"/>
      <c r="E1" s="1"/>
    </row>
    <row r="2" spans="1:16" x14ac:dyDescent="0.25">
      <c r="A2" s="3" t="s">
        <v>7</v>
      </c>
      <c r="B2" s="3" t="s">
        <v>231</v>
      </c>
      <c r="C2" s="2"/>
      <c r="D2" s="2"/>
      <c r="E2" s="2"/>
    </row>
    <row r="3" spans="1:16" x14ac:dyDescent="0.25">
      <c r="A3" s="3" t="s">
        <v>3</v>
      </c>
      <c r="B3" s="3" t="s">
        <v>232</v>
      </c>
      <c r="C3" s="2"/>
      <c r="D3" s="2"/>
      <c r="E3" s="2"/>
    </row>
    <row r="4" spans="1:16" x14ac:dyDescent="0.25">
      <c r="A4" s="3" t="s">
        <v>4</v>
      </c>
      <c r="B4" s="3" t="s">
        <v>232</v>
      </c>
      <c r="C4" s="2"/>
      <c r="D4" s="2"/>
      <c r="E4" s="2"/>
    </row>
    <row r="5" spans="1:16" x14ac:dyDescent="0.25">
      <c r="A5" s="3" t="s">
        <v>5</v>
      </c>
      <c r="B5" s="15" t="s">
        <v>233</v>
      </c>
      <c r="C5" s="2"/>
      <c r="D5" s="2"/>
      <c r="E5" s="2"/>
    </row>
    <row r="6" spans="1:16" ht="15.75" thickBot="1" x14ac:dyDescent="0.3"/>
    <row r="7" spans="1:16" ht="15.75" thickBot="1" x14ac:dyDescent="0.3">
      <c r="A7" s="31"/>
      <c r="B7" s="57" t="s">
        <v>8</v>
      </c>
      <c r="C7" s="58"/>
      <c r="D7" s="58"/>
      <c r="E7" s="58"/>
      <c r="F7" s="58"/>
      <c r="G7" s="58"/>
      <c r="H7" s="58"/>
      <c r="I7" s="58"/>
      <c r="J7" s="58"/>
      <c r="K7" s="54" t="s">
        <v>9</v>
      </c>
      <c r="L7" s="55"/>
      <c r="M7" s="55"/>
      <c r="N7" s="55"/>
      <c r="O7" s="56"/>
      <c r="P7" s="5"/>
    </row>
    <row r="8" spans="1:16" s="26" customFormat="1" ht="23.25" x14ac:dyDescent="0.25">
      <c r="A8" s="27" t="s">
        <v>10</v>
      </c>
      <c r="B8" s="28" t="s">
        <v>4</v>
      </c>
      <c r="C8" s="28" t="s">
        <v>5</v>
      </c>
      <c r="D8" s="29" t="s">
        <v>11</v>
      </c>
      <c r="E8" s="29" t="s">
        <v>12</v>
      </c>
      <c r="F8" s="29" t="s">
        <v>13</v>
      </c>
      <c r="G8" s="29" t="s">
        <v>14</v>
      </c>
      <c r="H8" s="29" t="s">
        <v>15</v>
      </c>
      <c r="I8" s="27" t="s">
        <v>16</v>
      </c>
      <c r="J8" s="34" t="s">
        <v>17</v>
      </c>
      <c r="K8" s="33" t="s">
        <v>19</v>
      </c>
      <c r="L8" s="27" t="s">
        <v>20</v>
      </c>
      <c r="M8" s="27" t="s">
        <v>21</v>
      </c>
      <c r="N8" s="27" t="s">
        <v>22</v>
      </c>
      <c r="O8" s="27" t="s">
        <v>23</v>
      </c>
      <c r="P8" s="27" t="s">
        <v>24</v>
      </c>
    </row>
    <row r="9" spans="1:16" ht="22.5" x14ac:dyDescent="0.25">
      <c r="A9" s="6" t="s">
        <v>171</v>
      </c>
      <c r="B9" s="6" t="s">
        <v>171</v>
      </c>
      <c r="C9" s="6" t="s">
        <v>234</v>
      </c>
      <c r="D9" s="7" t="s">
        <v>26</v>
      </c>
      <c r="E9" s="7"/>
      <c r="F9" s="7" t="s">
        <v>243</v>
      </c>
      <c r="G9" s="7" t="s">
        <v>244</v>
      </c>
      <c r="H9" s="7" t="s">
        <v>28</v>
      </c>
      <c r="I9" s="7"/>
      <c r="J9" s="6" t="s">
        <v>248</v>
      </c>
      <c r="K9" s="36" t="s">
        <v>247</v>
      </c>
      <c r="L9" s="11"/>
      <c r="M9" s="6"/>
      <c r="N9" s="35" t="s">
        <v>26</v>
      </c>
      <c r="O9" s="6" t="s">
        <v>237</v>
      </c>
      <c r="P9" s="10"/>
    </row>
    <row r="10" spans="1:16" s="12" customFormat="1" ht="22.5" x14ac:dyDescent="0.25">
      <c r="A10" s="6" t="s">
        <v>152</v>
      </c>
      <c r="B10" s="6" t="s">
        <v>152</v>
      </c>
      <c r="C10" s="6" t="s">
        <v>235</v>
      </c>
      <c r="D10" s="7" t="s">
        <v>26</v>
      </c>
      <c r="E10" s="7"/>
      <c r="F10" s="7" t="s">
        <v>243</v>
      </c>
      <c r="G10" s="7" t="s">
        <v>245</v>
      </c>
      <c r="H10" s="7" t="s">
        <v>28</v>
      </c>
      <c r="I10" s="7"/>
      <c r="J10" s="6" t="s">
        <v>248</v>
      </c>
      <c r="K10" s="36" t="s">
        <v>247</v>
      </c>
      <c r="L10" s="11"/>
      <c r="M10" s="11"/>
      <c r="N10" s="7" t="s">
        <v>26</v>
      </c>
      <c r="O10" s="6" t="s">
        <v>238</v>
      </c>
      <c r="P10" s="10"/>
    </row>
    <row r="11" spans="1:16" ht="33.75" x14ac:dyDescent="0.25">
      <c r="A11" s="7" t="s">
        <v>204</v>
      </c>
      <c r="B11" s="7" t="s">
        <v>204</v>
      </c>
      <c r="C11" s="6" t="s">
        <v>236</v>
      </c>
      <c r="D11" s="32" t="s">
        <v>26</v>
      </c>
      <c r="E11" s="32"/>
      <c r="F11" s="32" t="s">
        <v>243</v>
      </c>
      <c r="G11" s="32" t="s">
        <v>246</v>
      </c>
      <c r="H11" s="7" t="s">
        <v>28</v>
      </c>
      <c r="I11" s="32"/>
      <c r="J11" s="6" t="s">
        <v>248</v>
      </c>
      <c r="K11" s="36" t="s">
        <v>247</v>
      </c>
      <c r="L11" s="40"/>
      <c r="M11" s="40"/>
      <c r="N11" s="35" t="s">
        <v>26</v>
      </c>
      <c r="O11" s="6" t="s">
        <v>262</v>
      </c>
      <c r="P11" s="39"/>
    </row>
    <row r="12" spans="1:16" s="12" customFormat="1" ht="22.5" x14ac:dyDescent="0.25">
      <c r="A12" s="6" t="s">
        <v>239</v>
      </c>
      <c r="B12" s="6" t="s">
        <v>239</v>
      </c>
      <c r="C12" s="6" t="s">
        <v>240</v>
      </c>
      <c r="D12" s="7" t="s">
        <v>26</v>
      </c>
      <c r="E12" s="7"/>
      <c r="F12" s="7" t="s">
        <v>27</v>
      </c>
      <c r="G12" s="7"/>
      <c r="H12" s="7" t="s">
        <v>28</v>
      </c>
      <c r="I12" s="7"/>
      <c r="J12" s="6" t="s">
        <v>248</v>
      </c>
      <c r="K12" s="36" t="s">
        <v>159</v>
      </c>
      <c r="L12" s="7" t="s">
        <v>249</v>
      </c>
      <c r="M12" s="7" t="s">
        <v>261</v>
      </c>
      <c r="N12" s="7" t="s">
        <v>26</v>
      </c>
      <c r="O12" s="13"/>
      <c r="P12" s="6"/>
    </row>
    <row r="13" spans="1:16" ht="22.5" x14ac:dyDescent="0.25">
      <c r="A13" s="6" t="s">
        <v>241</v>
      </c>
      <c r="B13" s="6" t="s">
        <v>241</v>
      </c>
      <c r="C13" s="6" t="s">
        <v>242</v>
      </c>
      <c r="D13" s="7" t="s">
        <v>26</v>
      </c>
      <c r="E13" s="7"/>
      <c r="F13" s="7" t="s">
        <v>27</v>
      </c>
      <c r="G13" s="7"/>
      <c r="H13" s="7" t="s">
        <v>28</v>
      </c>
      <c r="I13" s="7"/>
      <c r="J13" s="6" t="s">
        <v>248</v>
      </c>
      <c r="K13" s="36" t="s">
        <v>159</v>
      </c>
      <c r="L13" s="7" t="s">
        <v>250</v>
      </c>
      <c r="M13" s="13" t="s">
        <v>261</v>
      </c>
      <c r="N13" s="7" t="s">
        <v>26</v>
      </c>
      <c r="O13" s="6"/>
      <c r="P13" s="6"/>
    </row>
    <row r="14" spans="1:16" ht="22.5" x14ac:dyDescent="0.25">
      <c r="A14" s="43" t="s">
        <v>251</v>
      </c>
      <c r="B14" s="43" t="s">
        <v>251</v>
      </c>
      <c r="C14" s="42" t="s">
        <v>252</v>
      </c>
      <c r="D14" s="7" t="s">
        <v>229</v>
      </c>
      <c r="E14" s="7"/>
      <c r="F14" s="7"/>
      <c r="G14" s="7"/>
      <c r="H14" s="7" t="s">
        <v>28</v>
      </c>
      <c r="I14" s="7"/>
      <c r="J14" s="6"/>
      <c r="K14" s="36" t="s">
        <v>159</v>
      </c>
      <c r="L14" s="7" t="s">
        <v>250</v>
      </c>
      <c r="M14" s="13" t="s">
        <v>122</v>
      </c>
      <c r="N14" s="7" t="s">
        <v>229</v>
      </c>
      <c r="O14" s="6"/>
      <c r="P14" s="6"/>
    </row>
    <row r="15" spans="1:16" ht="22.5" x14ac:dyDescent="0.25">
      <c r="A15" s="6" t="s">
        <v>123</v>
      </c>
      <c r="B15" s="6" t="s">
        <v>123</v>
      </c>
      <c r="C15" s="6" t="s">
        <v>253</v>
      </c>
      <c r="D15" s="7" t="s">
        <v>254</v>
      </c>
      <c r="E15" s="7"/>
      <c r="F15" s="7"/>
      <c r="G15" s="7"/>
      <c r="H15" s="7" t="s">
        <v>28</v>
      </c>
      <c r="I15" s="7"/>
      <c r="J15" s="6"/>
      <c r="K15" s="36" t="s">
        <v>159</v>
      </c>
      <c r="L15" s="7" t="s">
        <v>250</v>
      </c>
      <c r="M15" s="6" t="s">
        <v>123</v>
      </c>
      <c r="N15" s="7" t="s">
        <v>255</v>
      </c>
      <c r="O15" s="6"/>
      <c r="P15" s="6"/>
    </row>
    <row r="16" spans="1:16" x14ac:dyDescent="0.25">
      <c r="A16" s="6" t="s">
        <v>257</v>
      </c>
      <c r="B16" s="6" t="s">
        <v>257</v>
      </c>
      <c r="C16" s="6" t="s">
        <v>258</v>
      </c>
      <c r="D16" s="7" t="s">
        <v>254</v>
      </c>
      <c r="E16" s="7"/>
      <c r="F16" s="7"/>
      <c r="G16" s="7"/>
      <c r="H16" s="7" t="s">
        <v>28</v>
      </c>
      <c r="I16" s="7"/>
      <c r="J16" s="6"/>
      <c r="K16" s="36" t="s">
        <v>160</v>
      </c>
      <c r="L16" s="7"/>
      <c r="M16" s="7"/>
      <c r="N16" s="7" t="s">
        <v>255</v>
      </c>
      <c r="O16" s="6" t="s">
        <v>256</v>
      </c>
      <c r="P16" s="6"/>
    </row>
    <row r="17" spans="1:16" x14ac:dyDescent="0.25">
      <c r="A17" s="20"/>
      <c r="B17" s="20"/>
      <c r="C17" s="20"/>
      <c r="D17" s="19"/>
      <c r="E17" s="19"/>
      <c r="F17" s="19"/>
      <c r="G17" s="19"/>
      <c r="H17" s="19"/>
      <c r="I17" s="19"/>
      <c r="J17" s="20"/>
      <c r="K17" s="20"/>
      <c r="L17" s="19"/>
      <c r="M17" s="19"/>
      <c r="N17" s="19"/>
      <c r="O17" s="18"/>
      <c r="P17" s="20"/>
    </row>
    <row r="18" spans="1:16" x14ac:dyDescent="0.25">
      <c r="A18" s="20"/>
      <c r="B18" s="20"/>
      <c r="C18" s="20"/>
      <c r="D18" s="19"/>
      <c r="E18" s="19"/>
      <c r="F18" s="19"/>
      <c r="G18" s="19"/>
      <c r="H18" s="19"/>
      <c r="I18" s="19"/>
      <c r="J18" s="20"/>
      <c r="K18" s="20"/>
      <c r="L18" s="19"/>
      <c r="M18" s="19"/>
      <c r="N18" s="19"/>
      <c r="O18" s="20"/>
      <c r="P18" s="20"/>
    </row>
    <row r="19" spans="1:16" x14ac:dyDescent="0.25">
      <c r="A19" s="20"/>
      <c r="B19" s="20"/>
      <c r="C19" s="20"/>
      <c r="D19" s="19"/>
      <c r="E19" s="19"/>
      <c r="F19" s="19"/>
      <c r="G19" s="19"/>
      <c r="H19" s="19"/>
      <c r="I19" s="19"/>
      <c r="J19" s="20"/>
      <c r="K19" s="20"/>
      <c r="L19" s="19"/>
      <c r="M19" s="19"/>
      <c r="N19" s="19"/>
      <c r="O19" s="20"/>
      <c r="P19" s="20"/>
    </row>
    <row r="20" spans="1:16" x14ac:dyDescent="0.25">
      <c r="A20" s="20"/>
      <c r="B20" s="20"/>
      <c r="C20" s="20"/>
      <c r="D20" s="19"/>
      <c r="E20" s="19"/>
      <c r="F20" s="19"/>
      <c r="G20" s="19"/>
      <c r="H20" s="19"/>
      <c r="I20" s="19"/>
      <c r="J20" s="20"/>
      <c r="K20" s="20"/>
      <c r="L20" s="19"/>
      <c r="M20" s="20"/>
      <c r="N20" s="19"/>
      <c r="O20" s="20"/>
      <c r="P20" s="20"/>
    </row>
    <row r="21" spans="1:16" x14ac:dyDescent="0.25">
      <c r="A21" s="20"/>
      <c r="B21" s="20"/>
      <c r="C21" s="20"/>
      <c r="D21" s="19"/>
      <c r="E21" s="19"/>
      <c r="F21" s="19"/>
      <c r="G21" s="19"/>
      <c r="H21" s="19"/>
      <c r="I21" s="19"/>
      <c r="J21" s="20"/>
      <c r="K21" s="20"/>
      <c r="L21" s="19"/>
      <c r="M21" s="20"/>
      <c r="N21" s="19"/>
      <c r="O21" s="20"/>
      <c r="P21" s="20"/>
    </row>
    <row r="22" spans="1:16" x14ac:dyDescent="0.25">
      <c r="A22" s="20"/>
      <c r="B22" s="20"/>
      <c r="C22" s="20"/>
      <c r="D22" s="19"/>
      <c r="E22" s="19"/>
      <c r="F22" s="19"/>
      <c r="G22" s="19"/>
      <c r="H22" s="19"/>
      <c r="I22" s="19"/>
      <c r="J22" s="20"/>
      <c r="K22" s="20"/>
      <c r="L22" s="19"/>
      <c r="M22" s="19"/>
      <c r="N22" s="19"/>
      <c r="O22" s="20"/>
      <c r="P22" s="20"/>
    </row>
    <row r="23" spans="1:16" x14ac:dyDescent="0.25">
      <c r="A23" s="20"/>
      <c r="B23" s="20"/>
      <c r="C23" s="20"/>
      <c r="D23" s="19"/>
      <c r="E23" s="19"/>
      <c r="F23" s="19"/>
      <c r="G23" s="19"/>
      <c r="H23" s="19"/>
      <c r="I23" s="19"/>
      <c r="J23" s="20"/>
      <c r="K23" s="20"/>
      <c r="L23" s="19"/>
      <c r="M23" s="19"/>
      <c r="N23" s="19"/>
      <c r="O23" s="20"/>
      <c r="P23" s="20"/>
    </row>
    <row r="24" spans="1:16" x14ac:dyDescent="0.25">
      <c r="A24" s="20"/>
      <c r="B24" s="20"/>
      <c r="C24" s="20"/>
      <c r="D24" s="19"/>
      <c r="E24" s="19"/>
      <c r="F24" s="19"/>
      <c r="G24" s="19"/>
      <c r="H24" s="19"/>
      <c r="I24" s="19"/>
      <c r="J24" s="20"/>
      <c r="K24" s="20"/>
      <c r="L24" s="19"/>
      <c r="M24" s="19"/>
      <c r="N24" s="19"/>
      <c r="O24" s="20"/>
      <c r="P24" s="20"/>
    </row>
    <row r="25" spans="1:16" x14ac:dyDescent="0.25">
      <c r="A25" s="20"/>
      <c r="B25" s="20"/>
      <c r="C25" s="20"/>
      <c r="D25" s="19"/>
      <c r="E25" s="19"/>
      <c r="F25" s="19"/>
      <c r="G25" s="19"/>
      <c r="H25" s="19"/>
      <c r="I25" s="19"/>
      <c r="J25" s="17"/>
      <c r="K25" s="20"/>
      <c r="L25" s="19"/>
      <c r="M25" s="19"/>
      <c r="N25" s="19"/>
      <c r="O25" s="20"/>
      <c r="P25" s="20"/>
    </row>
    <row r="26" spans="1:16" x14ac:dyDescent="0.25">
      <c r="A26" s="20"/>
      <c r="B26" s="20"/>
      <c r="C26" s="20"/>
      <c r="D26" s="19"/>
      <c r="E26" s="19"/>
      <c r="F26" s="19"/>
      <c r="G26" s="19"/>
      <c r="H26" s="19"/>
      <c r="I26" s="16"/>
      <c r="J26" s="20"/>
      <c r="K26" s="20"/>
      <c r="L26" s="19"/>
      <c r="M26" s="19"/>
      <c r="N26" s="19"/>
      <c r="O26" s="20"/>
      <c r="P26" s="20"/>
    </row>
  </sheetData>
  <mergeCells count="2">
    <mergeCell ref="B7:J7"/>
    <mergeCell ref="K7:O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08E8-E086-4619-8524-B0A9FF4CA851}">
  <dimension ref="A1:H185"/>
  <sheetViews>
    <sheetView tabSelected="1" topLeftCell="A168" workbookViewId="0">
      <selection sqref="A1:H185"/>
    </sheetView>
  </sheetViews>
  <sheetFormatPr defaultRowHeight="15" x14ac:dyDescent="0.25"/>
  <cols>
    <col min="1" max="1" width="10" customWidth="1"/>
    <col min="2" max="2" width="10.7109375" bestFit="1" customWidth="1"/>
    <col min="3" max="3" width="10.42578125" bestFit="1" customWidth="1"/>
    <col min="4" max="4" width="17" bestFit="1" customWidth="1"/>
    <col min="5" max="5" width="12.28515625" bestFit="1" customWidth="1"/>
    <col min="6" max="6" width="18.140625" bestFit="1" customWidth="1"/>
    <col min="7" max="7" width="12.140625" bestFit="1" customWidth="1"/>
    <col min="8" max="8" width="12.7109375" bestFit="1" customWidth="1"/>
  </cols>
  <sheetData>
    <row r="1" spans="1:8" x14ac:dyDescent="0.25">
      <c r="A1" t="s">
        <v>204</v>
      </c>
      <c r="B1" t="s">
        <v>205</v>
      </c>
      <c r="C1" t="s">
        <v>263</v>
      </c>
      <c r="D1" t="s">
        <v>210</v>
      </c>
      <c r="E1" t="s">
        <v>212</v>
      </c>
      <c r="F1" t="s">
        <v>214</v>
      </c>
      <c r="G1" t="s">
        <v>216</v>
      </c>
      <c r="H1" t="s">
        <v>220</v>
      </c>
    </row>
    <row r="2" spans="1:8" x14ac:dyDescent="0.25">
      <c r="A2" t="str">
        <f>TEXT(B3,"yyyymmdd")</f>
        <v>20190601</v>
      </c>
      <c r="B2" s="23">
        <v>43616</v>
      </c>
      <c r="C2" s="23" t="str">
        <f>TEXT(B2,"yyyy-mm-dd")</f>
        <v>2019-05-31</v>
      </c>
      <c r="D2" t="str">
        <f>TEXT(C2,"dddd")</f>
        <v>Friday</v>
      </c>
      <c r="E2">
        <f>DAY(B2)</f>
        <v>31</v>
      </c>
      <c r="F2" t="str">
        <f t="shared" ref="F2:F8" si="0">IF(WEEKDAY(B2,3)&lt;5,"Weekday","Weekend")</f>
        <v>Weekday</v>
      </c>
      <c r="G2" t="str">
        <f>TEXT(B3,"Mmmm")</f>
        <v>June</v>
      </c>
      <c r="H2">
        <f>YEAR(B2)</f>
        <v>2019</v>
      </c>
    </row>
    <row r="3" spans="1:8" x14ac:dyDescent="0.25">
      <c r="A3" t="str">
        <f t="shared" ref="A3:A66" si="1">TEXT(B4,"yyyymmdd")</f>
        <v>20190602</v>
      </c>
      <c r="B3" s="23">
        <v>43617</v>
      </c>
      <c r="C3" s="23" t="str">
        <f t="shared" ref="C3:C66" si="2">TEXT(B3,"yyyy-mm-dd")</f>
        <v>2019-06-01</v>
      </c>
      <c r="D3" t="str">
        <f t="shared" ref="D3:D66" si="3">TEXT(C3,"dddd")</f>
        <v>Saturday</v>
      </c>
      <c r="E3">
        <f t="shared" ref="E3:E9" si="4">DAY(B3)</f>
        <v>1</v>
      </c>
      <c r="F3" t="str">
        <f t="shared" si="0"/>
        <v>Weekend</v>
      </c>
      <c r="G3" t="str">
        <f t="shared" ref="G3:G9" si="5">TEXT(B4,"Mmmm")</f>
        <v>June</v>
      </c>
      <c r="H3">
        <f t="shared" ref="H3:H9" si="6">YEAR(B3)</f>
        <v>2019</v>
      </c>
    </row>
    <row r="4" spans="1:8" x14ac:dyDescent="0.25">
      <c r="A4" t="str">
        <f t="shared" si="1"/>
        <v>20190603</v>
      </c>
      <c r="B4" s="23">
        <v>43618</v>
      </c>
      <c r="C4" s="23" t="str">
        <f t="shared" si="2"/>
        <v>2019-06-02</v>
      </c>
      <c r="D4" t="str">
        <f t="shared" si="3"/>
        <v>Sunday</v>
      </c>
      <c r="E4">
        <f t="shared" si="4"/>
        <v>2</v>
      </c>
      <c r="F4" t="str">
        <f t="shared" si="0"/>
        <v>Weekend</v>
      </c>
      <c r="G4" t="str">
        <f t="shared" si="5"/>
        <v>June</v>
      </c>
      <c r="H4">
        <f t="shared" si="6"/>
        <v>2019</v>
      </c>
    </row>
    <row r="5" spans="1:8" x14ac:dyDescent="0.25">
      <c r="A5" t="str">
        <f t="shared" si="1"/>
        <v>20190604</v>
      </c>
      <c r="B5" s="23">
        <v>43619</v>
      </c>
      <c r="C5" s="23" t="str">
        <f t="shared" si="2"/>
        <v>2019-06-03</v>
      </c>
      <c r="D5" t="str">
        <f t="shared" si="3"/>
        <v>Monday</v>
      </c>
      <c r="E5">
        <f t="shared" si="4"/>
        <v>3</v>
      </c>
      <c r="F5" t="str">
        <f t="shared" si="0"/>
        <v>Weekday</v>
      </c>
      <c r="G5" t="str">
        <f t="shared" si="5"/>
        <v>June</v>
      </c>
      <c r="H5">
        <f t="shared" si="6"/>
        <v>2019</v>
      </c>
    </row>
    <row r="6" spans="1:8" x14ac:dyDescent="0.25">
      <c r="A6" t="str">
        <f t="shared" si="1"/>
        <v>20190605</v>
      </c>
      <c r="B6" s="23">
        <v>43620</v>
      </c>
      <c r="C6" s="23" t="str">
        <f t="shared" si="2"/>
        <v>2019-06-04</v>
      </c>
      <c r="D6" t="str">
        <f t="shared" si="3"/>
        <v>Tuesday</v>
      </c>
      <c r="E6">
        <f t="shared" si="4"/>
        <v>4</v>
      </c>
      <c r="F6" t="str">
        <f t="shared" si="0"/>
        <v>Weekday</v>
      </c>
      <c r="G6" t="str">
        <f t="shared" si="5"/>
        <v>June</v>
      </c>
      <c r="H6">
        <f t="shared" si="6"/>
        <v>2019</v>
      </c>
    </row>
    <row r="7" spans="1:8" x14ac:dyDescent="0.25">
      <c r="A7" t="str">
        <f t="shared" si="1"/>
        <v>20190606</v>
      </c>
      <c r="B7" s="23">
        <v>43621</v>
      </c>
      <c r="C7" s="23" t="str">
        <f t="shared" si="2"/>
        <v>2019-06-05</v>
      </c>
      <c r="D7" t="str">
        <f t="shared" si="3"/>
        <v>Wednesday</v>
      </c>
      <c r="E7">
        <f t="shared" si="4"/>
        <v>5</v>
      </c>
      <c r="F7" t="str">
        <f t="shared" si="0"/>
        <v>Weekday</v>
      </c>
      <c r="G7" t="str">
        <f t="shared" si="5"/>
        <v>June</v>
      </c>
      <c r="H7">
        <f t="shared" si="6"/>
        <v>2019</v>
      </c>
    </row>
    <row r="8" spans="1:8" x14ac:dyDescent="0.25">
      <c r="A8" t="str">
        <f t="shared" si="1"/>
        <v>20190607</v>
      </c>
      <c r="B8" s="23">
        <v>43622</v>
      </c>
      <c r="C8" s="23" t="str">
        <f t="shared" si="2"/>
        <v>2019-06-06</v>
      </c>
      <c r="D8" t="str">
        <f t="shared" si="3"/>
        <v>Thursday</v>
      </c>
      <c r="E8">
        <f t="shared" si="4"/>
        <v>6</v>
      </c>
      <c r="F8" t="str">
        <f t="shared" si="0"/>
        <v>Weekday</v>
      </c>
      <c r="G8" t="str">
        <f t="shared" si="5"/>
        <v>June</v>
      </c>
      <c r="H8">
        <f t="shared" si="6"/>
        <v>2019</v>
      </c>
    </row>
    <row r="9" spans="1:8" x14ac:dyDescent="0.25">
      <c r="A9" t="str">
        <f t="shared" si="1"/>
        <v>20190608</v>
      </c>
      <c r="B9" s="23">
        <v>43623</v>
      </c>
      <c r="C9" s="23" t="str">
        <f t="shared" si="2"/>
        <v>2019-06-07</v>
      </c>
      <c r="D9" t="str">
        <f t="shared" si="3"/>
        <v>Friday</v>
      </c>
      <c r="E9">
        <f t="shared" si="4"/>
        <v>7</v>
      </c>
      <c r="F9" t="str">
        <f>IF(WEEKDAY(B9,3)&lt;5,"Weekday","Weekend")</f>
        <v>Weekday</v>
      </c>
      <c r="G9" t="str">
        <f t="shared" si="5"/>
        <v>June</v>
      </c>
      <c r="H9">
        <f t="shared" si="6"/>
        <v>2019</v>
      </c>
    </row>
    <row r="10" spans="1:8" x14ac:dyDescent="0.25">
      <c r="A10" t="str">
        <f t="shared" si="1"/>
        <v>20190609</v>
      </c>
      <c r="B10" s="23">
        <v>43624</v>
      </c>
      <c r="C10" s="23" t="str">
        <f t="shared" si="2"/>
        <v>2019-06-08</v>
      </c>
      <c r="D10" t="str">
        <f t="shared" si="3"/>
        <v>Saturday</v>
      </c>
      <c r="E10">
        <f t="shared" ref="E10:E73" si="7">DAY(B10)</f>
        <v>8</v>
      </c>
      <c r="F10" t="str">
        <f t="shared" ref="F10:F73" si="8">IF(WEEKDAY(B10,3)&lt;5,"Weekday","Weekend")</f>
        <v>Weekend</v>
      </c>
      <c r="G10" t="str">
        <f t="shared" ref="G10:G73" si="9">TEXT(B11,"Mmmm")</f>
        <v>June</v>
      </c>
      <c r="H10">
        <f t="shared" ref="H10:H73" si="10">YEAR(B10)</f>
        <v>2019</v>
      </c>
    </row>
    <row r="11" spans="1:8" x14ac:dyDescent="0.25">
      <c r="A11" t="str">
        <f t="shared" si="1"/>
        <v>20190610</v>
      </c>
      <c r="B11" s="23">
        <v>43625</v>
      </c>
      <c r="C11" s="23" t="str">
        <f t="shared" si="2"/>
        <v>2019-06-09</v>
      </c>
      <c r="D11" t="str">
        <f t="shared" si="3"/>
        <v>Sunday</v>
      </c>
      <c r="E11">
        <f t="shared" si="7"/>
        <v>9</v>
      </c>
      <c r="F11" t="str">
        <f t="shared" si="8"/>
        <v>Weekend</v>
      </c>
      <c r="G11" t="str">
        <f t="shared" si="9"/>
        <v>June</v>
      </c>
      <c r="H11">
        <f t="shared" si="10"/>
        <v>2019</v>
      </c>
    </row>
    <row r="12" spans="1:8" x14ac:dyDescent="0.25">
      <c r="A12" t="str">
        <f t="shared" si="1"/>
        <v>20190611</v>
      </c>
      <c r="B12" s="23">
        <v>43626</v>
      </c>
      <c r="C12" s="23" t="str">
        <f t="shared" si="2"/>
        <v>2019-06-10</v>
      </c>
      <c r="D12" t="str">
        <f t="shared" si="3"/>
        <v>Monday</v>
      </c>
      <c r="E12">
        <f t="shared" si="7"/>
        <v>10</v>
      </c>
      <c r="F12" t="str">
        <f t="shared" si="8"/>
        <v>Weekday</v>
      </c>
      <c r="G12" t="str">
        <f t="shared" si="9"/>
        <v>June</v>
      </c>
      <c r="H12">
        <f t="shared" si="10"/>
        <v>2019</v>
      </c>
    </row>
    <row r="13" spans="1:8" x14ac:dyDescent="0.25">
      <c r="A13" t="str">
        <f t="shared" si="1"/>
        <v>20190612</v>
      </c>
      <c r="B13" s="23">
        <v>43627</v>
      </c>
      <c r="C13" s="23" t="str">
        <f t="shared" si="2"/>
        <v>2019-06-11</v>
      </c>
      <c r="D13" t="str">
        <f t="shared" si="3"/>
        <v>Tuesday</v>
      </c>
      <c r="E13">
        <f t="shared" si="7"/>
        <v>11</v>
      </c>
      <c r="F13" t="str">
        <f t="shared" si="8"/>
        <v>Weekday</v>
      </c>
      <c r="G13" t="str">
        <f t="shared" si="9"/>
        <v>June</v>
      </c>
      <c r="H13">
        <f t="shared" si="10"/>
        <v>2019</v>
      </c>
    </row>
    <row r="14" spans="1:8" x14ac:dyDescent="0.25">
      <c r="A14" t="str">
        <f t="shared" si="1"/>
        <v>20190613</v>
      </c>
      <c r="B14" s="23">
        <v>43628</v>
      </c>
      <c r="C14" s="23" t="str">
        <f t="shared" si="2"/>
        <v>2019-06-12</v>
      </c>
      <c r="D14" t="str">
        <f t="shared" si="3"/>
        <v>Wednesday</v>
      </c>
      <c r="E14">
        <f t="shared" si="7"/>
        <v>12</v>
      </c>
      <c r="F14" t="str">
        <f t="shared" si="8"/>
        <v>Weekday</v>
      </c>
      <c r="G14" t="str">
        <f t="shared" si="9"/>
        <v>June</v>
      </c>
      <c r="H14">
        <f t="shared" si="10"/>
        <v>2019</v>
      </c>
    </row>
    <row r="15" spans="1:8" x14ac:dyDescent="0.25">
      <c r="A15" t="str">
        <f t="shared" si="1"/>
        <v>20190614</v>
      </c>
      <c r="B15" s="23">
        <v>43629</v>
      </c>
      <c r="C15" s="23" t="str">
        <f t="shared" si="2"/>
        <v>2019-06-13</v>
      </c>
      <c r="D15" t="str">
        <f t="shared" si="3"/>
        <v>Thursday</v>
      </c>
      <c r="E15">
        <f t="shared" si="7"/>
        <v>13</v>
      </c>
      <c r="F15" t="str">
        <f t="shared" si="8"/>
        <v>Weekday</v>
      </c>
      <c r="G15" t="str">
        <f t="shared" si="9"/>
        <v>June</v>
      </c>
      <c r="H15">
        <f t="shared" si="10"/>
        <v>2019</v>
      </c>
    </row>
    <row r="16" spans="1:8" x14ac:dyDescent="0.25">
      <c r="A16" t="str">
        <f t="shared" si="1"/>
        <v>20190615</v>
      </c>
      <c r="B16" s="23">
        <v>43630</v>
      </c>
      <c r="C16" s="23" t="str">
        <f t="shared" si="2"/>
        <v>2019-06-14</v>
      </c>
      <c r="D16" t="str">
        <f t="shared" si="3"/>
        <v>Friday</v>
      </c>
      <c r="E16">
        <f t="shared" si="7"/>
        <v>14</v>
      </c>
      <c r="F16" t="str">
        <f t="shared" si="8"/>
        <v>Weekday</v>
      </c>
      <c r="G16" t="str">
        <f t="shared" si="9"/>
        <v>June</v>
      </c>
      <c r="H16">
        <f t="shared" si="10"/>
        <v>2019</v>
      </c>
    </row>
    <row r="17" spans="1:8" x14ac:dyDescent="0.25">
      <c r="A17" t="str">
        <f t="shared" si="1"/>
        <v>20190616</v>
      </c>
      <c r="B17" s="23">
        <v>43631</v>
      </c>
      <c r="C17" s="23" t="str">
        <f t="shared" si="2"/>
        <v>2019-06-15</v>
      </c>
      <c r="D17" t="str">
        <f t="shared" si="3"/>
        <v>Saturday</v>
      </c>
      <c r="E17">
        <f t="shared" si="7"/>
        <v>15</v>
      </c>
      <c r="F17" t="str">
        <f t="shared" si="8"/>
        <v>Weekend</v>
      </c>
      <c r="G17" t="str">
        <f t="shared" si="9"/>
        <v>June</v>
      </c>
      <c r="H17">
        <f t="shared" si="10"/>
        <v>2019</v>
      </c>
    </row>
    <row r="18" spans="1:8" x14ac:dyDescent="0.25">
      <c r="A18" t="str">
        <f t="shared" si="1"/>
        <v>20190617</v>
      </c>
      <c r="B18" s="23">
        <v>43632</v>
      </c>
      <c r="C18" s="23" t="str">
        <f t="shared" si="2"/>
        <v>2019-06-16</v>
      </c>
      <c r="D18" t="str">
        <f t="shared" si="3"/>
        <v>Sunday</v>
      </c>
      <c r="E18">
        <f t="shared" si="7"/>
        <v>16</v>
      </c>
      <c r="F18" t="str">
        <f t="shared" si="8"/>
        <v>Weekend</v>
      </c>
      <c r="G18" t="str">
        <f t="shared" si="9"/>
        <v>June</v>
      </c>
      <c r="H18">
        <f t="shared" si="10"/>
        <v>2019</v>
      </c>
    </row>
    <row r="19" spans="1:8" x14ac:dyDescent="0.25">
      <c r="A19" t="str">
        <f t="shared" si="1"/>
        <v>20190618</v>
      </c>
      <c r="B19" s="23">
        <v>43633</v>
      </c>
      <c r="C19" s="23" t="str">
        <f t="shared" si="2"/>
        <v>2019-06-17</v>
      </c>
      <c r="D19" t="str">
        <f t="shared" si="3"/>
        <v>Monday</v>
      </c>
      <c r="E19">
        <f t="shared" si="7"/>
        <v>17</v>
      </c>
      <c r="F19" t="str">
        <f t="shared" si="8"/>
        <v>Weekday</v>
      </c>
      <c r="G19" t="str">
        <f t="shared" si="9"/>
        <v>June</v>
      </c>
      <c r="H19">
        <f t="shared" si="10"/>
        <v>2019</v>
      </c>
    </row>
    <row r="20" spans="1:8" x14ac:dyDescent="0.25">
      <c r="A20" t="str">
        <f t="shared" si="1"/>
        <v>20190619</v>
      </c>
      <c r="B20" s="23">
        <v>43634</v>
      </c>
      <c r="C20" s="23" t="str">
        <f t="shared" si="2"/>
        <v>2019-06-18</v>
      </c>
      <c r="D20" t="str">
        <f t="shared" si="3"/>
        <v>Tuesday</v>
      </c>
      <c r="E20">
        <f t="shared" si="7"/>
        <v>18</v>
      </c>
      <c r="F20" t="str">
        <f t="shared" si="8"/>
        <v>Weekday</v>
      </c>
      <c r="G20" t="str">
        <f t="shared" si="9"/>
        <v>June</v>
      </c>
      <c r="H20">
        <f t="shared" si="10"/>
        <v>2019</v>
      </c>
    </row>
    <row r="21" spans="1:8" x14ac:dyDescent="0.25">
      <c r="A21" t="str">
        <f t="shared" si="1"/>
        <v>20190620</v>
      </c>
      <c r="B21" s="23">
        <v>43635</v>
      </c>
      <c r="C21" s="23" t="str">
        <f t="shared" si="2"/>
        <v>2019-06-19</v>
      </c>
      <c r="D21" t="str">
        <f t="shared" si="3"/>
        <v>Wednesday</v>
      </c>
      <c r="E21">
        <f t="shared" si="7"/>
        <v>19</v>
      </c>
      <c r="F21" t="str">
        <f t="shared" si="8"/>
        <v>Weekday</v>
      </c>
      <c r="G21" t="str">
        <f t="shared" si="9"/>
        <v>June</v>
      </c>
      <c r="H21">
        <f t="shared" si="10"/>
        <v>2019</v>
      </c>
    </row>
    <row r="22" spans="1:8" x14ac:dyDescent="0.25">
      <c r="A22" t="str">
        <f t="shared" si="1"/>
        <v>20190621</v>
      </c>
      <c r="B22" s="23">
        <v>43636</v>
      </c>
      <c r="C22" s="23" t="str">
        <f t="shared" si="2"/>
        <v>2019-06-20</v>
      </c>
      <c r="D22" t="str">
        <f t="shared" si="3"/>
        <v>Thursday</v>
      </c>
      <c r="E22">
        <f t="shared" si="7"/>
        <v>20</v>
      </c>
      <c r="F22" t="str">
        <f t="shared" si="8"/>
        <v>Weekday</v>
      </c>
      <c r="G22" t="str">
        <f t="shared" si="9"/>
        <v>June</v>
      </c>
      <c r="H22">
        <f t="shared" si="10"/>
        <v>2019</v>
      </c>
    </row>
    <row r="23" spans="1:8" x14ac:dyDescent="0.25">
      <c r="A23" t="str">
        <f t="shared" si="1"/>
        <v>20190622</v>
      </c>
      <c r="B23" s="23">
        <v>43637</v>
      </c>
      <c r="C23" s="23" t="str">
        <f t="shared" si="2"/>
        <v>2019-06-21</v>
      </c>
      <c r="D23" t="str">
        <f t="shared" si="3"/>
        <v>Friday</v>
      </c>
      <c r="E23">
        <f t="shared" si="7"/>
        <v>21</v>
      </c>
      <c r="F23" t="str">
        <f t="shared" si="8"/>
        <v>Weekday</v>
      </c>
      <c r="G23" t="str">
        <f t="shared" si="9"/>
        <v>June</v>
      </c>
      <c r="H23">
        <f t="shared" si="10"/>
        <v>2019</v>
      </c>
    </row>
    <row r="24" spans="1:8" x14ac:dyDescent="0.25">
      <c r="A24" t="str">
        <f t="shared" si="1"/>
        <v>20190623</v>
      </c>
      <c r="B24" s="23">
        <v>43638</v>
      </c>
      <c r="C24" s="23" t="str">
        <f t="shared" si="2"/>
        <v>2019-06-22</v>
      </c>
      <c r="D24" t="str">
        <f t="shared" si="3"/>
        <v>Saturday</v>
      </c>
      <c r="E24">
        <f t="shared" si="7"/>
        <v>22</v>
      </c>
      <c r="F24" t="str">
        <f t="shared" si="8"/>
        <v>Weekend</v>
      </c>
      <c r="G24" t="str">
        <f t="shared" si="9"/>
        <v>June</v>
      </c>
      <c r="H24">
        <f t="shared" si="10"/>
        <v>2019</v>
      </c>
    </row>
    <row r="25" spans="1:8" x14ac:dyDescent="0.25">
      <c r="A25" t="str">
        <f t="shared" si="1"/>
        <v>20190624</v>
      </c>
      <c r="B25" s="23">
        <v>43639</v>
      </c>
      <c r="C25" s="23" t="str">
        <f t="shared" si="2"/>
        <v>2019-06-23</v>
      </c>
      <c r="D25" t="str">
        <f t="shared" si="3"/>
        <v>Sunday</v>
      </c>
      <c r="E25">
        <f t="shared" si="7"/>
        <v>23</v>
      </c>
      <c r="F25" t="str">
        <f t="shared" si="8"/>
        <v>Weekend</v>
      </c>
      <c r="G25" t="str">
        <f t="shared" si="9"/>
        <v>June</v>
      </c>
      <c r="H25">
        <f t="shared" si="10"/>
        <v>2019</v>
      </c>
    </row>
    <row r="26" spans="1:8" x14ac:dyDescent="0.25">
      <c r="A26" t="str">
        <f t="shared" si="1"/>
        <v>20190625</v>
      </c>
      <c r="B26" s="23">
        <v>43640</v>
      </c>
      <c r="C26" s="23" t="str">
        <f t="shared" si="2"/>
        <v>2019-06-24</v>
      </c>
      <c r="D26" t="str">
        <f t="shared" si="3"/>
        <v>Monday</v>
      </c>
      <c r="E26">
        <f t="shared" si="7"/>
        <v>24</v>
      </c>
      <c r="F26" t="str">
        <f t="shared" si="8"/>
        <v>Weekday</v>
      </c>
      <c r="G26" t="str">
        <f t="shared" si="9"/>
        <v>June</v>
      </c>
      <c r="H26">
        <f t="shared" si="10"/>
        <v>2019</v>
      </c>
    </row>
    <row r="27" spans="1:8" x14ac:dyDescent="0.25">
      <c r="A27" t="str">
        <f t="shared" si="1"/>
        <v>20190626</v>
      </c>
      <c r="B27" s="23">
        <v>43641</v>
      </c>
      <c r="C27" s="23" t="str">
        <f t="shared" si="2"/>
        <v>2019-06-25</v>
      </c>
      <c r="D27" t="str">
        <f t="shared" si="3"/>
        <v>Tuesday</v>
      </c>
      <c r="E27">
        <f t="shared" si="7"/>
        <v>25</v>
      </c>
      <c r="F27" t="str">
        <f t="shared" si="8"/>
        <v>Weekday</v>
      </c>
      <c r="G27" t="str">
        <f t="shared" si="9"/>
        <v>June</v>
      </c>
      <c r="H27">
        <f t="shared" si="10"/>
        <v>2019</v>
      </c>
    </row>
    <row r="28" spans="1:8" x14ac:dyDescent="0.25">
      <c r="A28" t="str">
        <f t="shared" si="1"/>
        <v>20190627</v>
      </c>
      <c r="B28" s="23">
        <v>43642</v>
      </c>
      <c r="C28" s="23" t="str">
        <f t="shared" si="2"/>
        <v>2019-06-26</v>
      </c>
      <c r="D28" t="str">
        <f t="shared" si="3"/>
        <v>Wednesday</v>
      </c>
      <c r="E28">
        <f t="shared" si="7"/>
        <v>26</v>
      </c>
      <c r="F28" t="str">
        <f t="shared" si="8"/>
        <v>Weekday</v>
      </c>
      <c r="G28" t="str">
        <f t="shared" si="9"/>
        <v>June</v>
      </c>
      <c r="H28">
        <f t="shared" si="10"/>
        <v>2019</v>
      </c>
    </row>
    <row r="29" spans="1:8" x14ac:dyDescent="0.25">
      <c r="A29" t="str">
        <f t="shared" si="1"/>
        <v>20190628</v>
      </c>
      <c r="B29" s="23">
        <v>43643</v>
      </c>
      <c r="C29" s="23" t="str">
        <f t="shared" si="2"/>
        <v>2019-06-27</v>
      </c>
      <c r="D29" t="str">
        <f t="shared" si="3"/>
        <v>Thursday</v>
      </c>
      <c r="E29">
        <f t="shared" si="7"/>
        <v>27</v>
      </c>
      <c r="F29" t="str">
        <f t="shared" si="8"/>
        <v>Weekday</v>
      </c>
      <c r="G29" t="str">
        <f t="shared" si="9"/>
        <v>June</v>
      </c>
      <c r="H29">
        <f t="shared" si="10"/>
        <v>2019</v>
      </c>
    </row>
    <row r="30" spans="1:8" x14ac:dyDescent="0.25">
      <c r="A30" t="str">
        <f t="shared" si="1"/>
        <v>20190629</v>
      </c>
      <c r="B30" s="23">
        <v>43644</v>
      </c>
      <c r="C30" s="23" t="str">
        <f t="shared" si="2"/>
        <v>2019-06-28</v>
      </c>
      <c r="D30" t="str">
        <f t="shared" si="3"/>
        <v>Friday</v>
      </c>
      <c r="E30">
        <f t="shared" si="7"/>
        <v>28</v>
      </c>
      <c r="F30" t="str">
        <f t="shared" si="8"/>
        <v>Weekday</v>
      </c>
      <c r="G30" t="str">
        <f t="shared" si="9"/>
        <v>June</v>
      </c>
      <c r="H30">
        <f t="shared" si="10"/>
        <v>2019</v>
      </c>
    </row>
    <row r="31" spans="1:8" x14ac:dyDescent="0.25">
      <c r="A31" t="str">
        <f t="shared" si="1"/>
        <v>20190630</v>
      </c>
      <c r="B31" s="23">
        <v>43645</v>
      </c>
      <c r="C31" s="23" t="str">
        <f t="shared" si="2"/>
        <v>2019-06-29</v>
      </c>
      <c r="D31" t="str">
        <f t="shared" si="3"/>
        <v>Saturday</v>
      </c>
      <c r="E31">
        <f t="shared" si="7"/>
        <v>29</v>
      </c>
      <c r="F31" t="str">
        <f t="shared" si="8"/>
        <v>Weekend</v>
      </c>
      <c r="G31" t="str">
        <f t="shared" si="9"/>
        <v>June</v>
      </c>
      <c r="H31">
        <f t="shared" si="10"/>
        <v>2019</v>
      </c>
    </row>
    <row r="32" spans="1:8" x14ac:dyDescent="0.25">
      <c r="A32" t="str">
        <f t="shared" si="1"/>
        <v>20190701</v>
      </c>
      <c r="B32" s="23">
        <v>43646</v>
      </c>
      <c r="C32" s="23" t="str">
        <f t="shared" si="2"/>
        <v>2019-06-30</v>
      </c>
      <c r="D32" t="str">
        <f t="shared" si="3"/>
        <v>Sunday</v>
      </c>
      <c r="E32">
        <f t="shared" si="7"/>
        <v>30</v>
      </c>
      <c r="F32" t="str">
        <f t="shared" si="8"/>
        <v>Weekend</v>
      </c>
      <c r="G32" t="str">
        <f t="shared" si="9"/>
        <v>July</v>
      </c>
      <c r="H32">
        <f t="shared" si="10"/>
        <v>2019</v>
      </c>
    </row>
    <row r="33" spans="1:8" x14ac:dyDescent="0.25">
      <c r="A33" t="str">
        <f t="shared" si="1"/>
        <v>20190702</v>
      </c>
      <c r="B33" s="23">
        <v>43647</v>
      </c>
      <c r="C33" s="23" t="str">
        <f t="shared" si="2"/>
        <v>2019-07-01</v>
      </c>
      <c r="D33" t="str">
        <f t="shared" si="3"/>
        <v>Monday</v>
      </c>
      <c r="E33">
        <f t="shared" si="7"/>
        <v>1</v>
      </c>
      <c r="F33" t="str">
        <f t="shared" si="8"/>
        <v>Weekday</v>
      </c>
      <c r="G33" t="str">
        <f t="shared" si="9"/>
        <v>July</v>
      </c>
      <c r="H33">
        <f t="shared" si="10"/>
        <v>2019</v>
      </c>
    </row>
    <row r="34" spans="1:8" x14ac:dyDescent="0.25">
      <c r="A34" t="str">
        <f t="shared" si="1"/>
        <v>20190703</v>
      </c>
      <c r="B34" s="23">
        <v>43648</v>
      </c>
      <c r="C34" s="23" t="str">
        <f t="shared" si="2"/>
        <v>2019-07-02</v>
      </c>
      <c r="D34" t="str">
        <f t="shared" si="3"/>
        <v>Tuesday</v>
      </c>
      <c r="E34">
        <f t="shared" si="7"/>
        <v>2</v>
      </c>
      <c r="F34" t="str">
        <f t="shared" si="8"/>
        <v>Weekday</v>
      </c>
      <c r="G34" t="str">
        <f t="shared" si="9"/>
        <v>July</v>
      </c>
      <c r="H34">
        <f t="shared" si="10"/>
        <v>2019</v>
      </c>
    </row>
    <row r="35" spans="1:8" x14ac:dyDescent="0.25">
      <c r="A35" t="str">
        <f t="shared" si="1"/>
        <v>20190704</v>
      </c>
      <c r="B35" s="23">
        <v>43649</v>
      </c>
      <c r="C35" s="23" t="str">
        <f t="shared" si="2"/>
        <v>2019-07-03</v>
      </c>
      <c r="D35" t="str">
        <f t="shared" si="3"/>
        <v>Wednesday</v>
      </c>
      <c r="E35">
        <f t="shared" si="7"/>
        <v>3</v>
      </c>
      <c r="F35" t="str">
        <f t="shared" si="8"/>
        <v>Weekday</v>
      </c>
      <c r="G35" t="str">
        <f t="shared" si="9"/>
        <v>July</v>
      </c>
      <c r="H35">
        <f t="shared" si="10"/>
        <v>2019</v>
      </c>
    </row>
    <row r="36" spans="1:8" x14ac:dyDescent="0.25">
      <c r="A36" t="str">
        <f t="shared" si="1"/>
        <v>20190705</v>
      </c>
      <c r="B36" s="23">
        <v>43650</v>
      </c>
      <c r="C36" s="23" t="str">
        <f t="shared" si="2"/>
        <v>2019-07-04</v>
      </c>
      <c r="D36" t="str">
        <f t="shared" si="3"/>
        <v>Thursday</v>
      </c>
      <c r="E36">
        <f t="shared" si="7"/>
        <v>4</v>
      </c>
      <c r="F36" t="str">
        <f t="shared" si="8"/>
        <v>Weekday</v>
      </c>
      <c r="G36" t="str">
        <f t="shared" si="9"/>
        <v>July</v>
      </c>
      <c r="H36">
        <f t="shared" si="10"/>
        <v>2019</v>
      </c>
    </row>
    <row r="37" spans="1:8" x14ac:dyDescent="0.25">
      <c r="A37" t="str">
        <f t="shared" si="1"/>
        <v>20190706</v>
      </c>
      <c r="B37" s="23">
        <v>43651</v>
      </c>
      <c r="C37" s="23" t="str">
        <f t="shared" si="2"/>
        <v>2019-07-05</v>
      </c>
      <c r="D37" t="str">
        <f t="shared" si="3"/>
        <v>Friday</v>
      </c>
      <c r="E37">
        <f t="shared" si="7"/>
        <v>5</v>
      </c>
      <c r="F37" t="str">
        <f t="shared" si="8"/>
        <v>Weekday</v>
      </c>
      <c r="G37" t="str">
        <f t="shared" si="9"/>
        <v>July</v>
      </c>
      <c r="H37">
        <f t="shared" si="10"/>
        <v>2019</v>
      </c>
    </row>
    <row r="38" spans="1:8" x14ac:dyDescent="0.25">
      <c r="A38" t="str">
        <f t="shared" si="1"/>
        <v>20190707</v>
      </c>
      <c r="B38" s="23">
        <v>43652</v>
      </c>
      <c r="C38" s="23" t="str">
        <f t="shared" si="2"/>
        <v>2019-07-06</v>
      </c>
      <c r="D38" t="str">
        <f t="shared" si="3"/>
        <v>Saturday</v>
      </c>
      <c r="E38">
        <f t="shared" si="7"/>
        <v>6</v>
      </c>
      <c r="F38" t="str">
        <f t="shared" si="8"/>
        <v>Weekend</v>
      </c>
      <c r="G38" t="str">
        <f t="shared" si="9"/>
        <v>July</v>
      </c>
      <c r="H38">
        <f t="shared" si="10"/>
        <v>2019</v>
      </c>
    </row>
    <row r="39" spans="1:8" x14ac:dyDescent="0.25">
      <c r="A39" t="str">
        <f t="shared" si="1"/>
        <v>20190708</v>
      </c>
      <c r="B39" s="23">
        <v>43653</v>
      </c>
      <c r="C39" s="23" t="str">
        <f t="shared" si="2"/>
        <v>2019-07-07</v>
      </c>
      <c r="D39" t="str">
        <f t="shared" si="3"/>
        <v>Sunday</v>
      </c>
      <c r="E39">
        <f t="shared" si="7"/>
        <v>7</v>
      </c>
      <c r="F39" t="str">
        <f t="shared" si="8"/>
        <v>Weekend</v>
      </c>
      <c r="G39" t="str">
        <f t="shared" si="9"/>
        <v>July</v>
      </c>
      <c r="H39">
        <f t="shared" si="10"/>
        <v>2019</v>
      </c>
    </row>
    <row r="40" spans="1:8" x14ac:dyDescent="0.25">
      <c r="A40" t="str">
        <f t="shared" si="1"/>
        <v>20190709</v>
      </c>
      <c r="B40" s="23">
        <v>43654</v>
      </c>
      <c r="C40" s="23" t="str">
        <f t="shared" si="2"/>
        <v>2019-07-08</v>
      </c>
      <c r="D40" t="str">
        <f t="shared" si="3"/>
        <v>Monday</v>
      </c>
      <c r="E40">
        <f t="shared" si="7"/>
        <v>8</v>
      </c>
      <c r="F40" t="str">
        <f t="shared" si="8"/>
        <v>Weekday</v>
      </c>
      <c r="G40" t="str">
        <f t="shared" si="9"/>
        <v>July</v>
      </c>
      <c r="H40">
        <f t="shared" si="10"/>
        <v>2019</v>
      </c>
    </row>
    <row r="41" spans="1:8" x14ac:dyDescent="0.25">
      <c r="A41" t="str">
        <f t="shared" si="1"/>
        <v>20190710</v>
      </c>
      <c r="B41" s="23">
        <v>43655</v>
      </c>
      <c r="C41" s="23" t="str">
        <f t="shared" si="2"/>
        <v>2019-07-09</v>
      </c>
      <c r="D41" t="str">
        <f t="shared" si="3"/>
        <v>Tuesday</v>
      </c>
      <c r="E41">
        <f t="shared" si="7"/>
        <v>9</v>
      </c>
      <c r="F41" t="str">
        <f t="shared" si="8"/>
        <v>Weekday</v>
      </c>
      <c r="G41" t="str">
        <f t="shared" si="9"/>
        <v>July</v>
      </c>
      <c r="H41">
        <f t="shared" si="10"/>
        <v>2019</v>
      </c>
    </row>
    <row r="42" spans="1:8" x14ac:dyDescent="0.25">
      <c r="A42" t="str">
        <f t="shared" si="1"/>
        <v>20190711</v>
      </c>
      <c r="B42" s="23">
        <v>43656</v>
      </c>
      <c r="C42" s="23" t="str">
        <f t="shared" si="2"/>
        <v>2019-07-10</v>
      </c>
      <c r="D42" t="str">
        <f t="shared" si="3"/>
        <v>Wednesday</v>
      </c>
      <c r="E42">
        <f t="shared" si="7"/>
        <v>10</v>
      </c>
      <c r="F42" t="str">
        <f t="shared" si="8"/>
        <v>Weekday</v>
      </c>
      <c r="G42" t="str">
        <f t="shared" si="9"/>
        <v>July</v>
      </c>
      <c r="H42">
        <f t="shared" si="10"/>
        <v>2019</v>
      </c>
    </row>
    <row r="43" spans="1:8" x14ac:dyDescent="0.25">
      <c r="A43" t="str">
        <f t="shared" si="1"/>
        <v>20190712</v>
      </c>
      <c r="B43" s="23">
        <v>43657</v>
      </c>
      <c r="C43" s="23" t="str">
        <f t="shared" si="2"/>
        <v>2019-07-11</v>
      </c>
      <c r="D43" t="str">
        <f t="shared" si="3"/>
        <v>Thursday</v>
      </c>
      <c r="E43">
        <f t="shared" si="7"/>
        <v>11</v>
      </c>
      <c r="F43" t="str">
        <f t="shared" si="8"/>
        <v>Weekday</v>
      </c>
      <c r="G43" t="str">
        <f t="shared" si="9"/>
        <v>July</v>
      </c>
      <c r="H43">
        <f t="shared" si="10"/>
        <v>2019</v>
      </c>
    </row>
    <row r="44" spans="1:8" x14ac:dyDescent="0.25">
      <c r="A44" t="str">
        <f t="shared" si="1"/>
        <v>20190713</v>
      </c>
      <c r="B44" s="23">
        <v>43658</v>
      </c>
      <c r="C44" s="23" t="str">
        <f t="shared" si="2"/>
        <v>2019-07-12</v>
      </c>
      <c r="D44" t="str">
        <f t="shared" si="3"/>
        <v>Friday</v>
      </c>
      <c r="E44">
        <f t="shared" si="7"/>
        <v>12</v>
      </c>
      <c r="F44" t="str">
        <f t="shared" si="8"/>
        <v>Weekday</v>
      </c>
      <c r="G44" t="str">
        <f t="shared" si="9"/>
        <v>July</v>
      </c>
      <c r="H44">
        <f t="shared" si="10"/>
        <v>2019</v>
      </c>
    </row>
    <row r="45" spans="1:8" x14ac:dyDescent="0.25">
      <c r="A45" t="str">
        <f t="shared" si="1"/>
        <v>20190714</v>
      </c>
      <c r="B45" s="23">
        <v>43659</v>
      </c>
      <c r="C45" s="23" t="str">
        <f t="shared" si="2"/>
        <v>2019-07-13</v>
      </c>
      <c r="D45" t="str">
        <f t="shared" si="3"/>
        <v>Saturday</v>
      </c>
      <c r="E45">
        <f t="shared" si="7"/>
        <v>13</v>
      </c>
      <c r="F45" t="str">
        <f t="shared" si="8"/>
        <v>Weekend</v>
      </c>
      <c r="G45" t="str">
        <f t="shared" si="9"/>
        <v>July</v>
      </c>
      <c r="H45">
        <f t="shared" si="10"/>
        <v>2019</v>
      </c>
    </row>
    <row r="46" spans="1:8" x14ac:dyDescent="0.25">
      <c r="A46" t="str">
        <f t="shared" si="1"/>
        <v>20190715</v>
      </c>
      <c r="B46" s="23">
        <v>43660</v>
      </c>
      <c r="C46" s="23" t="str">
        <f t="shared" si="2"/>
        <v>2019-07-14</v>
      </c>
      <c r="D46" t="str">
        <f t="shared" si="3"/>
        <v>Sunday</v>
      </c>
      <c r="E46">
        <f t="shared" si="7"/>
        <v>14</v>
      </c>
      <c r="F46" t="str">
        <f t="shared" si="8"/>
        <v>Weekend</v>
      </c>
      <c r="G46" t="str">
        <f t="shared" si="9"/>
        <v>July</v>
      </c>
      <c r="H46">
        <f t="shared" si="10"/>
        <v>2019</v>
      </c>
    </row>
    <row r="47" spans="1:8" x14ac:dyDescent="0.25">
      <c r="A47" t="str">
        <f t="shared" si="1"/>
        <v>20190716</v>
      </c>
      <c r="B47" s="23">
        <v>43661</v>
      </c>
      <c r="C47" s="23" t="str">
        <f t="shared" si="2"/>
        <v>2019-07-15</v>
      </c>
      <c r="D47" t="str">
        <f t="shared" si="3"/>
        <v>Monday</v>
      </c>
      <c r="E47">
        <f t="shared" si="7"/>
        <v>15</v>
      </c>
      <c r="F47" t="str">
        <f t="shared" si="8"/>
        <v>Weekday</v>
      </c>
      <c r="G47" t="str">
        <f t="shared" si="9"/>
        <v>July</v>
      </c>
      <c r="H47">
        <f t="shared" si="10"/>
        <v>2019</v>
      </c>
    </row>
    <row r="48" spans="1:8" x14ac:dyDescent="0.25">
      <c r="A48" t="str">
        <f t="shared" si="1"/>
        <v>20190717</v>
      </c>
      <c r="B48" s="23">
        <v>43662</v>
      </c>
      <c r="C48" s="23" t="str">
        <f t="shared" si="2"/>
        <v>2019-07-16</v>
      </c>
      <c r="D48" t="str">
        <f t="shared" si="3"/>
        <v>Tuesday</v>
      </c>
      <c r="E48">
        <f t="shared" si="7"/>
        <v>16</v>
      </c>
      <c r="F48" t="str">
        <f t="shared" si="8"/>
        <v>Weekday</v>
      </c>
      <c r="G48" t="str">
        <f t="shared" si="9"/>
        <v>July</v>
      </c>
      <c r="H48">
        <f t="shared" si="10"/>
        <v>2019</v>
      </c>
    </row>
    <row r="49" spans="1:8" x14ac:dyDescent="0.25">
      <c r="A49" t="str">
        <f t="shared" si="1"/>
        <v>20190718</v>
      </c>
      <c r="B49" s="23">
        <v>43663</v>
      </c>
      <c r="C49" s="23" t="str">
        <f t="shared" si="2"/>
        <v>2019-07-17</v>
      </c>
      <c r="D49" t="str">
        <f t="shared" si="3"/>
        <v>Wednesday</v>
      </c>
      <c r="E49">
        <f t="shared" si="7"/>
        <v>17</v>
      </c>
      <c r="F49" t="str">
        <f t="shared" si="8"/>
        <v>Weekday</v>
      </c>
      <c r="G49" t="str">
        <f t="shared" si="9"/>
        <v>July</v>
      </c>
      <c r="H49">
        <f t="shared" si="10"/>
        <v>2019</v>
      </c>
    </row>
    <row r="50" spans="1:8" x14ac:dyDescent="0.25">
      <c r="A50" t="str">
        <f t="shared" si="1"/>
        <v>20190719</v>
      </c>
      <c r="B50" s="23">
        <v>43664</v>
      </c>
      <c r="C50" s="23" t="str">
        <f t="shared" si="2"/>
        <v>2019-07-18</v>
      </c>
      <c r="D50" t="str">
        <f t="shared" si="3"/>
        <v>Thursday</v>
      </c>
      <c r="E50">
        <f t="shared" si="7"/>
        <v>18</v>
      </c>
      <c r="F50" t="str">
        <f t="shared" si="8"/>
        <v>Weekday</v>
      </c>
      <c r="G50" t="str">
        <f t="shared" si="9"/>
        <v>July</v>
      </c>
      <c r="H50">
        <f t="shared" si="10"/>
        <v>2019</v>
      </c>
    </row>
    <row r="51" spans="1:8" x14ac:dyDescent="0.25">
      <c r="A51" t="str">
        <f t="shared" si="1"/>
        <v>20190720</v>
      </c>
      <c r="B51" s="23">
        <v>43665</v>
      </c>
      <c r="C51" s="23" t="str">
        <f t="shared" si="2"/>
        <v>2019-07-19</v>
      </c>
      <c r="D51" t="str">
        <f t="shared" si="3"/>
        <v>Friday</v>
      </c>
      <c r="E51">
        <f t="shared" si="7"/>
        <v>19</v>
      </c>
      <c r="F51" t="str">
        <f t="shared" si="8"/>
        <v>Weekday</v>
      </c>
      <c r="G51" t="str">
        <f t="shared" si="9"/>
        <v>July</v>
      </c>
      <c r="H51">
        <f t="shared" si="10"/>
        <v>2019</v>
      </c>
    </row>
    <row r="52" spans="1:8" x14ac:dyDescent="0.25">
      <c r="A52" t="str">
        <f t="shared" si="1"/>
        <v>20190721</v>
      </c>
      <c r="B52" s="23">
        <v>43666</v>
      </c>
      <c r="C52" s="23" t="str">
        <f t="shared" si="2"/>
        <v>2019-07-20</v>
      </c>
      <c r="D52" t="str">
        <f t="shared" si="3"/>
        <v>Saturday</v>
      </c>
      <c r="E52">
        <f t="shared" si="7"/>
        <v>20</v>
      </c>
      <c r="F52" t="str">
        <f t="shared" si="8"/>
        <v>Weekend</v>
      </c>
      <c r="G52" t="str">
        <f t="shared" si="9"/>
        <v>July</v>
      </c>
      <c r="H52">
        <f t="shared" si="10"/>
        <v>2019</v>
      </c>
    </row>
    <row r="53" spans="1:8" x14ac:dyDescent="0.25">
      <c r="A53" t="str">
        <f t="shared" si="1"/>
        <v>20190722</v>
      </c>
      <c r="B53" s="23">
        <v>43667</v>
      </c>
      <c r="C53" s="23" t="str">
        <f t="shared" si="2"/>
        <v>2019-07-21</v>
      </c>
      <c r="D53" t="str">
        <f t="shared" si="3"/>
        <v>Sunday</v>
      </c>
      <c r="E53">
        <f t="shared" si="7"/>
        <v>21</v>
      </c>
      <c r="F53" t="str">
        <f t="shared" si="8"/>
        <v>Weekend</v>
      </c>
      <c r="G53" t="str">
        <f t="shared" si="9"/>
        <v>July</v>
      </c>
      <c r="H53">
        <f t="shared" si="10"/>
        <v>2019</v>
      </c>
    </row>
    <row r="54" spans="1:8" x14ac:dyDescent="0.25">
      <c r="A54" t="str">
        <f t="shared" si="1"/>
        <v>20190723</v>
      </c>
      <c r="B54" s="23">
        <v>43668</v>
      </c>
      <c r="C54" s="23" t="str">
        <f t="shared" si="2"/>
        <v>2019-07-22</v>
      </c>
      <c r="D54" t="str">
        <f t="shared" si="3"/>
        <v>Monday</v>
      </c>
      <c r="E54">
        <f t="shared" si="7"/>
        <v>22</v>
      </c>
      <c r="F54" t="str">
        <f t="shared" si="8"/>
        <v>Weekday</v>
      </c>
      <c r="G54" t="str">
        <f t="shared" si="9"/>
        <v>July</v>
      </c>
      <c r="H54">
        <f t="shared" si="10"/>
        <v>2019</v>
      </c>
    </row>
    <row r="55" spans="1:8" x14ac:dyDescent="0.25">
      <c r="A55" t="str">
        <f t="shared" si="1"/>
        <v>20190724</v>
      </c>
      <c r="B55" s="23">
        <v>43669</v>
      </c>
      <c r="C55" s="23" t="str">
        <f t="shared" si="2"/>
        <v>2019-07-23</v>
      </c>
      <c r="D55" t="str">
        <f t="shared" si="3"/>
        <v>Tuesday</v>
      </c>
      <c r="E55">
        <f t="shared" si="7"/>
        <v>23</v>
      </c>
      <c r="F55" t="str">
        <f t="shared" si="8"/>
        <v>Weekday</v>
      </c>
      <c r="G55" t="str">
        <f t="shared" si="9"/>
        <v>July</v>
      </c>
      <c r="H55">
        <f t="shared" si="10"/>
        <v>2019</v>
      </c>
    </row>
    <row r="56" spans="1:8" x14ac:dyDescent="0.25">
      <c r="A56" t="str">
        <f t="shared" si="1"/>
        <v>20190725</v>
      </c>
      <c r="B56" s="23">
        <v>43670</v>
      </c>
      <c r="C56" s="23" t="str">
        <f t="shared" si="2"/>
        <v>2019-07-24</v>
      </c>
      <c r="D56" t="str">
        <f t="shared" si="3"/>
        <v>Wednesday</v>
      </c>
      <c r="E56">
        <f t="shared" si="7"/>
        <v>24</v>
      </c>
      <c r="F56" t="str">
        <f t="shared" si="8"/>
        <v>Weekday</v>
      </c>
      <c r="G56" t="str">
        <f t="shared" si="9"/>
        <v>July</v>
      </c>
      <c r="H56">
        <f t="shared" si="10"/>
        <v>2019</v>
      </c>
    </row>
    <row r="57" spans="1:8" x14ac:dyDescent="0.25">
      <c r="A57" t="str">
        <f t="shared" si="1"/>
        <v>20190726</v>
      </c>
      <c r="B57" s="23">
        <v>43671</v>
      </c>
      <c r="C57" s="23" t="str">
        <f t="shared" si="2"/>
        <v>2019-07-25</v>
      </c>
      <c r="D57" t="str">
        <f t="shared" si="3"/>
        <v>Thursday</v>
      </c>
      <c r="E57">
        <f t="shared" si="7"/>
        <v>25</v>
      </c>
      <c r="F57" t="str">
        <f t="shared" si="8"/>
        <v>Weekday</v>
      </c>
      <c r="G57" t="str">
        <f t="shared" si="9"/>
        <v>July</v>
      </c>
      <c r="H57">
        <f t="shared" si="10"/>
        <v>2019</v>
      </c>
    </row>
    <row r="58" spans="1:8" x14ac:dyDescent="0.25">
      <c r="A58" t="str">
        <f t="shared" si="1"/>
        <v>20190727</v>
      </c>
      <c r="B58" s="23">
        <v>43672</v>
      </c>
      <c r="C58" s="23" t="str">
        <f t="shared" si="2"/>
        <v>2019-07-26</v>
      </c>
      <c r="D58" t="str">
        <f t="shared" si="3"/>
        <v>Friday</v>
      </c>
      <c r="E58">
        <f t="shared" si="7"/>
        <v>26</v>
      </c>
      <c r="F58" t="str">
        <f t="shared" si="8"/>
        <v>Weekday</v>
      </c>
      <c r="G58" t="str">
        <f t="shared" si="9"/>
        <v>July</v>
      </c>
      <c r="H58">
        <f t="shared" si="10"/>
        <v>2019</v>
      </c>
    </row>
    <row r="59" spans="1:8" x14ac:dyDescent="0.25">
      <c r="A59" t="str">
        <f t="shared" si="1"/>
        <v>20190728</v>
      </c>
      <c r="B59" s="23">
        <v>43673</v>
      </c>
      <c r="C59" s="23" t="str">
        <f t="shared" si="2"/>
        <v>2019-07-27</v>
      </c>
      <c r="D59" t="str">
        <f t="shared" si="3"/>
        <v>Saturday</v>
      </c>
      <c r="E59">
        <f t="shared" si="7"/>
        <v>27</v>
      </c>
      <c r="F59" t="str">
        <f t="shared" si="8"/>
        <v>Weekend</v>
      </c>
      <c r="G59" t="str">
        <f t="shared" si="9"/>
        <v>July</v>
      </c>
      <c r="H59">
        <f t="shared" si="10"/>
        <v>2019</v>
      </c>
    </row>
    <row r="60" spans="1:8" x14ac:dyDescent="0.25">
      <c r="A60" t="str">
        <f t="shared" si="1"/>
        <v>20190729</v>
      </c>
      <c r="B60" s="23">
        <v>43674</v>
      </c>
      <c r="C60" s="23" t="str">
        <f t="shared" si="2"/>
        <v>2019-07-28</v>
      </c>
      <c r="D60" t="str">
        <f t="shared" si="3"/>
        <v>Sunday</v>
      </c>
      <c r="E60">
        <f t="shared" si="7"/>
        <v>28</v>
      </c>
      <c r="F60" t="str">
        <f t="shared" si="8"/>
        <v>Weekend</v>
      </c>
      <c r="G60" t="str">
        <f t="shared" si="9"/>
        <v>July</v>
      </c>
      <c r="H60">
        <f t="shared" si="10"/>
        <v>2019</v>
      </c>
    </row>
    <row r="61" spans="1:8" x14ac:dyDescent="0.25">
      <c r="A61" t="str">
        <f t="shared" si="1"/>
        <v>20190730</v>
      </c>
      <c r="B61" s="23">
        <v>43675</v>
      </c>
      <c r="C61" s="23" t="str">
        <f t="shared" si="2"/>
        <v>2019-07-29</v>
      </c>
      <c r="D61" t="str">
        <f t="shared" si="3"/>
        <v>Monday</v>
      </c>
      <c r="E61">
        <f t="shared" si="7"/>
        <v>29</v>
      </c>
      <c r="F61" t="str">
        <f t="shared" si="8"/>
        <v>Weekday</v>
      </c>
      <c r="G61" t="str">
        <f t="shared" si="9"/>
        <v>July</v>
      </c>
      <c r="H61">
        <f t="shared" si="10"/>
        <v>2019</v>
      </c>
    </row>
    <row r="62" spans="1:8" x14ac:dyDescent="0.25">
      <c r="A62" t="str">
        <f t="shared" si="1"/>
        <v>20190731</v>
      </c>
      <c r="B62" s="23">
        <v>43676</v>
      </c>
      <c r="C62" s="23" t="str">
        <f t="shared" si="2"/>
        <v>2019-07-30</v>
      </c>
      <c r="D62" t="str">
        <f t="shared" si="3"/>
        <v>Tuesday</v>
      </c>
      <c r="E62">
        <f t="shared" si="7"/>
        <v>30</v>
      </c>
      <c r="F62" t="str">
        <f t="shared" si="8"/>
        <v>Weekday</v>
      </c>
      <c r="G62" t="str">
        <f t="shared" si="9"/>
        <v>July</v>
      </c>
      <c r="H62">
        <f t="shared" si="10"/>
        <v>2019</v>
      </c>
    </row>
    <row r="63" spans="1:8" x14ac:dyDescent="0.25">
      <c r="A63" t="str">
        <f t="shared" si="1"/>
        <v>20190801</v>
      </c>
      <c r="B63" s="23">
        <v>43677</v>
      </c>
      <c r="C63" s="23" t="str">
        <f t="shared" si="2"/>
        <v>2019-07-31</v>
      </c>
      <c r="D63" t="str">
        <f t="shared" si="3"/>
        <v>Wednesday</v>
      </c>
      <c r="E63">
        <f t="shared" si="7"/>
        <v>31</v>
      </c>
      <c r="F63" t="str">
        <f t="shared" si="8"/>
        <v>Weekday</v>
      </c>
      <c r="G63" t="str">
        <f t="shared" si="9"/>
        <v>August</v>
      </c>
      <c r="H63">
        <f t="shared" si="10"/>
        <v>2019</v>
      </c>
    </row>
    <row r="64" spans="1:8" x14ac:dyDescent="0.25">
      <c r="A64" t="str">
        <f t="shared" si="1"/>
        <v>20190802</v>
      </c>
      <c r="B64" s="23">
        <v>43678</v>
      </c>
      <c r="C64" s="23" t="str">
        <f t="shared" si="2"/>
        <v>2019-08-01</v>
      </c>
      <c r="D64" t="str">
        <f t="shared" si="3"/>
        <v>Thursday</v>
      </c>
      <c r="E64">
        <f t="shared" si="7"/>
        <v>1</v>
      </c>
      <c r="F64" t="str">
        <f t="shared" si="8"/>
        <v>Weekday</v>
      </c>
      <c r="G64" t="str">
        <f t="shared" si="9"/>
        <v>August</v>
      </c>
      <c r="H64">
        <f t="shared" si="10"/>
        <v>2019</v>
      </c>
    </row>
    <row r="65" spans="1:8" x14ac:dyDescent="0.25">
      <c r="A65" t="str">
        <f t="shared" si="1"/>
        <v>20190803</v>
      </c>
      <c r="B65" s="23">
        <v>43679</v>
      </c>
      <c r="C65" s="23" t="str">
        <f t="shared" si="2"/>
        <v>2019-08-02</v>
      </c>
      <c r="D65" t="str">
        <f t="shared" si="3"/>
        <v>Friday</v>
      </c>
      <c r="E65">
        <f t="shared" si="7"/>
        <v>2</v>
      </c>
      <c r="F65" t="str">
        <f t="shared" si="8"/>
        <v>Weekday</v>
      </c>
      <c r="G65" t="str">
        <f t="shared" si="9"/>
        <v>August</v>
      </c>
      <c r="H65">
        <f t="shared" si="10"/>
        <v>2019</v>
      </c>
    </row>
    <row r="66" spans="1:8" x14ac:dyDescent="0.25">
      <c r="A66" t="str">
        <f t="shared" si="1"/>
        <v>20190804</v>
      </c>
      <c r="B66" s="23">
        <v>43680</v>
      </c>
      <c r="C66" s="23" t="str">
        <f t="shared" si="2"/>
        <v>2019-08-03</v>
      </c>
      <c r="D66" t="str">
        <f t="shared" si="3"/>
        <v>Saturday</v>
      </c>
      <c r="E66">
        <f t="shared" si="7"/>
        <v>3</v>
      </c>
      <c r="F66" t="str">
        <f t="shared" si="8"/>
        <v>Weekend</v>
      </c>
      <c r="G66" t="str">
        <f t="shared" si="9"/>
        <v>August</v>
      </c>
      <c r="H66">
        <f t="shared" si="10"/>
        <v>2019</v>
      </c>
    </row>
    <row r="67" spans="1:8" x14ac:dyDescent="0.25">
      <c r="A67" t="str">
        <f t="shared" ref="A67:A130" si="11">TEXT(B68,"yyyymmdd")</f>
        <v>20190805</v>
      </c>
      <c r="B67" s="23">
        <v>43681</v>
      </c>
      <c r="C67" s="23" t="str">
        <f t="shared" ref="C67:C130" si="12">TEXT(B67,"yyyy-mm-dd")</f>
        <v>2019-08-04</v>
      </c>
      <c r="D67" t="str">
        <f t="shared" ref="D67:D130" si="13">TEXT(C67,"dddd")</f>
        <v>Sunday</v>
      </c>
      <c r="E67">
        <f t="shared" si="7"/>
        <v>4</v>
      </c>
      <c r="F67" t="str">
        <f t="shared" si="8"/>
        <v>Weekend</v>
      </c>
      <c r="G67" t="str">
        <f t="shared" si="9"/>
        <v>August</v>
      </c>
      <c r="H67">
        <f t="shared" si="10"/>
        <v>2019</v>
      </c>
    </row>
    <row r="68" spans="1:8" x14ac:dyDescent="0.25">
      <c r="A68" t="str">
        <f t="shared" si="11"/>
        <v>20190806</v>
      </c>
      <c r="B68" s="23">
        <v>43682</v>
      </c>
      <c r="C68" s="23" t="str">
        <f t="shared" si="12"/>
        <v>2019-08-05</v>
      </c>
      <c r="D68" t="str">
        <f t="shared" si="13"/>
        <v>Monday</v>
      </c>
      <c r="E68">
        <f t="shared" si="7"/>
        <v>5</v>
      </c>
      <c r="F68" t="str">
        <f t="shared" si="8"/>
        <v>Weekday</v>
      </c>
      <c r="G68" t="str">
        <f t="shared" si="9"/>
        <v>August</v>
      </c>
      <c r="H68">
        <f t="shared" si="10"/>
        <v>2019</v>
      </c>
    </row>
    <row r="69" spans="1:8" x14ac:dyDescent="0.25">
      <c r="A69" t="str">
        <f t="shared" si="11"/>
        <v>20190807</v>
      </c>
      <c r="B69" s="23">
        <v>43683</v>
      </c>
      <c r="C69" s="23" t="str">
        <f t="shared" si="12"/>
        <v>2019-08-06</v>
      </c>
      <c r="D69" t="str">
        <f t="shared" si="13"/>
        <v>Tuesday</v>
      </c>
      <c r="E69">
        <f t="shared" si="7"/>
        <v>6</v>
      </c>
      <c r="F69" t="str">
        <f t="shared" si="8"/>
        <v>Weekday</v>
      </c>
      <c r="G69" t="str">
        <f t="shared" si="9"/>
        <v>August</v>
      </c>
      <c r="H69">
        <f t="shared" si="10"/>
        <v>2019</v>
      </c>
    </row>
    <row r="70" spans="1:8" x14ac:dyDescent="0.25">
      <c r="A70" t="str">
        <f t="shared" si="11"/>
        <v>20190808</v>
      </c>
      <c r="B70" s="23">
        <v>43684</v>
      </c>
      <c r="C70" s="23" t="str">
        <f t="shared" si="12"/>
        <v>2019-08-07</v>
      </c>
      <c r="D70" t="str">
        <f t="shared" si="13"/>
        <v>Wednesday</v>
      </c>
      <c r="E70">
        <f t="shared" si="7"/>
        <v>7</v>
      </c>
      <c r="F70" t="str">
        <f t="shared" si="8"/>
        <v>Weekday</v>
      </c>
      <c r="G70" t="str">
        <f t="shared" si="9"/>
        <v>August</v>
      </c>
      <c r="H70">
        <f t="shared" si="10"/>
        <v>2019</v>
      </c>
    </row>
    <row r="71" spans="1:8" x14ac:dyDescent="0.25">
      <c r="A71" t="str">
        <f t="shared" si="11"/>
        <v>20190809</v>
      </c>
      <c r="B71" s="23">
        <v>43685</v>
      </c>
      <c r="C71" s="23" t="str">
        <f t="shared" si="12"/>
        <v>2019-08-08</v>
      </c>
      <c r="D71" t="str">
        <f t="shared" si="13"/>
        <v>Thursday</v>
      </c>
      <c r="E71">
        <f t="shared" si="7"/>
        <v>8</v>
      </c>
      <c r="F71" t="str">
        <f t="shared" si="8"/>
        <v>Weekday</v>
      </c>
      <c r="G71" t="str">
        <f t="shared" si="9"/>
        <v>August</v>
      </c>
      <c r="H71">
        <f t="shared" si="10"/>
        <v>2019</v>
      </c>
    </row>
    <row r="72" spans="1:8" x14ac:dyDescent="0.25">
      <c r="A72" t="str">
        <f t="shared" si="11"/>
        <v>20190810</v>
      </c>
      <c r="B72" s="23">
        <v>43686</v>
      </c>
      <c r="C72" s="23" t="str">
        <f t="shared" si="12"/>
        <v>2019-08-09</v>
      </c>
      <c r="D72" t="str">
        <f t="shared" si="13"/>
        <v>Friday</v>
      </c>
      <c r="E72">
        <f t="shared" si="7"/>
        <v>9</v>
      </c>
      <c r="F72" t="str">
        <f t="shared" si="8"/>
        <v>Weekday</v>
      </c>
      <c r="G72" t="str">
        <f t="shared" si="9"/>
        <v>August</v>
      </c>
      <c r="H72">
        <f t="shared" si="10"/>
        <v>2019</v>
      </c>
    </row>
    <row r="73" spans="1:8" x14ac:dyDescent="0.25">
      <c r="A73" t="str">
        <f t="shared" si="11"/>
        <v>20190811</v>
      </c>
      <c r="B73" s="23">
        <v>43687</v>
      </c>
      <c r="C73" s="23" t="str">
        <f t="shared" si="12"/>
        <v>2019-08-10</v>
      </c>
      <c r="D73" t="str">
        <f t="shared" si="13"/>
        <v>Saturday</v>
      </c>
      <c r="E73">
        <f t="shared" si="7"/>
        <v>10</v>
      </c>
      <c r="F73" t="str">
        <f t="shared" si="8"/>
        <v>Weekend</v>
      </c>
      <c r="G73" t="str">
        <f t="shared" si="9"/>
        <v>August</v>
      </c>
      <c r="H73">
        <f t="shared" si="10"/>
        <v>2019</v>
      </c>
    </row>
    <row r="74" spans="1:8" x14ac:dyDescent="0.25">
      <c r="A74" t="str">
        <f t="shared" si="11"/>
        <v>20190812</v>
      </c>
      <c r="B74" s="23">
        <v>43688</v>
      </c>
      <c r="C74" s="23" t="str">
        <f t="shared" si="12"/>
        <v>2019-08-11</v>
      </c>
      <c r="D74" t="str">
        <f t="shared" si="13"/>
        <v>Sunday</v>
      </c>
      <c r="E74">
        <f t="shared" ref="E74:E137" si="14">DAY(B74)</f>
        <v>11</v>
      </c>
      <c r="F74" t="str">
        <f t="shared" ref="F74:F137" si="15">IF(WEEKDAY(B74,3)&lt;5,"Weekday","Weekend")</f>
        <v>Weekend</v>
      </c>
      <c r="G74" t="str">
        <f t="shared" ref="G74:G137" si="16">TEXT(B75,"Mmmm")</f>
        <v>August</v>
      </c>
      <c r="H74">
        <f t="shared" ref="H74:H137" si="17">YEAR(B74)</f>
        <v>2019</v>
      </c>
    </row>
    <row r="75" spans="1:8" x14ac:dyDescent="0.25">
      <c r="A75" t="str">
        <f t="shared" si="11"/>
        <v>20190813</v>
      </c>
      <c r="B75" s="23">
        <v>43689</v>
      </c>
      <c r="C75" s="23" t="str">
        <f t="shared" si="12"/>
        <v>2019-08-12</v>
      </c>
      <c r="D75" t="str">
        <f t="shared" si="13"/>
        <v>Monday</v>
      </c>
      <c r="E75">
        <f t="shared" si="14"/>
        <v>12</v>
      </c>
      <c r="F75" t="str">
        <f t="shared" si="15"/>
        <v>Weekday</v>
      </c>
      <c r="G75" t="str">
        <f t="shared" si="16"/>
        <v>August</v>
      </c>
      <c r="H75">
        <f t="shared" si="17"/>
        <v>2019</v>
      </c>
    </row>
    <row r="76" spans="1:8" x14ac:dyDescent="0.25">
      <c r="A76" t="str">
        <f t="shared" si="11"/>
        <v>20190814</v>
      </c>
      <c r="B76" s="23">
        <v>43690</v>
      </c>
      <c r="C76" s="23" t="str">
        <f t="shared" si="12"/>
        <v>2019-08-13</v>
      </c>
      <c r="D76" t="str">
        <f t="shared" si="13"/>
        <v>Tuesday</v>
      </c>
      <c r="E76">
        <f t="shared" si="14"/>
        <v>13</v>
      </c>
      <c r="F76" t="str">
        <f t="shared" si="15"/>
        <v>Weekday</v>
      </c>
      <c r="G76" t="str">
        <f t="shared" si="16"/>
        <v>August</v>
      </c>
      <c r="H76">
        <f t="shared" si="17"/>
        <v>2019</v>
      </c>
    </row>
    <row r="77" spans="1:8" x14ac:dyDescent="0.25">
      <c r="A77" t="str">
        <f t="shared" si="11"/>
        <v>20190815</v>
      </c>
      <c r="B77" s="23">
        <v>43691</v>
      </c>
      <c r="C77" s="23" t="str">
        <f t="shared" si="12"/>
        <v>2019-08-14</v>
      </c>
      <c r="D77" t="str">
        <f t="shared" si="13"/>
        <v>Wednesday</v>
      </c>
      <c r="E77">
        <f t="shared" si="14"/>
        <v>14</v>
      </c>
      <c r="F77" t="str">
        <f t="shared" si="15"/>
        <v>Weekday</v>
      </c>
      <c r="G77" t="str">
        <f t="shared" si="16"/>
        <v>August</v>
      </c>
      <c r="H77">
        <f t="shared" si="17"/>
        <v>2019</v>
      </c>
    </row>
    <row r="78" spans="1:8" x14ac:dyDescent="0.25">
      <c r="A78" t="str">
        <f t="shared" si="11"/>
        <v>20190816</v>
      </c>
      <c r="B78" s="23">
        <v>43692</v>
      </c>
      <c r="C78" s="23" t="str">
        <f t="shared" si="12"/>
        <v>2019-08-15</v>
      </c>
      <c r="D78" t="str">
        <f t="shared" si="13"/>
        <v>Thursday</v>
      </c>
      <c r="E78">
        <f t="shared" si="14"/>
        <v>15</v>
      </c>
      <c r="F78" t="str">
        <f t="shared" si="15"/>
        <v>Weekday</v>
      </c>
      <c r="G78" t="str">
        <f t="shared" si="16"/>
        <v>August</v>
      </c>
      <c r="H78">
        <f t="shared" si="17"/>
        <v>2019</v>
      </c>
    </row>
    <row r="79" spans="1:8" x14ac:dyDescent="0.25">
      <c r="A79" t="str">
        <f t="shared" si="11"/>
        <v>20190817</v>
      </c>
      <c r="B79" s="23">
        <v>43693</v>
      </c>
      <c r="C79" s="23" t="str">
        <f t="shared" si="12"/>
        <v>2019-08-16</v>
      </c>
      <c r="D79" t="str">
        <f t="shared" si="13"/>
        <v>Friday</v>
      </c>
      <c r="E79">
        <f t="shared" si="14"/>
        <v>16</v>
      </c>
      <c r="F79" t="str">
        <f t="shared" si="15"/>
        <v>Weekday</v>
      </c>
      <c r="G79" t="str">
        <f t="shared" si="16"/>
        <v>August</v>
      </c>
      <c r="H79">
        <f t="shared" si="17"/>
        <v>2019</v>
      </c>
    </row>
    <row r="80" spans="1:8" x14ac:dyDescent="0.25">
      <c r="A80" t="str">
        <f t="shared" si="11"/>
        <v>20190818</v>
      </c>
      <c r="B80" s="23">
        <v>43694</v>
      </c>
      <c r="C80" s="23" t="str">
        <f t="shared" si="12"/>
        <v>2019-08-17</v>
      </c>
      <c r="D80" t="str">
        <f t="shared" si="13"/>
        <v>Saturday</v>
      </c>
      <c r="E80">
        <f t="shared" si="14"/>
        <v>17</v>
      </c>
      <c r="F80" t="str">
        <f t="shared" si="15"/>
        <v>Weekend</v>
      </c>
      <c r="G80" t="str">
        <f t="shared" si="16"/>
        <v>August</v>
      </c>
      <c r="H80">
        <f t="shared" si="17"/>
        <v>2019</v>
      </c>
    </row>
    <row r="81" spans="1:8" x14ac:dyDescent="0.25">
      <c r="A81" t="str">
        <f t="shared" si="11"/>
        <v>20190819</v>
      </c>
      <c r="B81" s="23">
        <v>43695</v>
      </c>
      <c r="C81" s="23" t="str">
        <f t="shared" si="12"/>
        <v>2019-08-18</v>
      </c>
      <c r="D81" t="str">
        <f t="shared" si="13"/>
        <v>Sunday</v>
      </c>
      <c r="E81">
        <f t="shared" si="14"/>
        <v>18</v>
      </c>
      <c r="F81" t="str">
        <f t="shared" si="15"/>
        <v>Weekend</v>
      </c>
      <c r="G81" t="str">
        <f t="shared" si="16"/>
        <v>August</v>
      </c>
      <c r="H81">
        <f t="shared" si="17"/>
        <v>2019</v>
      </c>
    </row>
    <row r="82" spans="1:8" x14ac:dyDescent="0.25">
      <c r="A82" t="str">
        <f t="shared" si="11"/>
        <v>20190820</v>
      </c>
      <c r="B82" s="23">
        <v>43696</v>
      </c>
      <c r="C82" s="23" t="str">
        <f t="shared" si="12"/>
        <v>2019-08-19</v>
      </c>
      <c r="D82" t="str">
        <f t="shared" si="13"/>
        <v>Monday</v>
      </c>
      <c r="E82">
        <f t="shared" si="14"/>
        <v>19</v>
      </c>
      <c r="F82" t="str">
        <f t="shared" si="15"/>
        <v>Weekday</v>
      </c>
      <c r="G82" t="str">
        <f t="shared" si="16"/>
        <v>August</v>
      </c>
      <c r="H82">
        <f t="shared" si="17"/>
        <v>2019</v>
      </c>
    </row>
    <row r="83" spans="1:8" x14ac:dyDescent="0.25">
      <c r="A83" t="str">
        <f t="shared" si="11"/>
        <v>20190821</v>
      </c>
      <c r="B83" s="23">
        <v>43697</v>
      </c>
      <c r="C83" s="23" t="str">
        <f t="shared" si="12"/>
        <v>2019-08-20</v>
      </c>
      <c r="D83" t="str">
        <f t="shared" si="13"/>
        <v>Tuesday</v>
      </c>
      <c r="E83">
        <f t="shared" si="14"/>
        <v>20</v>
      </c>
      <c r="F83" t="str">
        <f t="shared" si="15"/>
        <v>Weekday</v>
      </c>
      <c r="G83" t="str">
        <f t="shared" si="16"/>
        <v>August</v>
      </c>
      <c r="H83">
        <f t="shared" si="17"/>
        <v>2019</v>
      </c>
    </row>
    <row r="84" spans="1:8" x14ac:dyDescent="0.25">
      <c r="A84" t="str">
        <f t="shared" si="11"/>
        <v>20190822</v>
      </c>
      <c r="B84" s="23">
        <v>43698</v>
      </c>
      <c r="C84" s="23" t="str">
        <f t="shared" si="12"/>
        <v>2019-08-21</v>
      </c>
      <c r="D84" t="str">
        <f t="shared" si="13"/>
        <v>Wednesday</v>
      </c>
      <c r="E84">
        <f t="shared" si="14"/>
        <v>21</v>
      </c>
      <c r="F84" t="str">
        <f t="shared" si="15"/>
        <v>Weekday</v>
      </c>
      <c r="G84" t="str">
        <f t="shared" si="16"/>
        <v>August</v>
      </c>
      <c r="H84">
        <f t="shared" si="17"/>
        <v>2019</v>
      </c>
    </row>
    <row r="85" spans="1:8" x14ac:dyDescent="0.25">
      <c r="A85" t="str">
        <f t="shared" si="11"/>
        <v>20190823</v>
      </c>
      <c r="B85" s="23">
        <v>43699</v>
      </c>
      <c r="C85" s="23" t="str">
        <f t="shared" si="12"/>
        <v>2019-08-22</v>
      </c>
      <c r="D85" t="str">
        <f t="shared" si="13"/>
        <v>Thursday</v>
      </c>
      <c r="E85">
        <f t="shared" si="14"/>
        <v>22</v>
      </c>
      <c r="F85" t="str">
        <f t="shared" si="15"/>
        <v>Weekday</v>
      </c>
      <c r="G85" t="str">
        <f t="shared" si="16"/>
        <v>August</v>
      </c>
      <c r="H85">
        <f t="shared" si="17"/>
        <v>2019</v>
      </c>
    </row>
    <row r="86" spans="1:8" x14ac:dyDescent="0.25">
      <c r="A86" t="str">
        <f t="shared" si="11"/>
        <v>20190824</v>
      </c>
      <c r="B86" s="23">
        <v>43700</v>
      </c>
      <c r="C86" s="23" t="str">
        <f t="shared" si="12"/>
        <v>2019-08-23</v>
      </c>
      <c r="D86" t="str">
        <f t="shared" si="13"/>
        <v>Friday</v>
      </c>
      <c r="E86">
        <f t="shared" si="14"/>
        <v>23</v>
      </c>
      <c r="F86" t="str">
        <f t="shared" si="15"/>
        <v>Weekday</v>
      </c>
      <c r="G86" t="str">
        <f t="shared" si="16"/>
        <v>August</v>
      </c>
      <c r="H86">
        <f t="shared" si="17"/>
        <v>2019</v>
      </c>
    </row>
    <row r="87" spans="1:8" x14ac:dyDescent="0.25">
      <c r="A87" t="str">
        <f t="shared" si="11"/>
        <v>20190825</v>
      </c>
      <c r="B87" s="23">
        <v>43701</v>
      </c>
      <c r="C87" s="23" t="str">
        <f t="shared" si="12"/>
        <v>2019-08-24</v>
      </c>
      <c r="D87" t="str">
        <f t="shared" si="13"/>
        <v>Saturday</v>
      </c>
      <c r="E87">
        <f t="shared" si="14"/>
        <v>24</v>
      </c>
      <c r="F87" t="str">
        <f t="shared" si="15"/>
        <v>Weekend</v>
      </c>
      <c r="G87" t="str">
        <f t="shared" si="16"/>
        <v>August</v>
      </c>
      <c r="H87">
        <f t="shared" si="17"/>
        <v>2019</v>
      </c>
    </row>
    <row r="88" spans="1:8" x14ac:dyDescent="0.25">
      <c r="A88" t="str">
        <f t="shared" si="11"/>
        <v>20190826</v>
      </c>
      <c r="B88" s="23">
        <v>43702</v>
      </c>
      <c r="C88" s="23" t="str">
        <f t="shared" si="12"/>
        <v>2019-08-25</v>
      </c>
      <c r="D88" t="str">
        <f t="shared" si="13"/>
        <v>Sunday</v>
      </c>
      <c r="E88">
        <f t="shared" si="14"/>
        <v>25</v>
      </c>
      <c r="F88" t="str">
        <f t="shared" si="15"/>
        <v>Weekend</v>
      </c>
      <c r="G88" t="str">
        <f t="shared" si="16"/>
        <v>August</v>
      </c>
      <c r="H88">
        <f t="shared" si="17"/>
        <v>2019</v>
      </c>
    </row>
    <row r="89" spans="1:8" x14ac:dyDescent="0.25">
      <c r="A89" t="str">
        <f t="shared" si="11"/>
        <v>20190827</v>
      </c>
      <c r="B89" s="23">
        <v>43703</v>
      </c>
      <c r="C89" s="23" t="str">
        <f t="shared" si="12"/>
        <v>2019-08-26</v>
      </c>
      <c r="D89" t="str">
        <f t="shared" si="13"/>
        <v>Monday</v>
      </c>
      <c r="E89">
        <f t="shared" si="14"/>
        <v>26</v>
      </c>
      <c r="F89" t="str">
        <f t="shared" si="15"/>
        <v>Weekday</v>
      </c>
      <c r="G89" t="str">
        <f t="shared" si="16"/>
        <v>August</v>
      </c>
      <c r="H89">
        <f t="shared" si="17"/>
        <v>2019</v>
      </c>
    </row>
    <row r="90" spans="1:8" x14ac:dyDescent="0.25">
      <c r="A90" t="str">
        <f t="shared" si="11"/>
        <v>20190828</v>
      </c>
      <c r="B90" s="23">
        <v>43704</v>
      </c>
      <c r="C90" s="23" t="str">
        <f t="shared" si="12"/>
        <v>2019-08-27</v>
      </c>
      <c r="D90" t="str">
        <f t="shared" si="13"/>
        <v>Tuesday</v>
      </c>
      <c r="E90">
        <f t="shared" si="14"/>
        <v>27</v>
      </c>
      <c r="F90" t="str">
        <f t="shared" si="15"/>
        <v>Weekday</v>
      </c>
      <c r="G90" t="str">
        <f t="shared" si="16"/>
        <v>August</v>
      </c>
      <c r="H90">
        <f t="shared" si="17"/>
        <v>2019</v>
      </c>
    </row>
    <row r="91" spans="1:8" x14ac:dyDescent="0.25">
      <c r="A91" t="str">
        <f t="shared" si="11"/>
        <v>20190829</v>
      </c>
      <c r="B91" s="23">
        <v>43705</v>
      </c>
      <c r="C91" s="23" t="str">
        <f t="shared" si="12"/>
        <v>2019-08-28</v>
      </c>
      <c r="D91" t="str">
        <f t="shared" si="13"/>
        <v>Wednesday</v>
      </c>
      <c r="E91">
        <f t="shared" si="14"/>
        <v>28</v>
      </c>
      <c r="F91" t="str">
        <f t="shared" si="15"/>
        <v>Weekday</v>
      </c>
      <c r="G91" t="str">
        <f t="shared" si="16"/>
        <v>August</v>
      </c>
      <c r="H91">
        <f t="shared" si="17"/>
        <v>2019</v>
      </c>
    </row>
    <row r="92" spans="1:8" x14ac:dyDescent="0.25">
      <c r="A92" t="str">
        <f t="shared" si="11"/>
        <v>20190830</v>
      </c>
      <c r="B92" s="23">
        <v>43706</v>
      </c>
      <c r="C92" s="23" t="str">
        <f t="shared" si="12"/>
        <v>2019-08-29</v>
      </c>
      <c r="D92" t="str">
        <f t="shared" si="13"/>
        <v>Thursday</v>
      </c>
      <c r="E92">
        <f t="shared" si="14"/>
        <v>29</v>
      </c>
      <c r="F92" t="str">
        <f t="shared" si="15"/>
        <v>Weekday</v>
      </c>
      <c r="G92" t="str">
        <f t="shared" si="16"/>
        <v>August</v>
      </c>
      <c r="H92">
        <f t="shared" si="17"/>
        <v>2019</v>
      </c>
    </row>
    <row r="93" spans="1:8" x14ac:dyDescent="0.25">
      <c r="A93" t="str">
        <f t="shared" si="11"/>
        <v>20190831</v>
      </c>
      <c r="B93" s="23">
        <v>43707</v>
      </c>
      <c r="C93" s="23" t="str">
        <f t="shared" si="12"/>
        <v>2019-08-30</v>
      </c>
      <c r="D93" t="str">
        <f t="shared" si="13"/>
        <v>Friday</v>
      </c>
      <c r="E93">
        <f t="shared" si="14"/>
        <v>30</v>
      </c>
      <c r="F93" t="str">
        <f t="shared" si="15"/>
        <v>Weekday</v>
      </c>
      <c r="G93" t="str">
        <f t="shared" si="16"/>
        <v>August</v>
      </c>
      <c r="H93">
        <f t="shared" si="17"/>
        <v>2019</v>
      </c>
    </row>
    <row r="94" spans="1:8" x14ac:dyDescent="0.25">
      <c r="A94" t="str">
        <f t="shared" si="11"/>
        <v>20190901</v>
      </c>
      <c r="B94" s="23">
        <v>43708</v>
      </c>
      <c r="C94" s="23" t="str">
        <f t="shared" si="12"/>
        <v>2019-08-31</v>
      </c>
      <c r="D94" t="str">
        <f t="shared" si="13"/>
        <v>Saturday</v>
      </c>
      <c r="E94">
        <f t="shared" si="14"/>
        <v>31</v>
      </c>
      <c r="F94" t="str">
        <f t="shared" si="15"/>
        <v>Weekend</v>
      </c>
      <c r="G94" t="str">
        <f t="shared" si="16"/>
        <v>September</v>
      </c>
      <c r="H94">
        <f t="shared" si="17"/>
        <v>2019</v>
      </c>
    </row>
    <row r="95" spans="1:8" x14ac:dyDescent="0.25">
      <c r="A95" t="str">
        <f t="shared" si="11"/>
        <v>20190902</v>
      </c>
      <c r="B95" s="23">
        <v>43709</v>
      </c>
      <c r="C95" s="23" t="str">
        <f t="shared" si="12"/>
        <v>2019-09-01</v>
      </c>
      <c r="D95" t="str">
        <f t="shared" si="13"/>
        <v>Sunday</v>
      </c>
      <c r="E95">
        <f t="shared" si="14"/>
        <v>1</v>
      </c>
      <c r="F95" t="str">
        <f t="shared" si="15"/>
        <v>Weekend</v>
      </c>
      <c r="G95" t="str">
        <f t="shared" si="16"/>
        <v>September</v>
      </c>
      <c r="H95">
        <f t="shared" si="17"/>
        <v>2019</v>
      </c>
    </row>
    <row r="96" spans="1:8" x14ac:dyDescent="0.25">
      <c r="A96" t="str">
        <f t="shared" si="11"/>
        <v>20190903</v>
      </c>
      <c r="B96" s="23">
        <v>43710</v>
      </c>
      <c r="C96" s="23" t="str">
        <f t="shared" si="12"/>
        <v>2019-09-02</v>
      </c>
      <c r="D96" t="str">
        <f t="shared" si="13"/>
        <v>Monday</v>
      </c>
      <c r="E96">
        <f t="shared" si="14"/>
        <v>2</v>
      </c>
      <c r="F96" t="str">
        <f t="shared" si="15"/>
        <v>Weekday</v>
      </c>
      <c r="G96" t="str">
        <f t="shared" si="16"/>
        <v>September</v>
      </c>
      <c r="H96">
        <f t="shared" si="17"/>
        <v>2019</v>
      </c>
    </row>
    <row r="97" spans="1:8" x14ac:dyDescent="0.25">
      <c r="A97" t="str">
        <f t="shared" si="11"/>
        <v>20190904</v>
      </c>
      <c r="B97" s="23">
        <v>43711</v>
      </c>
      <c r="C97" s="23" t="str">
        <f t="shared" si="12"/>
        <v>2019-09-03</v>
      </c>
      <c r="D97" t="str">
        <f t="shared" si="13"/>
        <v>Tuesday</v>
      </c>
      <c r="E97">
        <f t="shared" si="14"/>
        <v>3</v>
      </c>
      <c r="F97" t="str">
        <f t="shared" si="15"/>
        <v>Weekday</v>
      </c>
      <c r="G97" t="str">
        <f t="shared" si="16"/>
        <v>September</v>
      </c>
      <c r="H97">
        <f t="shared" si="17"/>
        <v>2019</v>
      </c>
    </row>
    <row r="98" spans="1:8" x14ac:dyDescent="0.25">
      <c r="A98" t="str">
        <f t="shared" si="11"/>
        <v>20190905</v>
      </c>
      <c r="B98" s="23">
        <v>43712</v>
      </c>
      <c r="C98" s="23" t="str">
        <f t="shared" si="12"/>
        <v>2019-09-04</v>
      </c>
      <c r="D98" t="str">
        <f t="shared" si="13"/>
        <v>Wednesday</v>
      </c>
      <c r="E98">
        <f t="shared" si="14"/>
        <v>4</v>
      </c>
      <c r="F98" t="str">
        <f t="shared" si="15"/>
        <v>Weekday</v>
      </c>
      <c r="G98" t="str">
        <f t="shared" si="16"/>
        <v>September</v>
      </c>
      <c r="H98">
        <f t="shared" si="17"/>
        <v>2019</v>
      </c>
    </row>
    <row r="99" spans="1:8" x14ac:dyDescent="0.25">
      <c r="A99" t="str">
        <f t="shared" si="11"/>
        <v>20190906</v>
      </c>
      <c r="B99" s="23">
        <v>43713</v>
      </c>
      <c r="C99" s="23" t="str">
        <f t="shared" si="12"/>
        <v>2019-09-05</v>
      </c>
      <c r="D99" t="str">
        <f t="shared" si="13"/>
        <v>Thursday</v>
      </c>
      <c r="E99">
        <f t="shared" si="14"/>
        <v>5</v>
      </c>
      <c r="F99" t="str">
        <f t="shared" si="15"/>
        <v>Weekday</v>
      </c>
      <c r="G99" t="str">
        <f t="shared" si="16"/>
        <v>September</v>
      </c>
      <c r="H99">
        <f t="shared" si="17"/>
        <v>2019</v>
      </c>
    </row>
    <row r="100" spans="1:8" x14ac:dyDescent="0.25">
      <c r="A100" t="str">
        <f t="shared" si="11"/>
        <v>20190907</v>
      </c>
      <c r="B100" s="23">
        <v>43714</v>
      </c>
      <c r="C100" s="23" t="str">
        <f t="shared" si="12"/>
        <v>2019-09-06</v>
      </c>
      <c r="D100" t="str">
        <f t="shared" si="13"/>
        <v>Friday</v>
      </c>
      <c r="E100">
        <f t="shared" si="14"/>
        <v>6</v>
      </c>
      <c r="F100" t="str">
        <f t="shared" si="15"/>
        <v>Weekday</v>
      </c>
      <c r="G100" t="str">
        <f t="shared" si="16"/>
        <v>September</v>
      </c>
      <c r="H100">
        <f t="shared" si="17"/>
        <v>2019</v>
      </c>
    </row>
    <row r="101" spans="1:8" x14ac:dyDescent="0.25">
      <c r="A101" t="str">
        <f t="shared" si="11"/>
        <v>20190908</v>
      </c>
      <c r="B101" s="23">
        <v>43715</v>
      </c>
      <c r="C101" s="23" t="str">
        <f t="shared" si="12"/>
        <v>2019-09-07</v>
      </c>
      <c r="D101" t="str">
        <f t="shared" si="13"/>
        <v>Saturday</v>
      </c>
      <c r="E101">
        <f t="shared" si="14"/>
        <v>7</v>
      </c>
      <c r="F101" t="str">
        <f t="shared" si="15"/>
        <v>Weekend</v>
      </c>
      <c r="G101" t="str">
        <f t="shared" si="16"/>
        <v>September</v>
      </c>
      <c r="H101">
        <f t="shared" si="17"/>
        <v>2019</v>
      </c>
    </row>
    <row r="102" spans="1:8" x14ac:dyDescent="0.25">
      <c r="A102" t="str">
        <f t="shared" si="11"/>
        <v>20190909</v>
      </c>
      <c r="B102" s="23">
        <v>43716</v>
      </c>
      <c r="C102" s="23" t="str">
        <f t="shared" si="12"/>
        <v>2019-09-08</v>
      </c>
      <c r="D102" t="str">
        <f t="shared" si="13"/>
        <v>Sunday</v>
      </c>
      <c r="E102">
        <f t="shared" si="14"/>
        <v>8</v>
      </c>
      <c r="F102" t="str">
        <f t="shared" si="15"/>
        <v>Weekend</v>
      </c>
      <c r="G102" t="str">
        <f t="shared" si="16"/>
        <v>September</v>
      </c>
      <c r="H102">
        <f t="shared" si="17"/>
        <v>2019</v>
      </c>
    </row>
    <row r="103" spans="1:8" x14ac:dyDescent="0.25">
      <c r="A103" t="str">
        <f t="shared" si="11"/>
        <v>20190910</v>
      </c>
      <c r="B103" s="23">
        <v>43717</v>
      </c>
      <c r="C103" s="23" t="str">
        <f t="shared" si="12"/>
        <v>2019-09-09</v>
      </c>
      <c r="D103" t="str">
        <f t="shared" si="13"/>
        <v>Monday</v>
      </c>
      <c r="E103">
        <f t="shared" si="14"/>
        <v>9</v>
      </c>
      <c r="F103" t="str">
        <f t="shared" si="15"/>
        <v>Weekday</v>
      </c>
      <c r="G103" t="str">
        <f t="shared" si="16"/>
        <v>September</v>
      </c>
      <c r="H103">
        <f t="shared" si="17"/>
        <v>2019</v>
      </c>
    </row>
    <row r="104" spans="1:8" x14ac:dyDescent="0.25">
      <c r="A104" t="str">
        <f t="shared" si="11"/>
        <v>20190911</v>
      </c>
      <c r="B104" s="23">
        <v>43718</v>
      </c>
      <c r="C104" s="23" t="str">
        <f t="shared" si="12"/>
        <v>2019-09-10</v>
      </c>
      <c r="D104" t="str">
        <f t="shared" si="13"/>
        <v>Tuesday</v>
      </c>
      <c r="E104">
        <f t="shared" si="14"/>
        <v>10</v>
      </c>
      <c r="F104" t="str">
        <f t="shared" si="15"/>
        <v>Weekday</v>
      </c>
      <c r="G104" t="str">
        <f t="shared" si="16"/>
        <v>September</v>
      </c>
      <c r="H104">
        <f t="shared" si="17"/>
        <v>2019</v>
      </c>
    </row>
    <row r="105" spans="1:8" x14ac:dyDescent="0.25">
      <c r="A105" t="str">
        <f t="shared" si="11"/>
        <v>20190912</v>
      </c>
      <c r="B105" s="23">
        <v>43719</v>
      </c>
      <c r="C105" s="23" t="str">
        <f t="shared" si="12"/>
        <v>2019-09-11</v>
      </c>
      <c r="D105" t="str">
        <f t="shared" si="13"/>
        <v>Wednesday</v>
      </c>
      <c r="E105">
        <f t="shared" si="14"/>
        <v>11</v>
      </c>
      <c r="F105" t="str">
        <f t="shared" si="15"/>
        <v>Weekday</v>
      </c>
      <c r="G105" t="str">
        <f t="shared" si="16"/>
        <v>September</v>
      </c>
      <c r="H105">
        <f t="shared" si="17"/>
        <v>2019</v>
      </c>
    </row>
    <row r="106" spans="1:8" x14ac:dyDescent="0.25">
      <c r="A106" t="str">
        <f t="shared" si="11"/>
        <v>20190913</v>
      </c>
      <c r="B106" s="23">
        <v>43720</v>
      </c>
      <c r="C106" s="23" t="str">
        <f t="shared" si="12"/>
        <v>2019-09-12</v>
      </c>
      <c r="D106" t="str">
        <f t="shared" si="13"/>
        <v>Thursday</v>
      </c>
      <c r="E106">
        <f t="shared" si="14"/>
        <v>12</v>
      </c>
      <c r="F106" t="str">
        <f t="shared" si="15"/>
        <v>Weekday</v>
      </c>
      <c r="G106" t="str">
        <f t="shared" si="16"/>
        <v>September</v>
      </c>
      <c r="H106">
        <f t="shared" si="17"/>
        <v>2019</v>
      </c>
    </row>
    <row r="107" spans="1:8" x14ac:dyDescent="0.25">
      <c r="A107" t="str">
        <f t="shared" si="11"/>
        <v>20190914</v>
      </c>
      <c r="B107" s="23">
        <v>43721</v>
      </c>
      <c r="C107" s="23" t="str">
        <f t="shared" si="12"/>
        <v>2019-09-13</v>
      </c>
      <c r="D107" t="str">
        <f t="shared" si="13"/>
        <v>Friday</v>
      </c>
      <c r="E107">
        <f t="shared" si="14"/>
        <v>13</v>
      </c>
      <c r="F107" t="str">
        <f t="shared" si="15"/>
        <v>Weekday</v>
      </c>
      <c r="G107" t="str">
        <f t="shared" si="16"/>
        <v>September</v>
      </c>
      <c r="H107">
        <f t="shared" si="17"/>
        <v>2019</v>
      </c>
    </row>
    <row r="108" spans="1:8" x14ac:dyDescent="0.25">
      <c r="A108" t="str">
        <f t="shared" si="11"/>
        <v>20190915</v>
      </c>
      <c r="B108" s="23">
        <v>43722</v>
      </c>
      <c r="C108" s="23" t="str">
        <f t="shared" si="12"/>
        <v>2019-09-14</v>
      </c>
      <c r="D108" t="str">
        <f t="shared" si="13"/>
        <v>Saturday</v>
      </c>
      <c r="E108">
        <f t="shared" si="14"/>
        <v>14</v>
      </c>
      <c r="F108" t="str">
        <f t="shared" si="15"/>
        <v>Weekend</v>
      </c>
      <c r="G108" t="str">
        <f t="shared" si="16"/>
        <v>September</v>
      </c>
      <c r="H108">
        <f t="shared" si="17"/>
        <v>2019</v>
      </c>
    </row>
    <row r="109" spans="1:8" x14ac:dyDescent="0.25">
      <c r="A109" t="str">
        <f t="shared" si="11"/>
        <v>20190916</v>
      </c>
      <c r="B109" s="23">
        <v>43723</v>
      </c>
      <c r="C109" s="23" t="str">
        <f t="shared" si="12"/>
        <v>2019-09-15</v>
      </c>
      <c r="D109" t="str">
        <f t="shared" si="13"/>
        <v>Sunday</v>
      </c>
      <c r="E109">
        <f t="shared" si="14"/>
        <v>15</v>
      </c>
      <c r="F109" t="str">
        <f t="shared" si="15"/>
        <v>Weekend</v>
      </c>
      <c r="G109" t="str">
        <f t="shared" si="16"/>
        <v>September</v>
      </c>
      <c r="H109">
        <f t="shared" si="17"/>
        <v>2019</v>
      </c>
    </row>
    <row r="110" spans="1:8" x14ac:dyDescent="0.25">
      <c r="A110" t="str">
        <f t="shared" si="11"/>
        <v>20190917</v>
      </c>
      <c r="B110" s="23">
        <v>43724</v>
      </c>
      <c r="C110" s="23" t="str">
        <f t="shared" si="12"/>
        <v>2019-09-16</v>
      </c>
      <c r="D110" t="str">
        <f t="shared" si="13"/>
        <v>Monday</v>
      </c>
      <c r="E110">
        <f t="shared" si="14"/>
        <v>16</v>
      </c>
      <c r="F110" t="str">
        <f t="shared" si="15"/>
        <v>Weekday</v>
      </c>
      <c r="G110" t="str">
        <f t="shared" si="16"/>
        <v>September</v>
      </c>
      <c r="H110">
        <f t="shared" si="17"/>
        <v>2019</v>
      </c>
    </row>
    <row r="111" spans="1:8" x14ac:dyDescent="0.25">
      <c r="A111" t="str">
        <f t="shared" si="11"/>
        <v>20190918</v>
      </c>
      <c r="B111" s="23">
        <v>43725</v>
      </c>
      <c r="C111" s="23" t="str">
        <f t="shared" si="12"/>
        <v>2019-09-17</v>
      </c>
      <c r="D111" t="str">
        <f t="shared" si="13"/>
        <v>Tuesday</v>
      </c>
      <c r="E111">
        <f t="shared" si="14"/>
        <v>17</v>
      </c>
      <c r="F111" t="str">
        <f t="shared" si="15"/>
        <v>Weekday</v>
      </c>
      <c r="G111" t="str">
        <f t="shared" si="16"/>
        <v>September</v>
      </c>
      <c r="H111">
        <f t="shared" si="17"/>
        <v>2019</v>
      </c>
    </row>
    <row r="112" spans="1:8" x14ac:dyDescent="0.25">
      <c r="A112" t="str">
        <f t="shared" si="11"/>
        <v>20190919</v>
      </c>
      <c r="B112" s="23">
        <v>43726</v>
      </c>
      <c r="C112" s="23" t="str">
        <f t="shared" si="12"/>
        <v>2019-09-18</v>
      </c>
      <c r="D112" t="str">
        <f t="shared" si="13"/>
        <v>Wednesday</v>
      </c>
      <c r="E112">
        <f t="shared" si="14"/>
        <v>18</v>
      </c>
      <c r="F112" t="str">
        <f t="shared" si="15"/>
        <v>Weekday</v>
      </c>
      <c r="G112" t="str">
        <f t="shared" si="16"/>
        <v>September</v>
      </c>
      <c r="H112">
        <f t="shared" si="17"/>
        <v>2019</v>
      </c>
    </row>
    <row r="113" spans="1:8" x14ac:dyDescent="0.25">
      <c r="A113" t="str">
        <f t="shared" si="11"/>
        <v>20190920</v>
      </c>
      <c r="B113" s="23">
        <v>43727</v>
      </c>
      <c r="C113" s="23" t="str">
        <f t="shared" si="12"/>
        <v>2019-09-19</v>
      </c>
      <c r="D113" t="str">
        <f t="shared" si="13"/>
        <v>Thursday</v>
      </c>
      <c r="E113">
        <f t="shared" si="14"/>
        <v>19</v>
      </c>
      <c r="F113" t="str">
        <f t="shared" si="15"/>
        <v>Weekday</v>
      </c>
      <c r="G113" t="str">
        <f t="shared" si="16"/>
        <v>September</v>
      </c>
      <c r="H113">
        <f t="shared" si="17"/>
        <v>2019</v>
      </c>
    </row>
    <row r="114" spans="1:8" x14ac:dyDescent="0.25">
      <c r="A114" t="str">
        <f t="shared" si="11"/>
        <v>20190921</v>
      </c>
      <c r="B114" s="23">
        <v>43728</v>
      </c>
      <c r="C114" s="23" t="str">
        <f t="shared" si="12"/>
        <v>2019-09-20</v>
      </c>
      <c r="D114" t="str">
        <f t="shared" si="13"/>
        <v>Friday</v>
      </c>
      <c r="E114">
        <f t="shared" si="14"/>
        <v>20</v>
      </c>
      <c r="F114" t="str">
        <f t="shared" si="15"/>
        <v>Weekday</v>
      </c>
      <c r="G114" t="str">
        <f t="shared" si="16"/>
        <v>September</v>
      </c>
      <c r="H114">
        <f t="shared" si="17"/>
        <v>2019</v>
      </c>
    </row>
    <row r="115" spans="1:8" x14ac:dyDescent="0.25">
      <c r="A115" t="str">
        <f t="shared" si="11"/>
        <v>20190922</v>
      </c>
      <c r="B115" s="23">
        <v>43729</v>
      </c>
      <c r="C115" s="23" t="str">
        <f t="shared" si="12"/>
        <v>2019-09-21</v>
      </c>
      <c r="D115" t="str">
        <f t="shared" si="13"/>
        <v>Saturday</v>
      </c>
      <c r="E115">
        <f t="shared" si="14"/>
        <v>21</v>
      </c>
      <c r="F115" t="str">
        <f t="shared" si="15"/>
        <v>Weekend</v>
      </c>
      <c r="G115" t="str">
        <f t="shared" si="16"/>
        <v>September</v>
      </c>
      <c r="H115">
        <f t="shared" si="17"/>
        <v>2019</v>
      </c>
    </row>
    <row r="116" spans="1:8" x14ac:dyDescent="0.25">
      <c r="A116" t="str">
        <f t="shared" si="11"/>
        <v>20190923</v>
      </c>
      <c r="B116" s="23">
        <v>43730</v>
      </c>
      <c r="C116" s="23" t="str">
        <f t="shared" si="12"/>
        <v>2019-09-22</v>
      </c>
      <c r="D116" t="str">
        <f t="shared" si="13"/>
        <v>Sunday</v>
      </c>
      <c r="E116">
        <f t="shared" si="14"/>
        <v>22</v>
      </c>
      <c r="F116" t="str">
        <f t="shared" si="15"/>
        <v>Weekend</v>
      </c>
      <c r="G116" t="str">
        <f t="shared" si="16"/>
        <v>September</v>
      </c>
      <c r="H116">
        <f t="shared" si="17"/>
        <v>2019</v>
      </c>
    </row>
    <row r="117" spans="1:8" x14ac:dyDescent="0.25">
      <c r="A117" t="str">
        <f t="shared" si="11"/>
        <v>20190924</v>
      </c>
      <c r="B117" s="23">
        <v>43731</v>
      </c>
      <c r="C117" s="23" t="str">
        <f t="shared" si="12"/>
        <v>2019-09-23</v>
      </c>
      <c r="D117" t="str">
        <f t="shared" si="13"/>
        <v>Monday</v>
      </c>
      <c r="E117">
        <f t="shared" si="14"/>
        <v>23</v>
      </c>
      <c r="F117" t="str">
        <f t="shared" si="15"/>
        <v>Weekday</v>
      </c>
      <c r="G117" t="str">
        <f t="shared" si="16"/>
        <v>September</v>
      </c>
      <c r="H117">
        <f t="shared" si="17"/>
        <v>2019</v>
      </c>
    </row>
    <row r="118" spans="1:8" x14ac:dyDescent="0.25">
      <c r="A118" t="str">
        <f t="shared" si="11"/>
        <v>20190925</v>
      </c>
      <c r="B118" s="23">
        <v>43732</v>
      </c>
      <c r="C118" s="23" t="str">
        <f t="shared" si="12"/>
        <v>2019-09-24</v>
      </c>
      <c r="D118" t="str">
        <f t="shared" si="13"/>
        <v>Tuesday</v>
      </c>
      <c r="E118">
        <f t="shared" si="14"/>
        <v>24</v>
      </c>
      <c r="F118" t="str">
        <f t="shared" si="15"/>
        <v>Weekday</v>
      </c>
      <c r="G118" t="str">
        <f t="shared" si="16"/>
        <v>September</v>
      </c>
      <c r="H118">
        <f t="shared" si="17"/>
        <v>2019</v>
      </c>
    </row>
    <row r="119" spans="1:8" x14ac:dyDescent="0.25">
      <c r="A119" t="str">
        <f t="shared" si="11"/>
        <v>20190926</v>
      </c>
      <c r="B119" s="23">
        <v>43733</v>
      </c>
      <c r="C119" s="23" t="str">
        <f t="shared" si="12"/>
        <v>2019-09-25</v>
      </c>
      <c r="D119" t="str">
        <f t="shared" si="13"/>
        <v>Wednesday</v>
      </c>
      <c r="E119">
        <f t="shared" si="14"/>
        <v>25</v>
      </c>
      <c r="F119" t="str">
        <f t="shared" si="15"/>
        <v>Weekday</v>
      </c>
      <c r="G119" t="str">
        <f t="shared" si="16"/>
        <v>September</v>
      </c>
      <c r="H119">
        <f t="shared" si="17"/>
        <v>2019</v>
      </c>
    </row>
    <row r="120" spans="1:8" x14ac:dyDescent="0.25">
      <c r="A120" t="str">
        <f t="shared" si="11"/>
        <v>20190927</v>
      </c>
      <c r="B120" s="23">
        <v>43734</v>
      </c>
      <c r="C120" s="23" t="str">
        <f t="shared" si="12"/>
        <v>2019-09-26</v>
      </c>
      <c r="D120" t="str">
        <f t="shared" si="13"/>
        <v>Thursday</v>
      </c>
      <c r="E120">
        <f t="shared" si="14"/>
        <v>26</v>
      </c>
      <c r="F120" t="str">
        <f t="shared" si="15"/>
        <v>Weekday</v>
      </c>
      <c r="G120" t="str">
        <f t="shared" si="16"/>
        <v>September</v>
      </c>
      <c r="H120">
        <f t="shared" si="17"/>
        <v>2019</v>
      </c>
    </row>
    <row r="121" spans="1:8" x14ac:dyDescent="0.25">
      <c r="A121" t="str">
        <f t="shared" si="11"/>
        <v>20190928</v>
      </c>
      <c r="B121" s="23">
        <v>43735</v>
      </c>
      <c r="C121" s="23" t="str">
        <f t="shared" si="12"/>
        <v>2019-09-27</v>
      </c>
      <c r="D121" t="str">
        <f t="shared" si="13"/>
        <v>Friday</v>
      </c>
      <c r="E121">
        <f t="shared" si="14"/>
        <v>27</v>
      </c>
      <c r="F121" t="str">
        <f t="shared" si="15"/>
        <v>Weekday</v>
      </c>
      <c r="G121" t="str">
        <f t="shared" si="16"/>
        <v>September</v>
      </c>
      <c r="H121">
        <f t="shared" si="17"/>
        <v>2019</v>
      </c>
    </row>
    <row r="122" spans="1:8" x14ac:dyDescent="0.25">
      <c r="A122" t="str">
        <f t="shared" si="11"/>
        <v>20190929</v>
      </c>
      <c r="B122" s="23">
        <v>43736</v>
      </c>
      <c r="C122" s="23" t="str">
        <f t="shared" si="12"/>
        <v>2019-09-28</v>
      </c>
      <c r="D122" t="str">
        <f t="shared" si="13"/>
        <v>Saturday</v>
      </c>
      <c r="E122">
        <f t="shared" si="14"/>
        <v>28</v>
      </c>
      <c r="F122" t="str">
        <f t="shared" si="15"/>
        <v>Weekend</v>
      </c>
      <c r="G122" t="str">
        <f t="shared" si="16"/>
        <v>September</v>
      </c>
      <c r="H122">
        <f t="shared" si="17"/>
        <v>2019</v>
      </c>
    </row>
    <row r="123" spans="1:8" x14ac:dyDescent="0.25">
      <c r="A123" t="str">
        <f t="shared" si="11"/>
        <v>20190930</v>
      </c>
      <c r="B123" s="23">
        <v>43737</v>
      </c>
      <c r="C123" s="23" t="str">
        <f t="shared" si="12"/>
        <v>2019-09-29</v>
      </c>
      <c r="D123" t="str">
        <f t="shared" si="13"/>
        <v>Sunday</v>
      </c>
      <c r="E123">
        <f t="shared" si="14"/>
        <v>29</v>
      </c>
      <c r="F123" t="str">
        <f t="shared" si="15"/>
        <v>Weekend</v>
      </c>
      <c r="G123" t="str">
        <f t="shared" si="16"/>
        <v>September</v>
      </c>
      <c r="H123">
        <f t="shared" si="17"/>
        <v>2019</v>
      </c>
    </row>
    <row r="124" spans="1:8" x14ac:dyDescent="0.25">
      <c r="A124" t="str">
        <f t="shared" si="11"/>
        <v>20191001</v>
      </c>
      <c r="B124" s="23">
        <v>43738</v>
      </c>
      <c r="C124" s="23" t="str">
        <f t="shared" si="12"/>
        <v>2019-09-30</v>
      </c>
      <c r="D124" t="str">
        <f t="shared" si="13"/>
        <v>Monday</v>
      </c>
      <c r="E124">
        <f t="shared" si="14"/>
        <v>30</v>
      </c>
      <c r="F124" t="str">
        <f t="shared" si="15"/>
        <v>Weekday</v>
      </c>
      <c r="G124" t="str">
        <f t="shared" si="16"/>
        <v>October</v>
      </c>
      <c r="H124">
        <f t="shared" si="17"/>
        <v>2019</v>
      </c>
    </row>
    <row r="125" spans="1:8" x14ac:dyDescent="0.25">
      <c r="A125" t="str">
        <f t="shared" si="11"/>
        <v>20191002</v>
      </c>
      <c r="B125" s="23">
        <v>43739</v>
      </c>
      <c r="C125" s="23" t="str">
        <f t="shared" si="12"/>
        <v>2019-10-01</v>
      </c>
      <c r="D125" t="str">
        <f t="shared" si="13"/>
        <v>Tuesday</v>
      </c>
      <c r="E125">
        <f t="shared" si="14"/>
        <v>1</v>
      </c>
      <c r="F125" t="str">
        <f t="shared" si="15"/>
        <v>Weekday</v>
      </c>
      <c r="G125" t="str">
        <f t="shared" si="16"/>
        <v>October</v>
      </c>
      <c r="H125">
        <f t="shared" si="17"/>
        <v>2019</v>
      </c>
    </row>
    <row r="126" spans="1:8" x14ac:dyDescent="0.25">
      <c r="A126" t="str">
        <f t="shared" si="11"/>
        <v>20191003</v>
      </c>
      <c r="B126" s="23">
        <v>43740</v>
      </c>
      <c r="C126" s="23" t="str">
        <f t="shared" si="12"/>
        <v>2019-10-02</v>
      </c>
      <c r="D126" t="str">
        <f t="shared" si="13"/>
        <v>Wednesday</v>
      </c>
      <c r="E126">
        <f t="shared" si="14"/>
        <v>2</v>
      </c>
      <c r="F126" t="str">
        <f t="shared" si="15"/>
        <v>Weekday</v>
      </c>
      <c r="G126" t="str">
        <f t="shared" si="16"/>
        <v>October</v>
      </c>
      <c r="H126">
        <f t="shared" si="17"/>
        <v>2019</v>
      </c>
    </row>
    <row r="127" spans="1:8" x14ac:dyDescent="0.25">
      <c r="A127" t="str">
        <f t="shared" si="11"/>
        <v>20191004</v>
      </c>
      <c r="B127" s="23">
        <v>43741</v>
      </c>
      <c r="C127" s="23" t="str">
        <f t="shared" si="12"/>
        <v>2019-10-03</v>
      </c>
      <c r="D127" t="str">
        <f t="shared" si="13"/>
        <v>Thursday</v>
      </c>
      <c r="E127">
        <f t="shared" si="14"/>
        <v>3</v>
      </c>
      <c r="F127" t="str">
        <f t="shared" si="15"/>
        <v>Weekday</v>
      </c>
      <c r="G127" t="str">
        <f t="shared" si="16"/>
        <v>October</v>
      </c>
      <c r="H127">
        <f t="shared" si="17"/>
        <v>2019</v>
      </c>
    </row>
    <row r="128" spans="1:8" x14ac:dyDescent="0.25">
      <c r="A128" t="str">
        <f t="shared" si="11"/>
        <v>20191005</v>
      </c>
      <c r="B128" s="23">
        <v>43742</v>
      </c>
      <c r="C128" s="23" t="str">
        <f t="shared" si="12"/>
        <v>2019-10-04</v>
      </c>
      <c r="D128" t="str">
        <f t="shared" si="13"/>
        <v>Friday</v>
      </c>
      <c r="E128">
        <f t="shared" si="14"/>
        <v>4</v>
      </c>
      <c r="F128" t="str">
        <f t="shared" si="15"/>
        <v>Weekday</v>
      </c>
      <c r="G128" t="str">
        <f t="shared" si="16"/>
        <v>October</v>
      </c>
      <c r="H128">
        <f t="shared" si="17"/>
        <v>2019</v>
      </c>
    </row>
    <row r="129" spans="1:8" x14ac:dyDescent="0.25">
      <c r="A129" t="str">
        <f t="shared" si="11"/>
        <v>20191006</v>
      </c>
      <c r="B129" s="23">
        <v>43743</v>
      </c>
      <c r="C129" s="23" t="str">
        <f t="shared" si="12"/>
        <v>2019-10-05</v>
      </c>
      <c r="D129" t="str">
        <f t="shared" si="13"/>
        <v>Saturday</v>
      </c>
      <c r="E129">
        <f t="shared" si="14"/>
        <v>5</v>
      </c>
      <c r="F129" t="str">
        <f t="shared" si="15"/>
        <v>Weekend</v>
      </c>
      <c r="G129" t="str">
        <f t="shared" si="16"/>
        <v>October</v>
      </c>
      <c r="H129">
        <f t="shared" si="17"/>
        <v>2019</v>
      </c>
    </row>
    <row r="130" spans="1:8" x14ac:dyDescent="0.25">
      <c r="A130" t="str">
        <f t="shared" si="11"/>
        <v>20191007</v>
      </c>
      <c r="B130" s="23">
        <v>43744</v>
      </c>
      <c r="C130" s="23" t="str">
        <f t="shared" si="12"/>
        <v>2019-10-06</v>
      </c>
      <c r="D130" t="str">
        <f t="shared" si="13"/>
        <v>Sunday</v>
      </c>
      <c r="E130">
        <f t="shared" si="14"/>
        <v>6</v>
      </c>
      <c r="F130" t="str">
        <f t="shared" si="15"/>
        <v>Weekend</v>
      </c>
      <c r="G130" t="str">
        <f t="shared" si="16"/>
        <v>October</v>
      </c>
      <c r="H130">
        <f t="shared" si="17"/>
        <v>2019</v>
      </c>
    </row>
    <row r="131" spans="1:8" x14ac:dyDescent="0.25">
      <c r="A131" t="str">
        <f t="shared" ref="A131:A185" si="18">TEXT(B132,"yyyymmdd")</f>
        <v>20191008</v>
      </c>
      <c r="B131" s="23">
        <v>43745</v>
      </c>
      <c r="C131" s="23" t="str">
        <f t="shared" ref="C131:C185" si="19">TEXT(B131,"yyyy-mm-dd")</f>
        <v>2019-10-07</v>
      </c>
      <c r="D131" t="str">
        <f t="shared" ref="D131:D185" si="20">TEXT(C131,"dddd")</f>
        <v>Monday</v>
      </c>
      <c r="E131">
        <f t="shared" si="14"/>
        <v>7</v>
      </c>
      <c r="F131" t="str">
        <f t="shared" si="15"/>
        <v>Weekday</v>
      </c>
      <c r="G131" t="str">
        <f t="shared" si="16"/>
        <v>October</v>
      </c>
      <c r="H131">
        <f t="shared" si="17"/>
        <v>2019</v>
      </c>
    </row>
    <row r="132" spans="1:8" x14ac:dyDescent="0.25">
      <c r="A132" t="str">
        <f t="shared" si="18"/>
        <v>20191009</v>
      </c>
      <c r="B132" s="23">
        <v>43746</v>
      </c>
      <c r="C132" s="23" t="str">
        <f t="shared" si="19"/>
        <v>2019-10-08</v>
      </c>
      <c r="D132" t="str">
        <f t="shared" si="20"/>
        <v>Tuesday</v>
      </c>
      <c r="E132">
        <f t="shared" si="14"/>
        <v>8</v>
      </c>
      <c r="F132" t="str">
        <f t="shared" si="15"/>
        <v>Weekday</v>
      </c>
      <c r="G132" t="str">
        <f t="shared" si="16"/>
        <v>October</v>
      </c>
      <c r="H132">
        <f t="shared" si="17"/>
        <v>2019</v>
      </c>
    </row>
    <row r="133" spans="1:8" x14ac:dyDescent="0.25">
      <c r="A133" t="str">
        <f t="shared" si="18"/>
        <v>20191010</v>
      </c>
      <c r="B133" s="23">
        <v>43747</v>
      </c>
      <c r="C133" s="23" t="str">
        <f t="shared" si="19"/>
        <v>2019-10-09</v>
      </c>
      <c r="D133" t="str">
        <f t="shared" si="20"/>
        <v>Wednesday</v>
      </c>
      <c r="E133">
        <f t="shared" si="14"/>
        <v>9</v>
      </c>
      <c r="F133" t="str">
        <f t="shared" si="15"/>
        <v>Weekday</v>
      </c>
      <c r="G133" t="str">
        <f t="shared" si="16"/>
        <v>October</v>
      </c>
      <c r="H133">
        <f t="shared" si="17"/>
        <v>2019</v>
      </c>
    </row>
    <row r="134" spans="1:8" x14ac:dyDescent="0.25">
      <c r="A134" t="str">
        <f t="shared" si="18"/>
        <v>20191011</v>
      </c>
      <c r="B134" s="23">
        <v>43748</v>
      </c>
      <c r="C134" s="23" t="str">
        <f t="shared" si="19"/>
        <v>2019-10-10</v>
      </c>
      <c r="D134" t="str">
        <f t="shared" si="20"/>
        <v>Thursday</v>
      </c>
      <c r="E134">
        <f t="shared" si="14"/>
        <v>10</v>
      </c>
      <c r="F134" t="str">
        <f t="shared" si="15"/>
        <v>Weekday</v>
      </c>
      <c r="G134" t="str">
        <f t="shared" si="16"/>
        <v>October</v>
      </c>
      <c r="H134">
        <f t="shared" si="17"/>
        <v>2019</v>
      </c>
    </row>
    <row r="135" spans="1:8" x14ac:dyDescent="0.25">
      <c r="A135" t="str">
        <f t="shared" si="18"/>
        <v>20191012</v>
      </c>
      <c r="B135" s="23">
        <v>43749</v>
      </c>
      <c r="C135" s="23" t="str">
        <f t="shared" si="19"/>
        <v>2019-10-11</v>
      </c>
      <c r="D135" t="str">
        <f t="shared" si="20"/>
        <v>Friday</v>
      </c>
      <c r="E135">
        <f t="shared" si="14"/>
        <v>11</v>
      </c>
      <c r="F135" t="str">
        <f t="shared" si="15"/>
        <v>Weekday</v>
      </c>
      <c r="G135" t="str">
        <f t="shared" si="16"/>
        <v>October</v>
      </c>
      <c r="H135">
        <f t="shared" si="17"/>
        <v>2019</v>
      </c>
    </row>
    <row r="136" spans="1:8" x14ac:dyDescent="0.25">
      <c r="A136" t="str">
        <f t="shared" si="18"/>
        <v>20191013</v>
      </c>
      <c r="B136" s="23">
        <v>43750</v>
      </c>
      <c r="C136" s="23" t="str">
        <f t="shared" si="19"/>
        <v>2019-10-12</v>
      </c>
      <c r="D136" t="str">
        <f t="shared" si="20"/>
        <v>Saturday</v>
      </c>
      <c r="E136">
        <f t="shared" si="14"/>
        <v>12</v>
      </c>
      <c r="F136" t="str">
        <f t="shared" si="15"/>
        <v>Weekend</v>
      </c>
      <c r="G136" t="str">
        <f t="shared" si="16"/>
        <v>October</v>
      </c>
      <c r="H136">
        <f t="shared" si="17"/>
        <v>2019</v>
      </c>
    </row>
    <row r="137" spans="1:8" x14ac:dyDescent="0.25">
      <c r="A137" t="str">
        <f t="shared" si="18"/>
        <v>20191014</v>
      </c>
      <c r="B137" s="23">
        <v>43751</v>
      </c>
      <c r="C137" s="23" t="str">
        <f t="shared" si="19"/>
        <v>2019-10-13</v>
      </c>
      <c r="D137" t="str">
        <f t="shared" si="20"/>
        <v>Sunday</v>
      </c>
      <c r="E137">
        <f t="shared" si="14"/>
        <v>13</v>
      </c>
      <c r="F137" t="str">
        <f t="shared" si="15"/>
        <v>Weekend</v>
      </c>
      <c r="G137" t="str">
        <f t="shared" si="16"/>
        <v>October</v>
      </c>
      <c r="H137">
        <f t="shared" si="17"/>
        <v>2019</v>
      </c>
    </row>
    <row r="138" spans="1:8" x14ac:dyDescent="0.25">
      <c r="A138" t="str">
        <f t="shared" si="18"/>
        <v>20191015</v>
      </c>
      <c r="B138" s="23">
        <v>43752</v>
      </c>
      <c r="C138" s="23" t="str">
        <f t="shared" si="19"/>
        <v>2019-10-14</v>
      </c>
      <c r="D138" t="str">
        <f t="shared" si="20"/>
        <v>Monday</v>
      </c>
      <c r="E138">
        <f t="shared" ref="E138:E185" si="21">DAY(B138)</f>
        <v>14</v>
      </c>
      <c r="F138" t="str">
        <f t="shared" ref="F138:F185" si="22">IF(WEEKDAY(B138,3)&lt;5,"Weekday","Weekend")</f>
        <v>Weekday</v>
      </c>
      <c r="G138" t="str">
        <f t="shared" ref="G138:G185" si="23">TEXT(B139,"Mmmm")</f>
        <v>October</v>
      </c>
      <c r="H138">
        <f t="shared" ref="H138:H185" si="24">YEAR(B138)</f>
        <v>2019</v>
      </c>
    </row>
    <row r="139" spans="1:8" x14ac:dyDescent="0.25">
      <c r="A139" t="str">
        <f t="shared" si="18"/>
        <v>20191016</v>
      </c>
      <c r="B139" s="23">
        <v>43753</v>
      </c>
      <c r="C139" s="23" t="str">
        <f t="shared" si="19"/>
        <v>2019-10-15</v>
      </c>
      <c r="D139" t="str">
        <f t="shared" si="20"/>
        <v>Tuesday</v>
      </c>
      <c r="E139">
        <f t="shared" si="21"/>
        <v>15</v>
      </c>
      <c r="F139" t="str">
        <f t="shared" si="22"/>
        <v>Weekday</v>
      </c>
      <c r="G139" t="str">
        <f t="shared" si="23"/>
        <v>October</v>
      </c>
      <c r="H139">
        <f t="shared" si="24"/>
        <v>2019</v>
      </c>
    </row>
    <row r="140" spans="1:8" x14ac:dyDescent="0.25">
      <c r="A140" t="str">
        <f t="shared" si="18"/>
        <v>20191017</v>
      </c>
      <c r="B140" s="23">
        <v>43754</v>
      </c>
      <c r="C140" s="23" t="str">
        <f t="shared" si="19"/>
        <v>2019-10-16</v>
      </c>
      <c r="D140" t="str">
        <f t="shared" si="20"/>
        <v>Wednesday</v>
      </c>
      <c r="E140">
        <f t="shared" si="21"/>
        <v>16</v>
      </c>
      <c r="F140" t="str">
        <f t="shared" si="22"/>
        <v>Weekday</v>
      </c>
      <c r="G140" t="str">
        <f t="shared" si="23"/>
        <v>October</v>
      </c>
      <c r="H140">
        <f t="shared" si="24"/>
        <v>2019</v>
      </c>
    </row>
    <row r="141" spans="1:8" x14ac:dyDescent="0.25">
      <c r="A141" t="str">
        <f t="shared" si="18"/>
        <v>20191018</v>
      </c>
      <c r="B141" s="23">
        <v>43755</v>
      </c>
      <c r="C141" s="23" t="str">
        <f t="shared" si="19"/>
        <v>2019-10-17</v>
      </c>
      <c r="D141" t="str">
        <f t="shared" si="20"/>
        <v>Thursday</v>
      </c>
      <c r="E141">
        <f t="shared" si="21"/>
        <v>17</v>
      </c>
      <c r="F141" t="str">
        <f t="shared" si="22"/>
        <v>Weekday</v>
      </c>
      <c r="G141" t="str">
        <f t="shared" si="23"/>
        <v>October</v>
      </c>
      <c r="H141">
        <f t="shared" si="24"/>
        <v>2019</v>
      </c>
    </row>
    <row r="142" spans="1:8" x14ac:dyDescent="0.25">
      <c r="A142" t="str">
        <f t="shared" si="18"/>
        <v>20191019</v>
      </c>
      <c r="B142" s="23">
        <v>43756</v>
      </c>
      <c r="C142" s="23" t="str">
        <f t="shared" si="19"/>
        <v>2019-10-18</v>
      </c>
      <c r="D142" t="str">
        <f t="shared" si="20"/>
        <v>Friday</v>
      </c>
      <c r="E142">
        <f t="shared" si="21"/>
        <v>18</v>
      </c>
      <c r="F142" t="str">
        <f t="shared" si="22"/>
        <v>Weekday</v>
      </c>
      <c r="G142" t="str">
        <f t="shared" si="23"/>
        <v>October</v>
      </c>
      <c r="H142">
        <f t="shared" si="24"/>
        <v>2019</v>
      </c>
    </row>
    <row r="143" spans="1:8" x14ac:dyDescent="0.25">
      <c r="A143" t="str">
        <f t="shared" si="18"/>
        <v>20191020</v>
      </c>
      <c r="B143" s="23">
        <v>43757</v>
      </c>
      <c r="C143" s="23" t="str">
        <f t="shared" si="19"/>
        <v>2019-10-19</v>
      </c>
      <c r="D143" t="str">
        <f t="shared" si="20"/>
        <v>Saturday</v>
      </c>
      <c r="E143">
        <f t="shared" si="21"/>
        <v>19</v>
      </c>
      <c r="F143" t="str">
        <f t="shared" si="22"/>
        <v>Weekend</v>
      </c>
      <c r="G143" t="str">
        <f t="shared" si="23"/>
        <v>October</v>
      </c>
      <c r="H143">
        <f t="shared" si="24"/>
        <v>2019</v>
      </c>
    </row>
    <row r="144" spans="1:8" x14ac:dyDescent="0.25">
      <c r="A144" t="str">
        <f t="shared" si="18"/>
        <v>20191021</v>
      </c>
      <c r="B144" s="23">
        <v>43758</v>
      </c>
      <c r="C144" s="23" t="str">
        <f t="shared" si="19"/>
        <v>2019-10-20</v>
      </c>
      <c r="D144" t="str">
        <f t="shared" si="20"/>
        <v>Sunday</v>
      </c>
      <c r="E144">
        <f t="shared" si="21"/>
        <v>20</v>
      </c>
      <c r="F144" t="str">
        <f t="shared" si="22"/>
        <v>Weekend</v>
      </c>
      <c r="G144" t="str">
        <f t="shared" si="23"/>
        <v>October</v>
      </c>
      <c r="H144">
        <f t="shared" si="24"/>
        <v>2019</v>
      </c>
    </row>
    <row r="145" spans="1:8" x14ac:dyDescent="0.25">
      <c r="A145" t="str">
        <f t="shared" si="18"/>
        <v>20191022</v>
      </c>
      <c r="B145" s="23">
        <v>43759</v>
      </c>
      <c r="C145" s="23" t="str">
        <f t="shared" si="19"/>
        <v>2019-10-21</v>
      </c>
      <c r="D145" t="str">
        <f t="shared" si="20"/>
        <v>Monday</v>
      </c>
      <c r="E145">
        <f t="shared" si="21"/>
        <v>21</v>
      </c>
      <c r="F145" t="str">
        <f t="shared" si="22"/>
        <v>Weekday</v>
      </c>
      <c r="G145" t="str">
        <f t="shared" si="23"/>
        <v>October</v>
      </c>
      <c r="H145">
        <f t="shared" si="24"/>
        <v>2019</v>
      </c>
    </row>
    <row r="146" spans="1:8" x14ac:dyDescent="0.25">
      <c r="A146" t="str">
        <f t="shared" si="18"/>
        <v>20191023</v>
      </c>
      <c r="B146" s="23">
        <v>43760</v>
      </c>
      <c r="C146" s="23" t="str">
        <f t="shared" si="19"/>
        <v>2019-10-22</v>
      </c>
      <c r="D146" t="str">
        <f t="shared" si="20"/>
        <v>Tuesday</v>
      </c>
      <c r="E146">
        <f t="shared" si="21"/>
        <v>22</v>
      </c>
      <c r="F146" t="str">
        <f t="shared" si="22"/>
        <v>Weekday</v>
      </c>
      <c r="G146" t="str">
        <f t="shared" si="23"/>
        <v>October</v>
      </c>
      <c r="H146">
        <f t="shared" si="24"/>
        <v>2019</v>
      </c>
    </row>
    <row r="147" spans="1:8" x14ac:dyDescent="0.25">
      <c r="A147" t="str">
        <f t="shared" si="18"/>
        <v>20191024</v>
      </c>
      <c r="B147" s="23">
        <v>43761</v>
      </c>
      <c r="C147" s="23" t="str">
        <f t="shared" si="19"/>
        <v>2019-10-23</v>
      </c>
      <c r="D147" t="str">
        <f t="shared" si="20"/>
        <v>Wednesday</v>
      </c>
      <c r="E147">
        <f t="shared" si="21"/>
        <v>23</v>
      </c>
      <c r="F147" t="str">
        <f t="shared" si="22"/>
        <v>Weekday</v>
      </c>
      <c r="G147" t="str">
        <f t="shared" si="23"/>
        <v>October</v>
      </c>
      <c r="H147">
        <f t="shared" si="24"/>
        <v>2019</v>
      </c>
    </row>
    <row r="148" spans="1:8" x14ac:dyDescent="0.25">
      <c r="A148" t="str">
        <f t="shared" si="18"/>
        <v>20191025</v>
      </c>
      <c r="B148" s="23">
        <v>43762</v>
      </c>
      <c r="C148" s="23" t="str">
        <f t="shared" si="19"/>
        <v>2019-10-24</v>
      </c>
      <c r="D148" t="str">
        <f t="shared" si="20"/>
        <v>Thursday</v>
      </c>
      <c r="E148">
        <f t="shared" si="21"/>
        <v>24</v>
      </c>
      <c r="F148" t="str">
        <f t="shared" si="22"/>
        <v>Weekday</v>
      </c>
      <c r="G148" t="str">
        <f t="shared" si="23"/>
        <v>October</v>
      </c>
      <c r="H148">
        <f t="shared" si="24"/>
        <v>2019</v>
      </c>
    </row>
    <row r="149" spans="1:8" x14ac:dyDescent="0.25">
      <c r="A149" t="str">
        <f t="shared" si="18"/>
        <v>20191026</v>
      </c>
      <c r="B149" s="23">
        <v>43763</v>
      </c>
      <c r="C149" s="23" t="str">
        <f t="shared" si="19"/>
        <v>2019-10-25</v>
      </c>
      <c r="D149" t="str">
        <f t="shared" si="20"/>
        <v>Friday</v>
      </c>
      <c r="E149">
        <f t="shared" si="21"/>
        <v>25</v>
      </c>
      <c r="F149" t="str">
        <f t="shared" si="22"/>
        <v>Weekday</v>
      </c>
      <c r="G149" t="str">
        <f t="shared" si="23"/>
        <v>October</v>
      </c>
      <c r="H149">
        <f t="shared" si="24"/>
        <v>2019</v>
      </c>
    </row>
    <row r="150" spans="1:8" x14ac:dyDescent="0.25">
      <c r="A150" t="str">
        <f t="shared" si="18"/>
        <v>20191027</v>
      </c>
      <c r="B150" s="23">
        <v>43764</v>
      </c>
      <c r="C150" s="23" t="str">
        <f t="shared" si="19"/>
        <v>2019-10-26</v>
      </c>
      <c r="D150" t="str">
        <f t="shared" si="20"/>
        <v>Saturday</v>
      </c>
      <c r="E150">
        <f t="shared" si="21"/>
        <v>26</v>
      </c>
      <c r="F150" t="str">
        <f t="shared" si="22"/>
        <v>Weekend</v>
      </c>
      <c r="G150" t="str">
        <f t="shared" si="23"/>
        <v>October</v>
      </c>
      <c r="H150">
        <f t="shared" si="24"/>
        <v>2019</v>
      </c>
    </row>
    <row r="151" spans="1:8" x14ac:dyDescent="0.25">
      <c r="A151" t="str">
        <f t="shared" si="18"/>
        <v>20191028</v>
      </c>
      <c r="B151" s="23">
        <v>43765</v>
      </c>
      <c r="C151" s="23" t="str">
        <f t="shared" si="19"/>
        <v>2019-10-27</v>
      </c>
      <c r="D151" t="str">
        <f t="shared" si="20"/>
        <v>Sunday</v>
      </c>
      <c r="E151">
        <f t="shared" si="21"/>
        <v>27</v>
      </c>
      <c r="F151" t="str">
        <f t="shared" si="22"/>
        <v>Weekend</v>
      </c>
      <c r="G151" t="str">
        <f t="shared" si="23"/>
        <v>October</v>
      </c>
      <c r="H151">
        <f t="shared" si="24"/>
        <v>2019</v>
      </c>
    </row>
    <row r="152" spans="1:8" x14ac:dyDescent="0.25">
      <c r="A152" t="str">
        <f t="shared" si="18"/>
        <v>20191029</v>
      </c>
      <c r="B152" s="23">
        <v>43766</v>
      </c>
      <c r="C152" s="23" t="str">
        <f t="shared" si="19"/>
        <v>2019-10-28</v>
      </c>
      <c r="D152" t="str">
        <f t="shared" si="20"/>
        <v>Monday</v>
      </c>
      <c r="E152">
        <f t="shared" si="21"/>
        <v>28</v>
      </c>
      <c r="F152" t="str">
        <f t="shared" si="22"/>
        <v>Weekday</v>
      </c>
      <c r="G152" t="str">
        <f t="shared" si="23"/>
        <v>October</v>
      </c>
      <c r="H152">
        <f t="shared" si="24"/>
        <v>2019</v>
      </c>
    </row>
    <row r="153" spans="1:8" x14ac:dyDescent="0.25">
      <c r="A153" t="str">
        <f t="shared" si="18"/>
        <v>20191030</v>
      </c>
      <c r="B153" s="23">
        <v>43767</v>
      </c>
      <c r="C153" s="23" t="str">
        <f t="shared" si="19"/>
        <v>2019-10-29</v>
      </c>
      <c r="D153" t="str">
        <f t="shared" si="20"/>
        <v>Tuesday</v>
      </c>
      <c r="E153">
        <f t="shared" si="21"/>
        <v>29</v>
      </c>
      <c r="F153" t="str">
        <f t="shared" si="22"/>
        <v>Weekday</v>
      </c>
      <c r="G153" t="str">
        <f t="shared" si="23"/>
        <v>October</v>
      </c>
      <c r="H153">
        <f t="shared" si="24"/>
        <v>2019</v>
      </c>
    </row>
    <row r="154" spans="1:8" x14ac:dyDescent="0.25">
      <c r="A154" t="str">
        <f t="shared" si="18"/>
        <v>20191031</v>
      </c>
      <c r="B154" s="23">
        <v>43768</v>
      </c>
      <c r="C154" s="23" t="str">
        <f t="shared" si="19"/>
        <v>2019-10-30</v>
      </c>
      <c r="D154" t="str">
        <f t="shared" si="20"/>
        <v>Wednesday</v>
      </c>
      <c r="E154">
        <f t="shared" si="21"/>
        <v>30</v>
      </c>
      <c r="F154" t="str">
        <f t="shared" si="22"/>
        <v>Weekday</v>
      </c>
      <c r="G154" t="str">
        <f t="shared" si="23"/>
        <v>October</v>
      </c>
      <c r="H154">
        <f t="shared" si="24"/>
        <v>2019</v>
      </c>
    </row>
    <row r="155" spans="1:8" x14ac:dyDescent="0.25">
      <c r="A155" t="str">
        <f t="shared" si="18"/>
        <v>20191101</v>
      </c>
      <c r="B155" s="23">
        <v>43769</v>
      </c>
      <c r="C155" s="23" t="str">
        <f t="shared" si="19"/>
        <v>2019-10-31</v>
      </c>
      <c r="D155" t="str">
        <f t="shared" si="20"/>
        <v>Thursday</v>
      </c>
      <c r="E155">
        <f t="shared" si="21"/>
        <v>31</v>
      </c>
      <c r="F155" t="str">
        <f t="shared" si="22"/>
        <v>Weekday</v>
      </c>
      <c r="G155" t="str">
        <f t="shared" si="23"/>
        <v>November</v>
      </c>
      <c r="H155">
        <f t="shared" si="24"/>
        <v>2019</v>
      </c>
    </row>
    <row r="156" spans="1:8" x14ac:dyDescent="0.25">
      <c r="A156" t="str">
        <f t="shared" si="18"/>
        <v>20191102</v>
      </c>
      <c r="B156" s="23">
        <v>43770</v>
      </c>
      <c r="C156" s="23" t="str">
        <f t="shared" si="19"/>
        <v>2019-11-01</v>
      </c>
      <c r="D156" t="str">
        <f t="shared" si="20"/>
        <v>Friday</v>
      </c>
      <c r="E156">
        <f t="shared" si="21"/>
        <v>1</v>
      </c>
      <c r="F156" t="str">
        <f t="shared" si="22"/>
        <v>Weekday</v>
      </c>
      <c r="G156" t="str">
        <f t="shared" si="23"/>
        <v>November</v>
      </c>
      <c r="H156">
        <f t="shared" si="24"/>
        <v>2019</v>
      </c>
    </row>
    <row r="157" spans="1:8" x14ac:dyDescent="0.25">
      <c r="A157" t="str">
        <f t="shared" si="18"/>
        <v>20191103</v>
      </c>
      <c r="B157" s="23">
        <v>43771</v>
      </c>
      <c r="C157" s="23" t="str">
        <f t="shared" si="19"/>
        <v>2019-11-02</v>
      </c>
      <c r="D157" t="str">
        <f t="shared" si="20"/>
        <v>Saturday</v>
      </c>
      <c r="E157">
        <f t="shared" si="21"/>
        <v>2</v>
      </c>
      <c r="F157" t="str">
        <f t="shared" si="22"/>
        <v>Weekend</v>
      </c>
      <c r="G157" t="str">
        <f t="shared" si="23"/>
        <v>November</v>
      </c>
      <c r="H157">
        <f t="shared" si="24"/>
        <v>2019</v>
      </c>
    </row>
    <row r="158" spans="1:8" x14ac:dyDescent="0.25">
      <c r="A158" t="str">
        <f t="shared" si="18"/>
        <v>20191104</v>
      </c>
      <c r="B158" s="23">
        <v>43772</v>
      </c>
      <c r="C158" s="23" t="str">
        <f t="shared" si="19"/>
        <v>2019-11-03</v>
      </c>
      <c r="D158" t="str">
        <f t="shared" si="20"/>
        <v>Sunday</v>
      </c>
      <c r="E158">
        <f t="shared" si="21"/>
        <v>3</v>
      </c>
      <c r="F158" t="str">
        <f t="shared" si="22"/>
        <v>Weekend</v>
      </c>
      <c r="G158" t="str">
        <f t="shared" si="23"/>
        <v>November</v>
      </c>
      <c r="H158">
        <f t="shared" si="24"/>
        <v>2019</v>
      </c>
    </row>
    <row r="159" spans="1:8" x14ac:dyDescent="0.25">
      <c r="A159" t="str">
        <f t="shared" si="18"/>
        <v>20191105</v>
      </c>
      <c r="B159" s="23">
        <v>43773</v>
      </c>
      <c r="C159" s="23" t="str">
        <f t="shared" si="19"/>
        <v>2019-11-04</v>
      </c>
      <c r="D159" t="str">
        <f t="shared" si="20"/>
        <v>Monday</v>
      </c>
      <c r="E159">
        <f t="shared" si="21"/>
        <v>4</v>
      </c>
      <c r="F159" t="str">
        <f t="shared" si="22"/>
        <v>Weekday</v>
      </c>
      <c r="G159" t="str">
        <f t="shared" si="23"/>
        <v>November</v>
      </c>
      <c r="H159">
        <f t="shared" si="24"/>
        <v>2019</v>
      </c>
    </row>
    <row r="160" spans="1:8" x14ac:dyDescent="0.25">
      <c r="A160" t="str">
        <f t="shared" si="18"/>
        <v>20191106</v>
      </c>
      <c r="B160" s="23">
        <v>43774</v>
      </c>
      <c r="C160" s="23" t="str">
        <f t="shared" si="19"/>
        <v>2019-11-05</v>
      </c>
      <c r="D160" t="str">
        <f t="shared" si="20"/>
        <v>Tuesday</v>
      </c>
      <c r="E160">
        <f t="shared" si="21"/>
        <v>5</v>
      </c>
      <c r="F160" t="str">
        <f t="shared" si="22"/>
        <v>Weekday</v>
      </c>
      <c r="G160" t="str">
        <f t="shared" si="23"/>
        <v>November</v>
      </c>
      <c r="H160">
        <f t="shared" si="24"/>
        <v>2019</v>
      </c>
    </row>
    <row r="161" spans="1:8" x14ac:dyDescent="0.25">
      <c r="A161" t="str">
        <f t="shared" si="18"/>
        <v>20191107</v>
      </c>
      <c r="B161" s="23">
        <v>43775</v>
      </c>
      <c r="C161" s="23" t="str">
        <f t="shared" si="19"/>
        <v>2019-11-06</v>
      </c>
      <c r="D161" t="str">
        <f t="shared" si="20"/>
        <v>Wednesday</v>
      </c>
      <c r="E161">
        <f t="shared" si="21"/>
        <v>6</v>
      </c>
      <c r="F161" t="str">
        <f t="shared" si="22"/>
        <v>Weekday</v>
      </c>
      <c r="G161" t="str">
        <f t="shared" si="23"/>
        <v>November</v>
      </c>
      <c r="H161">
        <f t="shared" si="24"/>
        <v>2019</v>
      </c>
    </row>
    <row r="162" spans="1:8" x14ac:dyDescent="0.25">
      <c r="A162" t="str">
        <f t="shared" si="18"/>
        <v>20191108</v>
      </c>
      <c r="B162" s="23">
        <v>43776</v>
      </c>
      <c r="C162" s="23" t="str">
        <f t="shared" si="19"/>
        <v>2019-11-07</v>
      </c>
      <c r="D162" t="str">
        <f t="shared" si="20"/>
        <v>Thursday</v>
      </c>
      <c r="E162">
        <f t="shared" si="21"/>
        <v>7</v>
      </c>
      <c r="F162" t="str">
        <f t="shared" si="22"/>
        <v>Weekday</v>
      </c>
      <c r="G162" t="str">
        <f t="shared" si="23"/>
        <v>November</v>
      </c>
      <c r="H162">
        <f t="shared" si="24"/>
        <v>2019</v>
      </c>
    </row>
    <row r="163" spans="1:8" x14ac:dyDescent="0.25">
      <c r="A163" t="str">
        <f t="shared" si="18"/>
        <v>20191109</v>
      </c>
      <c r="B163" s="23">
        <v>43777</v>
      </c>
      <c r="C163" s="23" t="str">
        <f t="shared" si="19"/>
        <v>2019-11-08</v>
      </c>
      <c r="D163" t="str">
        <f t="shared" si="20"/>
        <v>Friday</v>
      </c>
      <c r="E163">
        <f t="shared" si="21"/>
        <v>8</v>
      </c>
      <c r="F163" t="str">
        <f t="shared" si="22"/>
        <v>Weekday</v>
      </c>
      <c r="G163" t="str">
        <f t="shared" si="23"/>
        <v>November</v>
      </c>
      <c r="H163">
        <f t="shared" si="24"/>
        <v>2019</v>
      </c>
    </row>
    <row r="164" spans="1:8" x14ac:dyDescent="0.25">
      <c r="A164" t="str">
        <f t="shared" si="18"/>
        <v>20191110</v>
      </c>
      <c r="B164" s="23">
        <v>43778</v>
      </c>
      <c r="C164" s="23" t="str">
        <f t="shared" si="19"/>
        <v>2019-11-09</v>
      </c>
      <c r="D164" t="str">
        <f t="shared" si="20"/>
        <v>Saturday</v>
      </c>
      <c r="E164">
        <f t="shared" si="21"/>
        <v>9</v>
      </c>
      <c r="F164" t="str">
        <f t="shared" si="22"/>
        <v>Weekend</v>
      </c>
      <c r="G164" t="str">
        <f t="shared" si="23"/>
        <v>November</v>
      </c>
      <c r="H164">
        <f t="shared" si="24"/>
        <v>2019</v>
      </c>
    </row>
    <row r="165" spans="1:8" x14ac:dyDescent="0.25">
      <c r="A165" t="str">
        <f t="shared" si="18"/>
        <v>20191111</v>
      </c>
      <c r="B165" s="23">
        <v>43779</v>
      </c>
      <c r="C165" s="23" t="str">
        <f t="shared" si="19"/>
        <v>2019-11-10</v>
      </c>
      <c r="D165" t="str">
        <f t="shared" si="20"/>
        <v>Sunday</v>
      </c>
      <c r="E165">
        <f t="shared" si="21"/>
        <v>10</v>
      </c>
      <c r="F165" t="str">
        <f t="shared" si="22"/>
        <v>Weekend</v>
      </c>
      <c r="G165" t="str">
        <f t="shared" si="23"/>
        <v>November</v>
      </c>
      <c r="H165">
        <f t="shared" si="24"/>
        <v>2019</v>
      </c>
    </row>
    <row r="166" spans="1:8" x14ac:dyDescent="0.25">
      <c r="A166" t="str">
        <f t="shared" si="18"/>
        <v>20191112</v>
      </c>
      <c r="B166" s="23">
        <v>43780</v>
      </c>
      <c r="C166" s="23" t="str">
        <f t="shared" si="19"/>
        <v>2019-11-11</v>
      </c>
      <c r="D166" t="str">
        <f t="shared" si="20"/>
        <v>Monday</v>
      </c>
      <c r="E166">
        <f t="shared" si="21"/>
        <v>11</v>
      </c>
      <c r="F166" t="str">
        <f t="shared" si="22"/>
        <v>Weekday</v>
      </c>
      <c r="G166" t="str">
        <f t="shared" si="23"/>
        <v>November</v>
      </c>
      <c r="H166">
        <f t="shared" si="24"/>
        <v>2019</v>
      </c>
    </row>
    <row r="167" spans="1:8" x14ac:dyDescent="0.25">
      <c r="A167" t="str">
        <f t="shared" si="18"/>
        <v>20191113</v>
      </c>
      <c r="B167" s="23">
        <v>43781</v>
      </c>
      <c r="C167" s="23" t="str">
        <f t="shared" si="19"/>
        <v>2019-11-12</v>
      </c>
      <c r="D167" t="str">
        <f t="shared" si="20"/>
        <v>Tuesday</v>
      </c>
      <c r="E167">
        <f t="shared" si="21"/>
        <v>12</v>
      </c>
      <c r="F167" t="str">
        <f t="shared" si="22"/>
        <v>Weekday</v>
      </c>
      <c r="G167" t="str">
        <f t="shared" si="23"/>
        <v>November</v>
      </c>
      <c r="H167">
        <f t="shared" si="24"/>
        <v>2019</v>
      </c>
    </row>
    <row r="168" spans="1:8" x14ac:dyDescent="0.25">
      <c r="A168" t="str">
        <f t="shared" si="18"/>
        <v>20191114</v>
      </c>
      <c r="B168" s="23">
        <v>43782</v>
      </c>
      <c r="C168" s="23" t="str">
        <f t="shared" si="19"/>
        <v>2019-11-13</v>
      </c>
      <c r="D168" t="str">
        <f t="shared" si="20"/>
        <v>Wednesday</v>
      </c>
      <c r="E168">
        <f t="shared" si="21"/>
        <v>13</v>
      </c>
      <c r="F168" t="str">
        <f t="shared" si="22"/>
        <v>Weekday</v>
      </c>
      <c r="G168" t="str">
        <f t="shared" si="23"/>
        <v>November</v>
      </c>
      <c r="H168">
        <f t="shared" si="24"/>
        <v>2019</v>
      </c>
    </row>
    <row r="169" spans="1:8" x14ac:dyDescent="0.25">
      <c r="A169" t="str">
        <f t="shared" si="18"/>
        <v>20191115</v>
      </c>
      <c r="B169" s="23">
        <v>43783</v>
      </c>
      <c r="C169" s="23" t="str">
        <f t="shared" si="19"/>
        <v>2019-11-14</v>
      </c>
      <c r="D169" t="str">
        <f t="shared" si="20"/>
        <v>Thursday</v>
      </c>
      <c r="E169">
        <f t="shared" si="21"/>
        <v>14</v>
      </c>
      <c r="F169" t="str">
        <f t="shared" si="22"/>
        <v>Weekday</v>
      </c>
      <c r="G169" t="str">
        <f t="shared" si="23"/>
        <v>November</v>
      </c>
      <c r="H169">
        <f t="shared" si="24"/>
        <v>2019</v>
      </c>
    </row>
    <row r="170" spans="1:8" x14ac:dyDescent="0.25">
      <c r="A170" t="str">
        <f t="shared" si="18"/>
        <v>20191116</v>
      </c>
      <c r="B170" s="23">
        <v>43784</v>
      </c>
      <c r="C170" s="23" t="str">
        <f t="shared" si="19"/>
        <v>2019-11-15</v>
      </c>
      <c r="D170" t="str">
        <f t="shared" si="20"/>
        <v>Friday</v>
      </c>
      <c r="E170">
        <f t="shared" si="21"/>
        <v>15</v>
      </c>
      <c r="F170" t="str">
        <f t="shared" si="22"/>
        <v>Weekday</v>
      </c>
      <c r="G170" t="str">
        <f t="shared" si="23"/>
        <v>November</v>
      </c>
      <c r="H170">
        <f t="shared" si="24"/>
        <v>2019</v>
      </c>
    </row>
    <row r="171" spans="1:8" x14ac:dyDescent="0.25">
      <c r="A171" t="str">
        <f t="shared" si="18"/>
        <v>20191117</v>
      </c>
      <c r="B171" s="23">
        <v>43785</v>
      </c>
      <c r="C171" s="23" t="str">
        <f t="shared" si="19"/>
        <v>2019-11-16</v>
      </c>
      <c r="D171" t="str">
        <f t="shared" si="20"/>
        <v>Saturday</v>
      </c>
      <c r="E171">
        <f t="shared" si="21"/>
        <v>16</v>
      </c>
      <c r="F171" t="str">
        <f t="shared" si="22"/>
        <v>Weekend</v>
      </c>
      <c r="G171" t="str">
        <f t="shared" si="23"/>
        <v>November</v>
      </c>
      <c r="H171">
        <f t="shared" si="24"/>
        <v>2019</v>
      </c>
    </row>
    <row r="172" spans="1:8" x14ac:dyDescent="0.25">
      <c r="A172" t="str">
        <f t="shared" si="18"/>
        <v>20191118</v>
      </c>
      <c r="B172" s="23">
        <v>43786</v>
      </c>
      <c r="C172" s="23" t="str">
        <f t="shared" si="19"/>
        <v>2019-11-17</v>
      </c>
      <c r="D172" t="str">
        <f t="shared" si="20"/>
        <v>Sunday</v>
      </c>
      <c r="E172">
        <f t="shared" si="21"/>
        <v>17</v>
      </c>
      <c r="F172" t="str">
        <f t="shared" si="22"/>
        <v>Weekend</v>
      </c>
      <c r="G172" t="str">
        <f t="shared" si="23"/>
        <v>November</v>
      </c>
      <c r="H172">
        <f t="shared" si="24"/>
        <v>2019</v>
      </c>
    </row>
    <row r="173" spans="1:8" x14ac:dyDescent="0.25">
      <c r="A173" t="str">
        <f t="shared" si="18"/>
        <v>20191119</v>
      </c>
      <c r="B173" s="23">
        <v>43787</v>
      </c>
      <c r="C173" s="23" t="str">
        <f t="shared" si="19"/>
        <v>2019-11-18</v>
      </c>
      <c r="D173" t="str">
        <f t="shared" si="20"/>
        <v>Monday</v>
      </c>
      <c r="E173">
        <f t="shared" si="21"/>
        <v>18</v>
      </c>
      <c r="F173" t="str">
        <f t="shared" si="22"/>
        <v>Weekday</v>
      </c>
      <c r="G173" t="str">
        <f t="shared" si="23"/>
        <v>November</v>
      </c>
      <c r="H173">
        <f t="shared" si="24"/>
        <v>2019</v>
      </c>
    </row>
    <row r="174" spans="1:8" x14ac:dyDescent="0.25">
      <c r="A174" t="str">
        <f t="shared" si="18"/>
        <v>20191120</v>
      </c>
      <c r="B174" s="23">
        <v>43788</v>
      </c>
      <c r="C174" s="23" t="str">
        <f t="shared" si="19"/>
        <v>2019-11-19</v>
      </c>
      <c r="D174" t="str">
        <f t="shared" si="20"/>
        <v>Tuesday</v>
      </c>
      <c r="E174">
        <f t="shared" si="21"/>
        <v>19</v>
      </c>
      <c r="F174" t="str">
        <f t="shared" si="22"/>
        <v>Weekday</v>
      </c>
      <c r="G174" t="str">
        <f t="shared" si="23"/>
        <v>November</v>
      </c>
      <c r="H174">
        <f t="shared" si="24"/>
        <v>2019</v>
      </c>
    </row>
    <row r="175" spans="1:8" x14ac:dyDescent="0.25">
      <c r="A175" t="str">
        <f t="shared" si="18"/>
        <v>20191121</v>
      </c>
      <c r="B175" s="23">
        <v>43789</v>
      </c>
      <c r="C175" s="23" t="str">
        <f t="shared" si="19"/>
        <v>2019-11-20</v>
      </c>
      <c r="D175" t="str">
        <f t="shared" si="20"/>
        <v>Wednesday</v>
      </c>
      <c r="E175">
        <f t="shared" si="21"/>
        <v>20</v>
      </c>
      <c r="F175" t="str">
        <f t="shared" si="22"/>
        <v>Weekday</v>
      </c>
      <c r="G175" t="str">
        <f t="shared" si="23"/>
        <v>November</v>
      </c>
      <c r="H175">
        <f t="shared" si="24"/>
        <v>2019</v>
      </c>
    </row>
    <row r="176" spans="1:8" x14ac:dyDescent="0.25">
      <c r="A176" t="str">
        <f t="shared" si="18"/>
        <v>20191122</v>
      </c>
      <c r="B176" s="23">
        <v>43790</v>
      </c>
      <c r="C176" s="23" t="str">
        <f t="shared" si="19"/>
        <v>2019-11-21</v>
      </c>
      <c r="D176" t="str">
        <f t="shared" si="20"/>
        <v>Thursday</v>
      </c>
      <c r="E176">
        <f t="shared" si="21"/>
        <v>21</v>
      </c>
      <c r="F176" t="str">
        <f t="shared" si="22"/>
        <v>Weekday</v>
      </c>
      <c r="G176" t="str">
        <f t="shared" si="23"/>
        <v>November</v>
      </c>
      <c r="H176">
        <f t="shared" si="24"/>
        <v>2019</v>
      </c>
    </row>
    <row r="177" spans="1:8" x14ac:dyDescent="0.25">
      <c r="A177" t="str">
        <f t="shared" si="18"/>
        <v>20191123</v>
      </c>
      <c r="B177" s="23">
        <v>43791</v>
      </c>
      <c r="C177" s="23" t="str">
        <f t="shared" si="19"/>
        <v>2019-11-22</v>
      </c>
      <c r="D177" t="str">
        <f t="shared" si="20"/>
        <v>Friday</v>
      </c>
      <c r="E177">
        <f t="shared" si="21"/>
        <v>22</v>
      </c>
      <c r="F177" t="str">
        <f t="shared" si="22"/>
        <v>Weekday</v>
      </c>
      <c r="G177" t="str">
        <f t="shared" si="23"/>
        <v>November</v>
      </c>
      <c r="H177">
        <f t="shared" si="24"/>
        <v>2019</v>
      </c>
    </row>
    <row r="178" spans="1:8" x14ac:dyDescent="0.25">
      <c r="A178" t="str">
        <f t="shared" si="18"/>
        <v>20191124</v>
      </c>
      <c r="B178" s="23">
        <v>43792</v>
      </c>
      <c r="C178" s="23" t="str">
        <f t="shared" si="19"/>
        <v>2019-11-23</v>
      </c>
      <c r="D178" t="str">
        <f t="shared" si="20"/>
        <v>Saturday</v>
      </c>
      <c r="E178">
        <f t="shared" si="21"/>
        <v>23</v>
      </c>
      <c r="F178" t="str">
        <f t="shared" si="22"/>
        <v>Weekend</v>
      </c>
      <c r="G178" t="str">
        <f t="shared" si="23"/>
        <v>November</v>
      </c>
      <c r="H178">
        <f t="shared" si="24"/>
        <v>2019</v>
      </c>
    </row>
    <row r="179" spans="1:8" x14ac:dyDescent="0.25">
      <c r="A179" t="str">
        <f t="shared" si="18"/>
        <v>20191125</v>
      </c>
      <c r="B179" s="23">
        <v>43793</v>
      </c>
      <c r="C179" s="23" t="str">
        <f t="shared" si="19"/>
        <v>2019-11-24</v>
      </c>
      <c r="D179" t="str">
        <f t="shared" si="20"/>
        <v>Sunday</v>
      </c>
      <c r="E179">
        <f t="shared" si="21"/>
        <v>24</v>
      </c>
      <c r="F179" t="str">
        <f t="shared" si="22"/>
        <v>Weekend</v>
      </c>
      <c r="G179" t="str">
        <f t="shared" si="23"/>
        <v>November</v>
      </c>
      <c r="H179">
        <f t="shared" si="24"/>
        <v>2019</v>
      </c>
    </row>
    <row r="180" spans="1:8" x14ac:dyDescent="0.25">
      <c r="A180" t="str">
        <f t="shared" si="18"/>
        <v>20191126</v>
      </c>
      <c r="B180" s="23">
        <v>43794</v>
      </c>
      <c r="C180" s="23" t="str">
        <f t="shared" si="19"/>
        <v>2019-11-25</v>
      </c>
      <c r="D180" t="str">
        <f t="shared" si="20"/>
        <v>Monday</v>
      </c>
      <c r="E180">
        <f t="shared" si="21"/>
        <v>25</v>
      </c>
      <c r="F180" t="str">
        <f t="shared" si="22"/>
        <v>Weekday</v>
      </c>
      <c r="G180" t="str">
        <f t="shared" si="23"/>
        <v>November</v>
      </c>
      <c r="H180">
        <f t="shared" si="24"/>
        <v>2019</v>
      </c>
    </row>
    <row r="181" spans="1:8" x14ac:dyDescent="0.25">
      <c r="A181" t="str">
        <f t="shared" si="18"/>
        <v>20191127</v>
      </c>
      <c r="B181" s="23">
        <v>43795</v>
      </c>
      <c r="C181" s="23" t="str">
        <f t="shared" si="19"/>
        <v>2019-11-26</v>
      </c>
      <c r="D181" t="str">
        <f t="shared" si="20"/>
        <v>Tuesday</v>
      </c>
      <c r="E181">
        <f t="shared" si="21"/>
        <v>26</v>
      </c>
      <c r="F181" t="str">
        <f t="shared" si="22"/>
        <v>Weekday</v>
      </c>
      <c r="G181" t="str">
        <f t="shared" si="23"/>
        <v>November</v>
      </c>
      <c r="H181">
        <f t="shared" si="24"/>
        <v>2019</v>
      </c>
    </row>
    <row r="182" spans="1:8" x14ac:dyDescent="0.25">
      <c r="A182" t="str">
        <f t="shared" si="18"/>
        <v>20191128</v>
      </c>
      <c r="B182" s="23">
        <v>43796</v>
      </c>
      <c r="C182" s="23" t="str">
        <f t="shared" si="19"/>
        <v>2019-11-27</v>
      </c>
      <c r="D182" t="str">
        <f t="shared" si="20"/>
        <v>Wednesday</v>
      </c>
      <c r="E182">
        <f t="shared" si="21"/>
        <v>27</v>
      </c>
      <c r="F182" t="str">
        <f t="shared" si="22"/>
        <v>Weekday</v>
      </c>
      <c r="G182" t="str">
        <f t="shared" si="23"/>
        <v>November</v>
      </c>
      <c r="H182">
        <f t="shared" si="24"/>
        <v>2019</v>
      </c>
    </row>
    <row r="183" spans="1:8" x14ac:dyDescent="0.25">
      <c r="A183" t="str">
        <f t="shared" si="18"/>
        <v>20191129</v>
      </c>
      <c r="B183" s="23">
        <v>43797</v>
      </c>
      <c r="C183" s="23" t="str">
        <f t="shared" si="19"/>
        <v>2019-11-28</v>
      </c>
      <c r="D183" t="str">
        <f t="shared" si="20"/>
        <v>Thursday</v>
      </c>
      <c r="E183">
        <f t="shared" si="21"/>
        <v>28</v>
      </c>
      <c r="F183" t="str">
        <f t="shared" si="22"/>
        <v>Weekday</v>
      </c>
      <c r="G183" t="str">
        <f t="shared" si="23"/>
        <v>November</v>
      </c>
      <c r="H183">
        <f t="shared" si="24"/>
        <v>2019</v>
      </c>
    </row>
    <row r="184" spans="1:8" x14ac:dyDescent="0.25">
      <c r="A184" t="str">
        <f t="shared" si="18"/>
        <v>20191130</v>
      </c>
      <c r="B184" s="23">
        <v>43798</v>
      </c>
      <c r="C184" s="23" t="str">
        <f t="shared" si="19"/>
        <v>2019-11-29</v>
      </c>
      <c r="D184" t="str">
        <f t="shared" si="20"/>
        <v>Friday</v>
      </c>
      <c r="E184">
        <f t="shared" si="21"/>
        <v>29</v>
      </c>
      <c r="F184" t="str">
        <f t="shared" si="22"/>
        <v>Weekday</v>
      </c>
      <c r="G184" t="str">
        <f t="shared" si="23"/>
        <v>November</v>
      </c>
      <c r="H184">
        <f t="shared" si="24"/>
        <v>2019</v>
      </c>
    </row>
    <row r="185" spans="1:8" x14ac:dyDescent="0.25">
      <c r="A185" t="str">
        <f>TEXT(B186,"yyyymmdd")</f>
        <v>19000100</v>
      </c>
      <c r="B185" s="23">
        <v>43799</v>
      </c>
      <c r="C185" s="23" t="str">
        <f t="shared" si="19"/>
        <v>2019-11-30</v>
      </c>
      <c r="D185" t="str">
        <f t="shared" si="20"/>
        <v>Saturday</v>
      </c>
      <c r="E185">
        <f t="shared" si="21"/>
        <v>30</v>
      </c>
      <c r="F185" t="str">
        <f t="shared" si="22"/>
        <v>Weekend</v>
      </c>
      <c r="G185" t="str">
        <f t="shared" si="23"/>
        <v>January</v>
      </c>
      <c r="H185">
        <f t="shared" si="24"/>
        <v>2019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3FF6-9E88-4BA8-800F-4ACD07D1C6D2}">
  <dimension ref="A1:G21"/>
  <sheetViews>
    <sheetView workbookViewId="0">
      <selection sqref="A1:F1048576"/>
    </sheetView>
  </sheetViews>
  <sheetFormatPr defaultRowHeight="15" x14ac:dyDescent="0.25"/>
  <cols>
    <col min="1" max="1" width="23" bestFit="1" customWidth="1"/>
    <col min="2" max="2" width="11.42578125" customWidth="1"/>
    <col min="3" max="3" width="21" customWidth="1"/>
    <col min="4" max="4" width="13.7109375" customWidth="1"/>
    <col min="5" max="5" width="10.28515625" customWidth="1"/>
    <col min="6" max="6" width="18.85546875" customWidth="1"/>
    <col min="7" max="7" width="20.85546875" customWidth="1"/>
  </cols>
  <sheetData>
    <row r="1" spans="1:7" x14ac:dyDescent="0.25">
      <c r="A1" t="s">
        <v>40</v>
      </c>
      <c r="B1" t="s">
        <v>41</v>
      </c>
      <c r="C1" t="s">
        <v>30</v>
      </c>
      <c r="D1" t="s">
        <v>31</v>
      </c>
      <c r="E1" t="s">
        <v>32</v>
      </c>
      <c r="F1" t="s">
        <v>33</v>
      </c>
      <c r="G1" t="s">
        <v>117</v>
      </c>
    </row>
    <row r="2" spans="1:7" x14ac:dyDescent="0.25">
      <c r="A2" t="s">
        <v>42</v>
      </c>
      <c r="B2">
        <v>1</v>
      </c>
      <c r="C2" t="s">
        <v>43</v>
      </c>
      <c r="D2" t="s">
        <v>45</v>
      </c>
      <c r="E2" t="s">
        <v>44</v>
      </c>
      <c r="F2" t="s">
        <v>46</v>
      </c>
      <c r="G2" t="str">
        <f>"INSERT INTO [dbo].[Customer]([CustomerName],[SegmentId],[Address],[State],[City],[Country]) VALUES ('"&amp;A2&amp;"', "&amp;B2&amp;", '"&amp;C2&amp;"', '"&amp;E2&amp;"', '"&amp;D2&amp;"', '"&amp;F2&amp;"');"</f>
        <v>INSERT INTO [dbo].[Customer]([CustomerName],[SegmentId],[Address],[State],[City],[Country]) VALUES ('James Butt', 1, '6649 N Blue Gum St', 'LA', 'New Orleans', 'United States');</v>
      </c>
    </row>
    <row r="3" spans="1:7" x14ac:dyDescent="0.25">
      <c r="A3" t="s">
        <v>47</v>
      </c>
      <c r="B3">
        <v>2</v>
      </c>
      <c r="C3" t="s">
        <v>48</v>
      </c>
      <c r="D3" t="s">
        <v>50</v>
      </c>
      <c r="E3" t="s">
        <v>49</v>
      </c>
      <c r="F3" t="s">
        <v>46</v>
      </c>
      <c r="G3" t="str">
        <f>"INSERT INTO [dbo].[Customer]([CustomerName],[SegmentId],[Address],[State],[City],[Country]) VALUES ('"&amp;A3&amp;"', "&amp;B3&amp;", '"&amp;C3&amp;"', '"&amp;E3&amp;"', '"&amp;D3&amp;"', '"&amp;F3&amp;"');"</f>
        <v>INSERT INTO [dbo].[Customer]([CustomerName],[SegmentId],[Address],[State],[City],[Country]) VALUES ('Josephine Darakjy', 2, '4 B Blue Ridge Blvd', 'MI', 'Brighton', 'United States');</v>
      </c>
    </row>
    <row r="4" spans="1:7" x14ac:dyDescent="0.25">
      <c r="A4" t="s">
        <v>51</v>
      </c>
      <c r="B4">
        <v>2</v>
      </c>
      <c r="C4" t="s">
        <v>52</v>
      </c>
      <c r="D4" t="s">
        <v>54</v>
      </c>
      <c r="E4" t="s">
        <v>53</v>
      </c>
      <c r="F4" t="s">
        <v>46</v>
      </c>
      <c r="G4" t="str">
        <f>"INSERT INTO [dbo].[Customer]([CustomerName],[SegmentId],[Address],[State],[City],[Country]) VALUES ('"&amp;A4&amp;"', "&amp;B4&amp;", '"&amp;C4&amp;"', '"&amp;E4&amp;"', '"&amp;D4&amp;"', '"&amp;F4&amp;"');"</f>
        <v>INSERT INTO [dbo].[Customer]([CustomerName],[SegmentId],[Address],[State],[City],[Country]) VALUES ('Lenna Paprocki', 2, '639 Main St', 'AK', 'Anchorage', 'United States');</v>
      </c>
    </row>
    <row r="5" spans="1:7" x14ac:dyDescent="0.25">
      <c r="A5" t="s">
        <v>55</v>
      </c>
      <c r="B5">
        <v>1</v>
      </c>
      <c r="C5" t="s">
        <v>56</v>
      </c>
      <c r="D5" t="s">
        <v>58</v>
      </c>
      <c r="E5" t="s">
        <v>57</v>
      </c>
      <c r="F5" t="s">
        <v>46</v>
      </c>
      <c r="G5" t="str">
        <f>"INSERT INTO [dbo].[Customer]([CustomerName],[SegmentId],[Address],[State],[City],[Country]) VALUES ('"&amp;A5&amp;"', "&amp;B5&amp;", '"&amp;C5&amp;"', '"&amp;E5&amp;"', '"&amp;D5&amp;"', '"&amp;F5&amp;"');"</f>
        <v>INSERT INTO [dbo].[Customer]([CustomerName],[SegmentId],[Address],[State],[City],[Country]) VALUES ('Donette Foller', 1, '34 Center St', 'OH', 'Hamilton', 'United States');</v>
      </c>
    </row>
    <row r="6" spans="1:7" x14ac:dyDescent="0.25">
      <c r="A6" t="s">
        <v>59</v>
      </c>
      <c r="B6">
        <v>1</v>
      </c>
      <c r="C6" t="s">
        <v>60</v>
      </c>
      <c r="D6" t="s">
        <v>62</v>
      </c>
      <c r="E6" t="s">
        <v>61</v>
      </c>
      <c r="F6" t="s">
        <v>46</v>
      </c>
      <c r="G6" t="str">
        <f>"INSERT INTO [dbo].[Customer]([CustomerName],[SegmentId],[Address],[State],[City],[Country]) VALUES ('"&amp;A6&amp;"', "&amp;B6&amp;", '"&amp;C6&amp;"', '"&amp;E6&amp;"', '"&amp;D6&amp;"', '"&amp;F6&amp;"');"</f>
        <v>INSERT INTO [dbo].[Customer]([CustomerName],[SegmentId],[Address],[State],[City],[Country]) VALUES ('Simona Morasca', 1, '3 Mcauley Dr', 'MA', 'Ashland', 'United States');</v>
      </c>
    </row>
    <row r="7" spans="1:7" x14ac:dyDescent="0.25">
      <c r="A7" t="s">
        <v>63</v>
      </c>
      <c r="B7">
        <v>2</v>
      </c>
      <c r="C7" t="s">
        <v>64</v>
      </c>
      <c r="D7" t="s">
        <v>66</v>
      </c>
      <c r="E7" t="s">
        <v>65</v>
      </c>
      <c r="F7" t="s">
        <v>46</v>
      </c>
      <c r="G7" t="str">
        <f>"INSERT INTO [dbo].[Customer]([CustomerName],[SegmentId],[Address],[State],[City],[Country]) VALUES ('"&amp;A7&amp;"', "&amp;B7&amp;", '"&amp;C7&amp;"', '"&amp;E7&amp;"', '"&amp;D7&amp;"', '"&amp;F7&amp;"');"</f>
        <v>INSERT INTO [dbo].[Customer]([CustomerName],[SegmentId],[Address],[State],[City],[Country]) VALUES ('Leota Dilliard', 2, '7 W Jackson Blvd', 'CA', 'San Jose', 'United States');</v>
      </c>
    </row>
    <row r="8" spans="1:7" x14ac:dyDescent="0.25">
      <c r="A8" t="s">
        <v>67</v>
      </c>
      <c r="B8">
        <v>2</v>
      </c>
      <c r="C8" t="s">
        <v>68</v>
      </c>
      <c r="D8" t="s">
        <v>70</v>
      </c>
      <c r="E8" t="s">
        <v>69</v>
      </c>
      <c r="F8" t="s">
        <v>71</v>
      </c>
      <c r="G8" t="str">
        <f>"INSERT INTO [dbo].[Customer]([CustomerName],[SegmentId],[Address],[State],[City],[Country]) VALUES ('"&amp;A8&amp;"', "&amp;B8&amp;", '"&amp;C8&amp;"', '"&amp;E8&amp;"', '"&amp;D8&amp;"', '"&amp;F8&amp;"');"</f>
        <v>INSERT INTO [dbo].[Customer]([CustomerName],[SegmentId],[Address],[State],[City],[Country]) VALUES ('Francoise Rautenstrauch', 2, '2335 Canton Hwy #6', 'ON', 'Windsor', 'Canada');</v>
      </c>
    </row>
    <row r="9" spans="1:7" x14ac:dyDescent="0.25">
      <c r="A9" t="s">
        <v>72</v>
      </c>
      <c r="B9">
        <v>2</v>
      </c>
      <c r="C9" t="s">
        <v>73</v>
      </c>
      <c r="D9" t="s">
        <v>75</v>
      </c>
      <c r="E9" t="s">
        <v>74</v>
      </c>
      <c r="F9" t="s">
        <v>71</v>
      </c>
      <c r="G9" t="str">
        <f>"INSERT INTO [dbo].[Customer]([CustomerName],[SegmentId],[Address],[State],[City],[Country]) VALUES ('"&amp;A9&amp;"', "&amp;B9&amp;", '"&amp;C9&amp;"', '"&amp;E9&amp;"', '"&amp;D9&amp;"', '"&amp;F9&amp;"');"</f>
        <v>INSERT INTO [dbo].[Customer]([CustomerName],[SegmentId],[Address],[State],[City],[Country]) VALUES ('Kendra Loud', 2, '6 Arch St #9757', 'NB', 'Alcida', 'Canada');</v>
      </c>
    </row>
    <row r="10" spans="1:7" x14ac:dyDescent="0.25">
      <c r="A10" t="s">
        <v>76</v>
      </c>
      <c r="B10">
        <v>2</v>
      </c>
      <c r="C10" t="s">
        <v>77</v>
      </c>
      <c r="D10" t="s">
        <v>78</v>
      </c>
      <c r="E10" t="s">
        <v>69</v>
      </c>
      <c r="F10" t="s">
        <v>71</v>
      </c>
      <c r="G10" t="str">
        <f>"INSERT INTO [dbo].[Customer]([CustomerName],[SegmentId],[Address],[State],[City],[Country]) VALUES ('"&amp;A10&amp;"', "&amp;B10&amp;", '"&amp;C10&amp;"', '"&amp;E10&amp;"', '"&amp;D10&amp;"', '"&amp;F10&amp;"');"</f>
        <v>INSERT INTO [dbo].[Customer]([CustomerName],[SegmentId],[Address],[State],[City],[Country]) VALUES ('Lourdes Bauswell', 2, '9547 Belmont Rd #21', 'ON', 'Belleville', 'Canada');</v>
      </c>
    </row>
    <row r="11" spans="1:7" x14ac:dyDescent="0.25">
      <c r="A11" t="s">
        <v>79</v>
      </c>
      <c r="B11">
        <v>2</v>
      </c>
      <c r="C11" t="s">
        <v>80</v>
      </c>
      <c r="D11" t="s">
        <v>82</v>
      </c>
      <c r="E11" t="s">
        <v>81</v>
      </c>
      <c r="F11" t="s">
        <v>71</v>
      </c>
      <c r="G11" t="str">
        <f>"INSERT INTO [dbo].[Customer]([CustomerName],[SegmentId],[Address],[State],[City],[Country]) VALUES ('"&amp;A11&amp;"', "&amp;B11&amp;", '"&amp;C11&amp;"', '"&amp;E11&amp;"', '"&amp;D11&amp;"', '"&amp;F11&amp;"');"</f>
        <v>INSERT INTO [dbo].[Customer]([CustomerName],[SegmentId],[Address],[State],[City],[Country]) VALUES ('Hannah Edmison', 2, '73 Pittsford Victor Rd', 'BC', 'Vancouver', 'Canada');</v>
      </c>
    </row>
    <row r="12" spans="1:7" x14ac:dyDescent="0.25">
      <c r="A12" t="s">
        <v>83</v>
      </c>
      <c r="B12">
        <v>2</v>
      </c>
      <c r="C12" t="s">
        <v>84</v>
      </c>
      <c r="D12" t="s">
        <v>85</v>
      </c>
      <c r="E12" t="s">
        <v>69</v>
      </c>
      <c r="F12" t="s">
        <v>71</v>
      </c>
      <c r="G12" t="str">
        <f>"INSERT INTO [dbo].[Customer]([CustomerName],[SegmentId],[Address],[State],[City],[Country]) VALUES ('"&amp;A12&amp;"', "&amp;B12&amp;", '"&amp;C12&amp;"', '"&amp;E12&amp;"', '"&amp;D12&amp;"', '"&amp;F12&amp;"');"</f>
        <v>INSERT INTO [dbo].[Customer]([CustomerName],[SegmentId],[Address],[State],[City],[Country]) VALUES ('Josefa Opitz', 2, '136 W Grand Ave #3', 'ON', 'Delhi', 'Canada');</v>
      </c>
    </row>
    <row r="13" spans="1:7" x14ac:dyDescent="0.25">
      <c r="A13" t="s">
        <v>86</v>
      </c>
      <c r="B13">
        <v>2</v>
      </c>
      <c r="C13" t="s">
        <v>87</v>
      </c>
      <c r="D13" t="s">
        <v>66</v>
      </c>
      <c r="E13" t="s">
        <v>65</v>
      </c>
      <c r="F13" t="s">
        <v>46</v>
      </c>
      <c r="G13" t="str">
        <f>"INSERT INTO [dbo].[Customer]([CustomerName],[SegmentId],[Address],[State],[City],[Country]) VALUES ('"&amp;A13&amp;"', "&amp;B13&amp;", '"&amp;C13&amp;"', '"&amp;E13&amp;"', '"&amp;D13&amp;"', '"&amp;F13&amp;"');"</f>
        <v>INSERT INTO [dbo].[Customer]([CustomerName],[SegmentId],[Address],[State],[City],[Country]) VALUES ('Elvera Benimadho', 2, '99385 Charity St #840', 'CA', 'San Jose', 'United States');</v>
      </c>
    </row>
    <row r="14" spans="1:7" x14ac:dyDescent="0.25">
      <c r="A14" t="s">
        <v>88</v>
      </c>
      <c r="B14">
        <v>2</v>
      </c>
      <c r="C14" t="s">
        <v>89</v>
      </c>
      <c r="D14" t="s">
        <v>90</v>
      </c>
      <c r="E14" t="s">
        <v>65</v>
      </c>
      <c r="F14" t="s">
        <v>46</v>
      </c>
      <c r="G14" t="str">
        <f>"INSERT INTO [dbo].[Customer]([CustomerName],[SegmentId],[Address],[State],[City],[Country]) VALUES ('"&amp;A14&amp;"', "&amp;B14&amp;", '"&amp;C14&amp;"', '"&amp;E14&amp;"', '"&amp;D14&amp;"', '"&amp;F14&amp;"');"</f>
        <v>INSERT INTO [dbo].[Customer]([CustomerName],[SegmentId],[Address],[State],[City],[Country]) VALUES ('Carma Vanheusen', 2, '68556 Central Hwy', 'CA', 'San Leandro', 'United States');</v>
      </c>
    </row>
    <row r="15" spans="1:7" x14ac:dyDescent="0.25">
      <c r="A15" t="s">
        <v>91</v>
      </c>
      <c r="B15">
        <v>1</v>
      </c>
      <c r="C15" t="s">
        <v>92</v>
      </c>
      <c r="D15" t="s">
        <v>94</v>
      </c>
      <c r="E15" t="s">
        <v>93</v>
      </c>
      <c r="F15" t="s">
        <v>46</v>
      </c>
      <c r="G15" t="str">
        <f>"INSERT INTO [dbo].[Customer]([CustomerName],[SegmentId],[Address],[State],[City],[Country]) VALUES ('"&amp;A15&amp;"', "&amp;B15&amp;", '"&amp;C15&amp;"', '"&amp;E15&amp;"', '"&amp;D15&amp;"', '"&amp;F15&amp;"');"</f>
        <v>INSERT INTO [dbo].[Customer]([CustomerName],[SegmentId],[Address],[State],[City],[Country]) VALUES ('Malinda Hochard', 1, '55 Riverside Ave', 'IN', 'Indianapolis', 'United States');</v>
      </c>
    </row>
    <row r="16" spans="1:7" x14ac:dyDescent="0.25">
      <c r="A16" t="s">
        <v>95</v>
      </c>
      <c r="B16">
        <v>2</v>
      </c>
      <c r="C16" t="s">
        <v>96</v>
      </c>
      <c r="D16" t="s">
        <v>98</v>
      </c>
      <c r="E16" t="s">
        <v>97</v>
      </c>
      <c r="F16" t="s">
        <v>46</v>
      </c>
      <c r="G16" t="str">
        <f>"INSERT INTO [dbo].[Customer]([CustomerName],[SegmentId],[Address],[State],[City],[Country]) VALUES ('"&amp;A16&amp;"', "&amp;B16&amp;", '"&amp;C16&amp;"', '"&amp;E16&amp;"', '"&amp;D16&amp;"', '"&amp;F16&amp;"');"</f>
        <v>INSERT INTO [dbo].[Customer]([CustomerName],[SegmentId],[Address],[State],[City],[Country]) VALUES ('Natalie Fern', 2, '7140 University Ave', 'WY', 'Rock Springs', 'United States');</v>
      </c>
    </row>
    <row r="17" spans="1:7" x14ac:dyDescent="0.25">
      <c r="A17" t="s">
        <v>99</v>
      </c>
      <c r="B17">
        <v>2</v>
      </c>
      <c r="C17" t="s">
        <v>100</v>
      </c>
      <c r="D17" t="s">
        <v>45</v>
      </c>
      <c r="E17" t="s">
        <v>44</v>
      </c>
      <c r="F17" t="s">
        <v>46</v>
      </c>
      <c r="G17" t="str">
        <f>"INSERT INTO [dbo].[Customer]([CustomerName],[SegmentId],[Address],[State],[City],[Country]) VALUES ('"&amp;A17&amp;"', "&amp;B17&amp;", '"&amp;C17&amp;"', '"&amp;E17&amp;"', '"&amp;D17&amp;"', '"&amp;F17&amp;"');"</f>
        <v>INSERT INTO [dbo].[Customer]([CustomerName],[SegmentId],[Address],[State],[City],[Country]) VALUES ('Arlene Klusman', 2, '3 Secor Rd', 'LA', 'New Orleans', 'United States');</v>
      </c>
    </row>
    <row r="18" spans="1:7" x14ac:dyDescent="0.25">
      <c r="A18" t="s">
        <v>101</v>
      </c>
      <c r="B18">
        <v>2</v>
      </c>
      <c r="C18" t="s">
        <v>102</v>
      </c>
      <c r="D18" t="s">
        <v>104</v>
      </c>
      <c r="E18" t="s">
        <v>103</v>
      </c>
      <c r="F18" t="s">
        <v>46</v>
      </c>
      <c r="G18" t="str">
        <f>"INSERT INTO [dbo].[Customer]([CustomerName],[SegmentId],[Address],[State],[City],[Country]) VALUES ('"&amp;A18&amp;"', "&amp;B18&amp;", '"&amp;C18&amp;"', '"&amp;E18&amp;"', '"&amp;D18&amp;"', '"&amp;F18&amp;"');"</f>
        <v>INSERT INTO [dbo].[Customer]([CustomerName],[SegmentId],[Address],[State],[City],[Country]) VALUES ('Alease Buemi', 2, '4 Webbs Chapel Rd', 'CO', 'Boulder', 'United States');</v>
      </c>
    </row>
    <row r="19" spans="1:7" x14ac:dyDescent="0.25">
      <c r="A19" t="s">
        <v>105</v>
      </c>
      <c r="B19">
        <v>2</v>
      </c>
      <c r="C19" t="s">
        <v>106</v>
      </c>
      <c r="D19" t="s">
        <v>108</v>
      </c>
      <c r="E19" t="s">
        <v>107</v>
      </c>
      <c r="F19" t="s">
        <v>46</v>
      </c>
      <c r="G19" t="str">
        <f>"INSERT INTO [dbo].[Customer]([CustomerName],[SegmentId],[Address],[State],[City],[Country]) VALUES ('"&amp;A19&amp;"', "&amp;B19&amp;", '"&amp;C19&amp;"', '"&amp;E19&amp;"', '"&amp;D19&amp;"', '"&amp;F19&amp;"');"</f>
        <v>INSERT INTO [dbo].[Customer]([CustomerName],[SegmentId],[Address],[State],[City],[Country]) VALUES ('Angella Cetta', 2, '85 Blackstone Bldge', 'HI', 'Honolulu', 'United States');</v>
      </c>
    </row>
    <row r="20" spans="1:7" x14ac:dyDescent="0.25">
      <c r="A20" t="s">
        <v>109</v>
      </c>
      <c r="B20">
        <v>2</v>
      </c>
      <c r="C20" t="s">
        <v>110</v>
      </c>
      <c r="D20" t="s">
        <v>112</v>
      </c>
      <c r="E20" t="s">
        <v>111</v>
      </c>
      <c r="F20" t="s">
        <v>46</v>
      </c>
      <c r="G20" t="str">
        <f>"INSERT INTO [dbo].[Customer]([CustomerName],[SegmentId],[Address],[State],[City],[Country]) VALUES ('"&amp;A20&amp;"', "&amp;B20&amp;", '"&amp;C20&amp;"', '"&amp;E20&amp;"', '"&amp;D20&amp;"', '"&amp;F20&amp;"');"</f>
        <v>INSERT INTO [dbo].[Customer]([CustomerName],[SegmentId],[Address],[State],[City],[Country]) VALUES ('Cyndy Goldammer', 2, '170 Wyoming Ave', 'MN', 'Burnsville', 'United States');</v>
      </c>
    </row>
    <row r="21" spans="1:7" x14ac:dyDescent="0.25">
      <c r="A21" t="s">
        <v>113</v>
      </c>
      <c r="B21">
        <v>1</v>
      </c>
      <c r="C21" t="s">
        <v>114</v>
      </c>
      <c r="D21" t="s">
        <v>116</v>
      </c>
      <c r="E21" t="s">
        <v>115</v>
      </c>
      <c r="F21" t="s">
        <v>46</v>
      </c>
      <c r="G21" t="str">
        <f>"INSERT INTO [dbo].[Customer]([CustomerName],[SegmentId],[Address],[State],[City],[Country]) VALUES ('"&amp;A21&amp;"', "&amp;B21&amp;", '"&amp;C21&amp;"', '"&amp;E21&amp;"', '"&amp;D21&amp;"', '"&amp;F21&amp;"');"</f>
        <v>INSERT INTO [dbo].[Customer]([CustomerName],[SegmentId],[Address],[State],[City],[Country]) VALUES ('Celeste Korando', 1, '7 W Pinhook Rd', 'NY', 'Lynbrook', 'United States');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4282-8C05-4405-A1F7-CD3AC9E6929A}">
  <dimension ref="A1:D19"/>
  <sheetViews>
    <sheetView workbookViewId="0">
      <selection activeCell="J18" sqref="J18"/>
    </sheetView>
  </sheetViews>
  <sheetFormatPr defaultRowHeight="15" x14ac:dyDescent="0.25"/>
  <cols>
    <col min="1" max="1" width="16.140625" customWidth="1"/>
  </cols>
  <sheetData>
    <row r="1" spans="1:4" x14ac:dyDescent="0.25">
      <c r="A1" t="s">
        <v>5</v>
      </c>
      <c r="B1" t="s">
        <v>124</v>
      </c>
      <c r="C1" t="s">
        <v>125</v>
      </c>
      <c r="D1" t="s">
        <v>126</v>
      </c>
    </row>
    <row r="2" spans="1:4" x14ac:dyDescent="0.25">
      <c r="A2" t="s">
        <v>127</v>
      </c>
      <c r="B2">
        <v>1</v>
      </c>
      <c r="C2" t="s">
        <v>128</v>
      </c>
      <c r="D2">
        <v>100</v>
      </c>
    </row>
    <row r="3" spans="1:4" x14ac:dyDescent="0.25">
      <c r="A3" t="s">
        <v>129</v>
      </c>
      <c r="B3">
        <v>1</v>
      </c>
      <c r="C3" t="s">
        <v>130</v>
      </c>
      <c r="D3">
        <v>100</v>
      </c>
    </row>
    <row r="4" spans="1:4" x14ac:dyDescent="0.25">
      <c r="A4" t="s">
        <v>131</v>
      </c>
      <c r="B4">
        <v>2</v>
      </c>
      <c r="C4" t="s">
        <v>130</v>
      </c>
      <c r="D4">
        <v>100</v>
      </c>
    </row>
    <row r="5" spans="1:4" x14ac:dyDescent="0.25">
      <c r="A5" t="s">
        <v>132</v>
      </c>
      <c r="B5">
        <v>3</v>
      </c>
      <c r="C5" t="s">
        <v>133</v>
      </c>
      <c r="D5">
        <v>50</v>
      </c>
    </row>
    <row r="6" spans="1:4" x14ac:dyDescent="0.25">
      <c r="A6" t="s">
        <v>134</v>
      </c>
      <c r="B6">
        <v>3</v>
      </c>
      <c r="C6" t="s">
        <v>128</v>
      </c>
      <c r="D6">
        <v>50</v>
      </c>
    </row>
    <row r="7" spans="1:4" x14ac:dyDescent="0.25">
      <c r="A7" t="s">
        <v>135</v>
      </c>
      <c r="B7">
        <v>4</v>
      </c>
      <c r="C7" t="s">
        <v>130</v>
      </c>
      <c r="D7">
        <v>100</v>
      </c>
    </row>
    <row r="8" spans="1:4" x14ac:dyDescent="0.25">
      <c r="A8" t="s">
        <v>136</v>
      </c>
      <c r="B8">
        <v>4</v>
      </c>
      <c r="C8" t="s">
        <v>137</v>
      </c>
      <c r="D8">
        <v>100</v>
      </c>
    </row>
    <row r="9" spans="1:4" x14ac:dyDescent="0.25">
      <c r="A9" t="s">
        <v>138</v>
      </c>
      <c r="B9">
        <v>5</v>
      </c>
      <c r="C9" t="s">
        <v>139</v>
      </c>
      <c r="D9">
        <v>10</v>
      </c>
    </row>
    <row r="10" spans="1:4" x14ac:dyDescent="0.25">
      <c r="A10" t="s">
        <v>140</v>
      </c>
      <c r="B10">
        <v>6</v>
      </c>
      <c r="C10" t="s">
        <v>141</v>
      </c>
      <c r="D10">
        <v>50</v>
      </c>
    </row>
    <row r="11" spans="1:4" x14ac:dyDescent="0.25">
      <c r="A11" t="s">
        <v>142</v>
      </c>
      <c r="B11">
        <v>6</v>
      </c>
      <c r="C11" t="s">
        <v>143</v>
      </c>
      <c r="D11">
        <v>50</v>
      </c>
    </row>
    <row r="12" spans="1:4" x14ac:dyDescent="0.25">
      <c r="A12" t="s">
        <v>144</v>
      </c>
      <c r="B12">
        <v>7</v>
      </c>
      <c r="C12" t="s">
        <v>128</v>
      </c>
      <c r="D12">
        <v>200</v>
      </c>
    </row>
    <row r="13" spans="1:4" x14ac:dyDescent="0.25">
      <c r="A13" t="s">
        <v>145</v>
      </c>
      <c r="B13">
        <v>7</v>
      </c>
      <c r="C13" t="s">
        <v>130</v>
      </c>
      <c r="D13">
        <v>200</v>
      </c>
    </row>
    <row r="14" spans="1:4" x14ac:dyDescent="0.25">
      <c r="A14" t="s">
        <v>146</v>
      </c>
      <c r="B14">
        <v>8</v>
      </c>
      <c r="C14" t="s">
        <v>130</v>
      </c>
      <c r="D14">
        <v>15</v>
      </c>
    </row>
    <row r="15" spans="1:4" x14ac:dyDescent="0.25">
      <c r="A15" t="s">
        <v>147</v>
      </c>
      <c r="B15">
        <v>9</v>
      </c>
      <c r="C15" t="s">
        <v>130</v>
      </c>
      <c r="D15">
        <v>100</v>
      </c>
    </row>
    <row r="16" spans="1:4" x14ac:dyDescent="0.25">
      <c r="A16" t="s">
        <v>148</v>
      </c>
      <c r="B16">
        <v>9</v>
      </c>
      <c r="C16" t="s">
        <v>130</v>
      </c>
      <c r="D16">
        <v>0</v>
      </c>
    </row>
    <row r="17" spans="1:4" x14ac:dyDescent="0.25">
      <c r="A17" t="s">
        <v>149</v>
      </c>
      <c r="B17">
        <v>10</v>
      </c>
      <c r="C17" t="s">
        <v>128</v>
      </c>
      <c r="D17">
        <v>25</v>
      </c>
    </row>
    <row r="18" spans="1:4" x14ac:dyDescent="0.25">
      <c r="A18" t="s">
        <v>150</v>
      </c>
      <c r="B18">
        <v>10</v>
      </c>
      <c r="C18" t="s">
        <v>130</v>
      </c>
      <c r="D18">
        <v>0</v>
      </c>
    </row>
    <row r="19" spans="1:4" x14ac:dyDescent="0.25">
      <c r="A19" t="s">
        <v>151</v>
      </c>
      <c r="B19">
        <v>11</v>
      </c>
      <c r="C19" t="s">
        <v>130</v>
      </c>
      <c r="D19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i o t   T _ A s s e t _ a 0 0 6 5 3 f 2 - 6 5 1 b - 4 4 b 1 - b 2 8 d - 3 9 5 b a 0 c f b 0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 A s s e t C o d e < / s t r i n g > < / k e y > < v a l u e > < i n t > 1 0 2 < / i n t > < / v a l u e > < / i t e m > < i t e m > < k e y > < s t r i n g > A s s e t N a m e < / s t r i n g > < / k e y > < v a l u e > < i n t > 1 0 7 < / i n t > < / v a l u e > < / i t e m > < i t e m > < k e y > < s t r i n g > S e r i a l N u m b e r < / s t r i n g > < / k e y > < v a l u e > < i n t > 1 2 2 < / i n t > < / v a l u e > < / i t e m > < i t e m > < k e y > < s t r i n g > D e s c r i p t i o n < / s t r i n g > < / k e y > < v a l u e > < i n t > 1 0 6 < / i n t > < / v a l u e > < / i t e m > < i t e m > < k e y > < s t r i n g > E n t i t y H i e r a r c h y I d < / s t r i n g > < / k e y > < v a l u e > < i n t > 1 4 2 < / i n t > < / v a l u e > < / i t e m > < i t e m > < k e y > < s t r i n g > I s A c t i v e < / s t r i n g > < / k e y > < v a l u e > < i n t > 8 4 < / i n t > < / v a l u e > < / i t e m > < i t e m > < k e y > < s t r i n g > C r e a t e d B y < / s t r i n g > < / k e y > < v a l u e > < i n t > 1 0 0 < / i n t > < / v a l u e > < / i t e m > < i t e m > < k e y > < s t r i n g > C r e a t e d D a t e T i m e < / s t r i n g > < / k e y > < v a l u e > < i n t > 1 4 5 < / i n t > < / v a l u e > < / i t e m > < i t e m > < k e y > < s t r i n g > U p d a t e d B y < / s t r i n g > < / k e y > < v a l u e > < i n t > 1 0 4 < / i n t > < / v a l u e > < / i t e m > < i t e m > < k e y > < s t r i n g > U p d a t e d D a t e T i m e < / s t r i n g > < / k e y > < v a l u e > < i n t > 1 4 9 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 A s s e t C o d e < / s t r i n g > < / k e y > < v a l u e > < i n t > 1 < / i n t > < / v a l u e > < / i t e m > < i t e m > < k e y > < s t r i n g > A s s e t N a m e < / s t r i n g > < / k e y > < v a l u e > < i n t > 2 < / i n t > < / v a l u e > < / i t e m > < i t e m > < k e y > < s t r i n g > S e r i a l N u m b e r 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 E n t i t y H i e r a r c h y I d < / s t r i n g > < / k e y > < v a l u e > < i n t > 5 < / i n t > < / v a l u e > < / i t e m > < i t e m > < k e y > < s t r i n g > I s A c t i v e < / s t r i n g > < / k e y > < v a l u e > < i n t > 6 < / i n t > < / v a l u e > < / i t e m > < i t e m > < k e y > < s t r i n g > C r e a t e d B y < / s t r i n g > < / k e y > < v a l u e > < i n t > 7 < / i n t > < / v a l u e > < / i t e m > < i t e m > < k e y > < s t r i n g > C r e a t e d D a t e T i m e < / s t r i n g > < / k e y > < v a l u e > < i n t > 8 < / i n t > < / v a l u e > < / i t e m > < i t e m > < k e y > < s t r i n g > U p d a t e d B y < / s t r i n g > < / k e y > < v a l u e > < i n t > 9 < / i n t > < / v a l u e > < / i t e m > < i t e m > < k e y > < s t r i n g > U p d a t e d D a t e T i m e 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 i o t   T _ A s s e t 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 i o t   T _ A s s e t 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 C o l u m n s \ E n t i t y H i e r a r c h y I d 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 i o t   T _ A s s e t _ M e a s u r e m e n t 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 i o t   T _ A s s e t _ M e a s u r e m e n t 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 C o l u m n s \ A s s e t I d 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 C o l u m n s \ O b s e r v a t i o n P r o p e r t y I d 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 C o l u m n s \ U p d a t e d D a t e T i m e 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 C o l u m n s \ D e f a u l t U n i t I d 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 C o l u m n s \ F u n c t i o n 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 2 0 1 9 - 1 1 - 2 6 T 1 2 : 5 7 : 3 6 . 2 2 8 0 0 6 7 + 0 5 : 3 0 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M U D A A B Q S w M E F A A C A A g A j m B 6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O Y H p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m B 6 T 9 X V g x C 9 A A A A 7 w E A A B M A H A B G b 3 J t d W x h c y 9 T Z W N 0 a W 9 u M S 5 t I K I Y A C i g F A A A A A A A A A A A A A A A A A A A A A A A A A A A A M W P M Q u D M B C F d 8 H / E N K l B R U 6 i 0 O h S 4 d O 6 S Y i 0 R y Y V h O a i z q U / v f G a s E i L d 1 6 y 8 H x 7 r 3 v I Z R W a k X Y u L e x 7 / k e V t y A I C s q t S W n f I c I l p K E 1 G B 9 j 7 h h u j U l u A u 7 1 t G e W 1 5 w h D U 9 X 6 Q N e W t 4 6 B 5 D U S C Y D k w k J k H U S y V 0 j 5 F y d g F Z y E M B H d 0 E Y 4 Q 7 5 V P 0 k P M M v K W s r K D h y Q B G g 4 O F J q E v v u y e D i S Z 7 0 m 1 s P h Y K z 8 C x 9 Z A A + q f F e c Y P 9 V 9 4 / 5 a f a 6 M H 1 B L A Q I t A B Q A A g A I A I 5 g e k 9 U w Q x r p g A A A P g A A A A S A A A A A A A A A A A A A A A A A A A A A A B D b 2 5 m a W c v U G F j a 2 F n Z S 5 4 b W x Q S w E C L Q A U A A I A C A C O Y H p P D 8 r p q 6 Q A A A D p A A A A E w A A A A A A A A A A A A A A A A D y A A A A W 0 N v b n R l b n R f V H l w Z X N d L n h t b F B L A Q I t A B Q A A g A I A I 5 g e k / V 1 Y M Q v Q A A A O 8 B A A A T A A A A A A A A A A A A A A A A A O M B A A B G b 3 J t d W x h c y 9 T Z W N 0 a W 9 u M S 5 t U E s F B g A A A A A D A A M A w g A A A O 0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3 A A A A A A A A T D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v d C U y M F R f Q X N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A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l Q w N j o z N D o y N y 4 1 N z Q 2 N T U 4 W i I g L z 4 8 R W 5 0 c n k g V H l w Z T 0 i R m l s b E N v b H V t b l R 5 c G V z I i B W Y W x 1 Z T 0 i c 0 F n W U d C Z 1 l D Q V F Z S E J n Y z 0 i I C 8 + P E V u d H J 5 I F R 5 c G U 9 I k Z p b G x D b 2 x 1 b W 5 O Y W 1 l c y I g V m F s d W U 9 I n N b J n F 1 b 3 Q 7 S W Q m c X V v d D s s J n F 1 b 3 Q 7 Q X N z Z X R D b 2 R l J n F 1 b 3 Q 7 L C Z x d W 9 0 O 0 F z c 2 V 0 T m F t Z S Z x d W 9 0 O y w m c X V v d D t T Z X J p Y W x O d W 1 i Z X I m c X V v d D s s J n F 1 b 3 Q 7 R G V z Y 3 J p c H R p b 2 4 m c X V v d D s s J n F 1 b 3 Q 7 R W 5 0 a X R 5 S G l l c m F y Y 2 h 5 S W Q m c X V v d D s s J n F 1 b 3 Q 7 S X N B Y 3 R p d m U m c X V v d D s s J n F 1 b 3 Q 7 Q 3 J l Y X R l Z E J 5 J n F 1 b 3 Q 7 L C Z x d W 9 0 O 0 N y Z W F 0 Z W R E Y X R l V G l t Z S Z x d W 9 0 O y w m c X V v d D t V c G R h d G V k Q n k m c X V v d D s s J n F 1 b 3 Q 7 V X B k Y X R l Z E R h d G V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y Z x d W 9 0 O 0 l k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F z c 2 V 0 S W Q s M n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F b n R p d H l I a W V y Y X J j a H k u e 0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U m V w b 3 J 0 V G V t c G x h d G V f Q X N z Z X Q u e 0 F z c 2 V 0 S W Q s M n 0 m c X V v d D s s J n F 1 b 3 Q 7 S 2 V 5 Q 2 9 s d W 1 u Q 2 9 1 b n Q m c X V v d D s 6 M X 1 d L C Z x d W 9 0 O 2 N v b H V t b k l k Z W 5 0 a X R p Z X M m c X V v d D s 6 W y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J Z C w w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Q X N z Z X R D b 2 R l L D F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B c 3 N l d E 5 h b W U s M n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1 N l c m l h b E 5 1 b W J l c i w z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R G V z Y 3 J p c H R p b 2 4 s N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0 V u d G l 0 e U h p Z X J h c m N o e U l k L D V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J c 0 F j d G l 2 Z S w 2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Q 3 J l Y X R l Z E J 5 L D d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D c m V h d G V k R G F 0 Z V R p b W U s O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1 V w Z G F 0 Z W R C e S w 5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V X B k Y X R l Z E R h d G V U a W 1 l L D E w f S Z x d W 9 0 O 1 0 s J n F 1 b 3 Q 7 Q 2 9 s d W 1 u Q 2 9 1 b n Q m c X V v d D s 6 M T E s J n F 1 b 3 Q 7 S 2 V 5 Q 2 9 s d W 1 u T m F t Z X M m c X V v d D s 6 W y Z x d W 9 0 O 0 l k J n F 1 b 3 Q 7 X S w m c X V v d D t D b 2 x 1 b W 5 J Z G V u d G l 0 a W V z J n F 1 b 3 Q 7 O l s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S W Q s M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0 F z c 2 V 0 Q 2 9 k Z S w x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Q X N z Z X R O Y W 1 l L D J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T Z X J p Y W x O d W 1 i Z X I s M 3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0 R l c 2 N y a X B 0 a W 9 u L D R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F b n R p d H l I a W V y Y X J j a H l J Z C w 1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S X N B Y 3 R p d m U s N n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0 N y Z W F 0 Z W R C e S w 3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Q 3 J l Y X R l Z E R h d G V U a W 1 l L D h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V c G R h d G V k Q n k s O X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Q u e 1 V w Z G F 0 Z W R E Y X R l V G l t Z S w x M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F z c 2 V 0 S W Q s M n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F b n R p d H l I a W V y Y X J j a H k u e 0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U m V w b 3 J 0 V G V t c G x h d G V f Q X N z Z X Q u e 0 F z c 2 V 0 S W Q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b 3 Q l M j B U X 0 F z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d C U y M F R f Q X N z Z X Q v a W 9 0 X 1 R f Q X N z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3 Q l M j B U X 0 F z c 2 V 0 X 0 1 l Y X N 1 c m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Z U M D Y 6 M z Q 6 M j c u N T g y N j g x M l o i I C 8 + P E V u d H J 5 I F R 5 c G U 9 I k Z p b G x D b 2 x 1 b W 5 U e X B l c y I g V m F s d W U 9 I n N B Z 1 l D Q W d F R 0 J 3 W U h B Z 1 k 9 I i A v P j x F b n R y e S B U e X B l P S J G a W x s Q 2 9 s d W 1 u T m F t Z X M i I F Z h b H V l P S J z W y Z x d W 9 0 O 0 l k J n F 1 b 3 Q 7 L C Z x d W 9 0 O 0 1 l Y X N 1 c m V t Z W 5 0 J n F 1 b 3 Q 7 L C Z x d W 9 0 O 0 F z c 2 V 0 S W Q m c X V v d D s s J n F 1 b 3 Q 7 T 2 J z Z X J 2 Y X R p b 2 5 Q c m 9 w Z X J 0 e U l k J n F 1 b 3 Q 7 L C Z x d W 9 0 O 0 l z Q W N 0 a X Z l J n F 1 b 3 Q 7 L C Z x d W 9 0 O 0 N y Z W F 0 Z W R C e S Z x d W 9 0 O y w m c X V v d D t D c m V h d G V k R G F 0 Z V R p b W U m c X V v d D s s J n F 1 b 3 Q 7 V X B k Y X R l Z E J 5 J n F 1 b 3 Q 7 L C Z x d W 9 0 O 1 V w Z G F 0 Z W R E Y X R l V G l t Z S Z x d W 9 0 O y w m c X V v d D t E Z W Z h d W x 0 V W 5 p d E l k J n F 1 b 3 Q 7 L C Z x d W 9 0 O 0 Z 1 b m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y Z x d W 9 0 O 0 l k J n F 1 b 3 Q 7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k d f V F 9 P Y n N l c n Z h d G l v b l B y b 3 B l c n R 5 L n t J Z C w w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c n Z l c i 5 E Y X R h Y m F z Z V x c L z I v U 1 F M L 2 p r a X Q t Y X V y Y S 1 p b 3 Q t Z G J z Z X J 2 Z X I u Z G F 0 Y W J h c 2 U u d 2 l u Z G 9 3 c y 5 u Z X Q 7 a m t p d C 1 h d X J h L W l v d C 1 k Y i 1 k Z X Y v a W 9 0 L 2 l v d C 5 H X 1 R f V W 5 p d C 5 7 S W Q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C 5 7 S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S d W x l Q 2 9 u Z G l 0 a W 9 u L n t B c 3 N l d E 1 l Y X N 1 c m V t Z W 5 0 S W Q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T d H J l Y W 0 u e 0 F z c 2 V 0 T W V z d X J l b W V u d E l k L D N 9 J n F 1 b 3 Q 7 L C Z x d W 9 0 O 0 t l e U N v b H V t b k N v d W 5 0 J n F 1 b 3 Q 7 O j F 9 X S w m c X V v d D t j b 2 x 1 b W 5 J Z G V u d G l 0 a W V z J n F 1 b 3 Q 7 O l s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F 9 N Z W F z d X J l b W V u d C 5 7 S W Q s M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1 l Y X N 1 c m V t Z W 5 0 L D F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B c 3 N l d E l k L D J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P Y n N l c n Z h d G l v b l B y b 3 B l c n R 5 S W Q s M 3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l z Q W N 0 a X Z l L D R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D c m V h d G V k Q n k s N X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N y Z W F 0 Z W R E Y X R l V G l t Z S w 2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F 9 N Z W F z d X J l b W V u d C 5 7 V X B k Y X R l Z E J 5 L D d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V c G R h d G V k R G F 0 Z V R p b W U s O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R l Z m F 1 b H R V b m l 0 S W Q s O X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Z 1 b m N 0 a W 9 u L D E w f S Z x d W 9 0 O 1 0 s J n F 1 b 3 Q 7 Q 2 9 s d W 1 u Q 2 9 1 b n Q m c X V v d D s 6 M T E s J n F 1 b 3 Q 7 S 2 V 5 Q 2 9 s d W 1 u T m F t Z X M m c X V v d D s 6 W y Z x d W 9 0 O 0 l k J n F 1 b 3 Q 7 X S w m c X V v d D t D b 2 x 1 b W 5 J Z G V u d G l 0 a W V z J n F 1 b 3 Q 7 O l s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F 9 N Z W F z d X J l b W V u d C 5 7 S W Q s M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1 l Y X N 1 c m V t Z W 5 0 L D F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B c 3 N l d E l k L D J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P Y n N l c n Z h d G l v b l B y b 3 B l c n R 5 S W Q s M 3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l z Q W N 0 a X Z l L D R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D c m V h d G V k Q n k s N X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N y Z W F 0 Z W R E Y X R l V G l t Z S w 2 f S Z x d W 9 0 O y w m c X V v d D t T Z X J 2 Z X I u R G F 0 Y W J h c 2 V c X C 8 y L 1 N R T C 9 q a 2 l 0 L W F 1 c m E t a W 9 0 L W R i c 2 V y d m V y L m R h d G F i Y X N l L n d p b m R v d 3 M u b m V 0 O 2 p r a X Q t Y X V y Y S 1 p b 3 Q t Z G I t Z G V 2 L 2 l v d C 9 p b 3 Q u V F 9 B c 3 N l d F 9 N Z W F z d X J l b W V u d C 5 7 V X B k Y X R l Z E J 5 L D d 9 J n F 1 b 3 Q 7 L C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X 0 1 l Y X N 1 c m V t Z W 5 0 L n t V c G R h d G V k R G F 0 Z V R p b W U s O H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R l Z m F 1 b H R V b m l 0 S W Q s O X 0 m c X V v d D s s J n F 1 b 3 Q 7 U 2 V y d m V y L k R h d G F i Y X N l X F w v M i 9 T U U w v a m t p d C 1 h d X J h L W l v d C 1 k Y n N l c n Z l c i 5 k Y X R h Y m F z Z S 5 3 a W 5 k b 3 d z L m 5 l d D t q a 2 l 0 L W F 1 c m E t a W 9 0 L W R i L W R l d i 9 p b 3 Q v a W 9 0 L l R f Q X N z Z X R f T W V h c 3 V y Z W 1 l b n Q u e 0 Z 1 b m N 0 a W 9 u L D E w f S Z x d W 9 0 O 1 0 s J n F 1 b 3 Q 7 U m V s Y X R p b 2 5 z a G l w S W 5 m b y Z x d W 9 0 O z p b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q a 2 l 0 L W F 1 c m E t a W 9 0 L W R i c 2 V y d m V y L m R h d G F i Y X N l L n d p b m R v d 3 M u b m V 0 O 2 p r a X Q t Y X V y Y S 1 p b 3 Q t Z G I t Z G V 2 L 2 l v d C 9 p b 3 Q u R 1 9 U X 0 9 i c 2 V y d m F 0 a W 9 u U H J v c G V y d H k u e 0 l k L D B 9 J n F 1 b 3 Q 7 L C Z x d W 9 0 O 0 t l e U N v b H V t b k N v d W 5 0 J n F 1 b 3 Q 7 O j F 9 L H s m c X V v d D t r Z X l D b 2 x 1 b W 5 D b 3 V u d C Z x d W 9 0 O z o x L C Z x d W 9 0 O 2 t l e U N v b H V t b i Z x d W 9 0 O z o 5 L C Z x d W 9 0 O 2 9 0 a G V y S 2 V 5 Q 2 9 s d W 1 u S W R l b n R p d H k m c X V v d D s 6 J n F 1 b 3 Q 7 U 2 V y d m V y L k R h d G F i Y X N l X F w v M i 9 T U U w v a m t p d C 1 h d X J h L W l v d C 1 k Y n N l c n Z l c i 5 k Y X R h Y m F z Z S 5 3 a W 5 k b 3 d z L m 5 l d D t q a 2 l 0 L W F 1 c m E t a W 9 0 L W R i L W R l d i 9 p b 3 Q v a W 9 0 L k d f V F 9 V b m l 0 L n t J Z C w w f S Z x d W 9 0 O y w m c X V v d D t L Z X l D b 2 x 1 b W 5 D b 3 V u d C Z x d W 9 0 O z o x f S x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p r a X Q t Y X V y Y S 1 p b 3 Q t Z G J z Z X J 2 Z X I u Z G F 0 Y W J h c 2 U u d 2 l u Z G 9 3 c y 5 u Z X Q 7 a m t p d C 1 h d X J h L W l v d C 1 k Y i 1 k Z X Y v a W 9 0 L 2 l v d C 5 U X 0 F z c 2 V 0 L n t J Z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r a X Q t Y X V y Y S 1 p b 3 Q t Z G J z Z X J 2 Z X I u Z G F 0 Y W J h c 2 U u d 2 l u Z G 9 3 c y 5 u Z X Q 7 a m t p d C 1 h d X J h L W l v d C 1 k Y i 1 k Z X Y v a W 9 0 L 2 l v d C 5 U X 1 J 1 b G V D b 2 5 k a X R p b 2 4 u e 0 F z c 2 V 0 T W V h c 3 V y Z W 1 l b n R J Z C w y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p r a X Q t Y X V y Y S 1 p b 3 Q t Z G J z Z X J 2 Z X I u Z G F 0 Y W J h c 2 U u d 2 l u Z G 9 3 c y 5 u Z X Q 7 a m t p d C 1 h d X J h L W l v d C 1 k Y i 1 k Z X Y v a W 9 0 L 2 l v d C 5 U X 1 N 0 c m V h b S 5 7 Q X N z Z X R N Z X N 1 c m V t Z W 5 0 S W Q s M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p b 3 Q l M j B U X 0 F z c 2 V 0 X 0 1 l Y X N 1 c m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d C U y M F R f Q X N z Z X R f T W V h c 3 V y Z W 1 l b n Q v a W 9 0 X 1 R f Q X N z Z X R f T W V h c 3 V y Z W 1 l b n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d e Z Y 9 Q r c E i l v m k N 5 h 2 x V g A A A A A C A A A A A A A D Z g A A w A A A A B A A A A C j U 9 d l / N L d W 0 M S R U z U g Y W C A A A A A A S A A A C g A A A A E A A A A A c + r D l E 2 z M s A I j j I 4 G L W o p Q A A A A h x C F o D 3 8 y Y v A p n 1 n S q T A T / W 5 f 3 I j y t T e E D y o R + n 2 W J + g Q d E Z 7 q A A o g o T l l o f c P s p P y / y I + n V S F A t c C J i S o 0 P o x a U v 4 Q a Y 8 q i K y y / P s e e n J w U A A A A / z x F 4 9 H x 9 i i 4 0 g 4 j 7 Y G h n J D u 0 / E = < / D a t a M a s h u p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 i o t   T _ A s s e t 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 i o t   T _ A s s e t 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 C o l u m n s \ A s s e t C o d e < / K e y > < / D i a g r a m O b j e c t K e y > < D i a g r a m O b j e c t K e y > < K e y > C o l u m n s \ A s s e t N a m e < / K e y > < / D i a g r a m O b j e c t K e y > < D i a g r a m O b j e c t K e y > < K e y > C o l u m n s \ S e r i a l N u m b e r < / K e y > < / D i a g r a m O b j e c t K e y > < D i a g r a m O b j e c t K e y > < K e y > C o l u m n s \ D e s c r i p t i o n < / K e y > < / D i a g r a m O b j e c t K e y > < D i a g r a m O b j e c t K e y > < K e y > C o l u m n s \ E n t i t y H i e r a r c h y I d < / K e y > < / D i a g r a m O b j e c t K e y > < D i a g r a m O b j e c t K e y > < K e y > C o l u m n s \ I s A c t i v e < / K e y > < / D i a g r a m O b j e c t K e y > < D i a g r a m O b j e c t K e y > < K e y > C o l u m n s \ C r e a t e d B y < / K e y > < / D i a g r a m O b j e c t K e y > < D i a g r a m O b j e c t K e y > < K e y > C o l u m n s \ C r e a t e d D a t e T i m e < / K e y > < / D i a g r a m O b j e c t K e y > < D i a g r a m O b j e c t K e y > < K e y > C o l u m n s \ U p d a t e d B y < / K e y > < / D i a g r a m O b j e c t K e y > < D i a g r a m O b j e c t K e y > < K e y > C o l u m n s \ U p d a t e d D a t e T i m e 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 C o l u m n s \ A s s e t C o d e 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 C o l u m n s \ A s s e t N a m e 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 C o l u m n s \ S e r i a l N u m b e r 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 C o l u m n s \ E n t i t y H i e r a r c h y I d 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 C o l u m n s \ I s A c t i v e 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 C o l u m n s \ C r e a t e d B y 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 C o l u m n s \ U p d a t e d B y 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 C o l u m n s \ U p d a t e d D a t e T i m e 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 T a g s \ T a b l e s \ & l t ; T a b l e s \ i o t   T _ A s s e t & g t ; < / K e y > < / D i a g r a m O b j e c t K e y > < D i a g r a m O b j e c t K e y > < K e y > D y n a m i c   T a g s \ T a b l e s \ & l t ; T a b l e s \ i o t   T _ A s s e t _ M e a s u r e m e n t & g t ; < / K e y > < / D i a g r a m O b j e c t K e y > < D i a g r a m O b j e c t K e y > < K e y > T a b l e s \ i o t   T _ A s s e t < / K e y > < / D i a g r a m O b j e c t K e y > < D i a g r a m O b j e c t K e y > < K e y > T a b l e s \ i o t   T _ A s s e t \ C o l u m n s \ I d < / K e y > < / D i a g r a m O b j e c t K e y > < D i a g r a m O b j e c t K e y > < K e y > T a b l e s \ i o t   T _ A s s e t \ C o l u m n s \ A s s e t C o d e < / K e y > < / D i a g r a m O b j e c t K e y > < D i a g r a m O b j e c t K e y > < K e y > T a b l e s \ i o t   T _ A s s e t \ C o l u m n s \ A s s e t N a m e < / K e y > < / D i a g r a m O b j e c t K e y > < D i a g r a m O b j e c t K e y > < K e y > T a b l e s \ i o t   T _ A s s e t \ C o l u m n s \ S e r i a l N u m b e r < / K e y > < / D i a g r a m O b j e c t K e y > < D i a g r a m O b j e c t K e y > < K e y > T a b l e s \ i o t   T _ A s s e t \ C o l u m n s \ D e s c r i p t i o n < / K e y > < / D i a g r a m O b j e c t K e y > < D i a g r a m O b j e c t K e y > < K e y > T a b l e s \ i o t   T _ A s s e t \ C o l u m n s \ E n t i t y H i e r a r c h y I d < / K e y > < / D i a g r a m O b j e c t K e y > < D i a g r a m O b j e c t K e y > < K e y > T a b l e s \ i o t   T _ A s s e t \ C o l u m n s \ I s A c t i v e < / K e y > < / D i a g r a m O b j e c t K e y > < D i a g r a m O b j e c t K e y > < K e y > T a b l e s \ i o t   T _ A s s e t \ C o l u m n s \ C r e a t e d B y < / K e y > < / D i a g r a m O b j e c t K e y > < D i a g r a m O b j e c t K e y > < K e y > T a b l e s \ i o t   T _ A s s e t \ C o l u m n s \ C r e a t e d D a t e T i m e < / K e y > < / D i a g r a m O b j e c t K e y > < D i a g r a m O b j e c t K e y > < K e y > T a b l e s \ i o t   T _ A s s e t \ C o l u m n s \ U p d a t e d B y < / K e y > < / D i a g r a m O b j e c t K e y > < D i a g r a m O b j e c t K e y > < K e y > T a b l e s \ i o t   T _ A s s e t \ C o l u m n s \ U p d a t e d D a t e T i m e < / K e y > < / D i a g r a m O b j e c t K e y > < D i a g r a m O b j e c t K e y > < K e y > T a b l e s \ i o t   T _ A s s e t \ M e a s u r e s \ S u m   o f   I d < / K e y > < / D i a g r a m O b j e c t K e y > < D i a g r a m O b j e c t K e y > < K e y > T a b l e s \ i o t   T _ A s s e t \ S u m   o f   I d \ A d d i t i o n a l   I n f o \ I m p l i c i t   M e a s u r e < / K e y > < / D i a g r a m O b j e c t K e y > < D i a g r a m O b j e c t K e y > < K e y > T a b l e s \ i o t   T _ A s s e t _ M e a s u r e m e n t < / K e y > < / D i a g r a m O b j e c t K e y > < D i a g r a m O b j e c t K e y > < K e y > T a b l e s \ i o t   T _ A s s e t _ M e a s u r e m e n t \ C o l u m n s \ I d < / K e y > < / D i a g r a m O b j e c t K e y > < D i a g r a m O b j e c t K e y > < K e y > T a b l e s \ i o t   T _ A s s e t _ M e a s u r e m e n t \ C o l u m n s \ M e a s u r e m e n t < / K e y > < / D i a g r a m O b j e c t K e y > < D i a g r a m O b j e c t K e y > < K e y > T a b l e s \ i o t   T _ A s s e t _ M e a s u r e m e n t \ C o l u m n s \ A s s e t I d < / K e y > < / D i a g r a m O b j e c t K e y > < D i a g r a m O b j e c t K e y > < K e y > T a b l e s \ i o t   T _ A s s e t _ M e a s u r e m e n t \ C o l u m n s \ O b s e r v a t i o n P r o p e r t y I d < / K e y > < / D i a g r a m O b j e c t K e y > < D i a g r a m O b j e c t K e y > < K e y > T a b l e s \ i o t   T _ A s s e t _ M e a s u r e m e n t \ C o l u m n s \ I s A c t i v e < / K e y > < / D i a g r a m O b j e c t K e y > < D i a g r a m O b j e c t K e y > < K e y > T a b l e s \ i o t   T _ A s s e t _ M e a s u r e m e n t \ C o l u m n s \ C r e a t e d B y < / K e y > < / D i a g r a m O b j e c t K e y > < D i a g r a m O b j e c t K e y > < K e y > T a b l e s \ i o t   T _ A s s e t _ M e a s u r e m e n t \ C o l u m n s \ C r e a t e d D a t e T i m e < / K e y > < / D i a g r a m O b j e c t K e y > < D i a g r a m O b j e c t K e y > < K e y > T a b l e s \ i o t   T _ A s s e t _ M e a s u r e m e n t \ C o l u m n s \ U p d a t e d B y < / K e y > < / D i a g r a m O b j e c t K e y > < D i a g r a m O b j e c t K e y > < K e y > T a b l e s \ i o t   T _ A s s e t _ M e a s u r e m e n t \ C o l u m n s \ U p d a t e d D a t e T i m e < / K e y > < / D i a g r a m O b j e c t K e y > < D i a g r a m O b j e c t K e y > < K e y > T a b l e s \ i o t   T _ A s s e t _ M e a s u r e m e n t \ C o l u m n s \ D e f a u l t U n i t I d < / K e y > < / D i a g r a m O b j e c t K e y > < D i a g r a m O b j e c t K e y > < K e y > T a b l e s \ i o t   T _ A s s e t _ M e a s u r e m e n t \ C o l u m n s \ F u n c t i o n < / K e y > < / D i a g r a m O b j e c t K e y > < D i a g r a m O b j e c t K e y > < K e y > R e l a t i o n s h i p s \ & l t ; T a b l e s \ i o t   T _ A s s e t _ M e a s u r e m e n t \ C o l u m n s \ A s s e t I d & g t ; - & l t ; T a b l e s \ i o t   T _ A s s e t \ C o l u m n s \ I d & g t ; < / K e y > < / D i a g r a m O b j e c t K e y > < D i a g r a m O b j e c t K e y > < K e y > R e l a t i o n s h i p s \ & l t ; T a b l e s \ i o t   T _ A s s e t _ M e a s u r e m e n t \ C o l u m n s \ A s s e t I d & g t ; - & l t ; T a b l e s \ i o t   T _ A s s e t \ C o l u m n s \ I d & g t ; \ F K < / K e y > < / D i a g r a m O b j e c t K e y > < D i a g r a m O b j e c t K e y > < K e y > R e l a t i o n s h i p s \ & l t ; T a b l e s \ i o t   T _ A s s e t _ M e a s u r e m e n t \ C o l u m n s \ A s s e t I d & g t ; - & l t ; T a b l e s \ i o t   T _ A s s e t \ C o l u m n s \ I d & g t ; \ P K < / K e y > < / D i a g r a m O b j e c t K e y > < D i a g r a m O b j e c t K e y > < K e y > R e l a t i o n s h i p s \ & l t ; T a b l e s \ i o t   T _ A s s e t _ M e a s u r e m e n t \ C o l u m n s \ A s s e t I d & g t ; - & l t ; T a b l e s \ i o t   T _ A s s e t \ C o l u m n s \ I d & g t ; \ C r o s s F i l t e r < / K e y > < / D i a g r a m O b j e c t K e y > < / A l l K e y s > < S e l e c t e d K e y s > < D i a g r a m O b j e c t K e y > < K e y > T a b l e s \ i o t   T _ A s s e t _ M e a s u r e m e n t 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 T a g s \ T a b l e s \ & l t ; T a b l e s \ i o t   T _ A s s e t & g t ; 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 T a g s \ T a b l e s \ & l t ; T a b l e s \ i o t   T _ A s s e t _ M e a s u r e m e n t & g t ; 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 T a b l e s \ i o t   T _ A s s e t < / K e y > < / a : K e y > < a : V a l u e   i : t y p e = " D i a g r a m D i s p l a y N o d e V i e w S t a t e " > < H e i g h t > 3 5 5 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 T _ A s s e t \ C o l u m n s \ A s s e t C o d e 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 T _ A s s e t \ C o l u m n s \ A s s e t N a m e 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 T _ A s s e t \ C o l u m n s \ S e r i a l N u m b e r 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 T _ A s s e t \ C o l u m n s \ E n t i t y H i e r a r c h y I d 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 T _ A s s e t \ C o l u m n s \ I s A c t i v e 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 T _ A s s e t \ C o l u m n s \ C r e a t e d B y 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 T _ A s s e t \ C o l u m n s \ C r e a t e d D a t e T i m e 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 T _ A s s e t \ C o l u m n s \ U p d a t e d B y 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 T _ A s s e t \ C o l u m n s \ U p d a t e d D a t e T i m e 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 T a b l e s \ i o t   T _ A s s e t _ M e a s u r e m e n t < / K e y > < / a : K e y > < a : V a l u e   i : t y p e = " D i a g r a m D i s p l a y N o d e V i e w S t a t e " > < H e i g h t > 3 6 3 < / H e i g h t > < I s E x p a n d e d > t r u e < / I s E x p a n d e d > < I s F o c u s e d > t r u e < / I s F o c u s e d > < L a y e d O u t > t r u e < / L a y e d O u t > < L e f t > 3 5 4 . 9 0 3 8 1 0 5 6 7 6 6 5 8 < / L e f t > < T a b I n d e x > 1 < / T a b I n d e x > < W i d t h > 2 9 4 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 T _ A s s e t _ M e a s u r e m e n t \ C o l u m n s \ M e a s u r e m e n t 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 T _ A s s e t _ M e a s u r e m e n t \ C o l u m n s \ A s s e t I d 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 T _ A s s e t _ M e a s u r e m e n t \ C o l u m n s \ O b s e r v a t i o n P r o p e r t y I d 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 T _ A s s e t _ M e a s u r e m e n t \ C o l u m n s \ I s A c t i v e 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 T _ A s s e t _ M e a s u r e m e n t \ C o l u m n s \ C r e a t e d B y 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 T _ A s s e t _ M e a s u r e m e n t \ C o l u m n s \ C r e a t e d D a t e T i m e 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 T _ A s s e t _ M e a s u r e m e n t \ C o l u m n s \ U p d a t e d B y 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 T _ A s s e t _ M e a s u r e m e n t \ C o l u m n s \ U p d a t e d D a t e T i m e 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 T _ A s s e t _ M e a s u r e m e n t \ C o l u m n s \ D e f a u l t U n i t I d 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 T a b l e s \ i o t   T _ A s s e t _ M e a s u r e m e n t \ C o l u m n s \ F u n c t i o n 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 R e l a t i o n s h i p s \ & l t ; T a b l e s \ i o t   T _ A s s e t _ M e a s u r e m e n t \ C o l u m n s \ A s s e t I d & g t ; - & l t ; T a b l e s \ i o t   T _ A s s e t \ C o l u m n s \ I d & g t ; < / K e y > < / a : K e y > < a : V a l u e   i : t y p e = " D i a g r a m D i s p l a y L i n k V i e w S t a t e " > < A u t o m a t i o n P r o p e r t y H e l p e r T e x t > E n d   p o i n t   1 :   ( 3 3 8 . 9 0 3 8 1 0 5 6 7 6 6 6 , 1 8 1 . 5 ) .   E n d   p o i n t   2 :   ( 2 1 6 , 1 7 7 . 5 ) 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 3 3 8 . 9 0 3 8 1 0 5 6 7 6 6 5 8 < / b : _ x > < b : _ y > 1 8 1 . 5 < / b : _ y > < / b : P o i n t > < b : P o i n t > < b : _ x > 2 7 9 . 4 5 1 9 0 5 1 1 8 6 5 4 7 4 < / b : _ x > < b : _ y > 1 8 1 . 5 < / b : _ y > < / b : P o i n t > < b : P o i n t > < b : _ x > 2 7 5 . 4 5 1 9 0 5 1 1 8 6 5 4 7 4 < / b : _ x > < b : _ y > 1 7 7 . 5 < / b : _ y > < / b : P o i n t > < b : P o i n t > < b : _ x > 2 1 6 . 0 0 0 0 0 0 0 0 0 0 0 0 0 3 < / b : _ x > < b : _ y > 1 7 7 . 5 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 R e l a t i o n s h i p s \ & l t ; T a b l e s \ i o t   T _ A s s e t _ M e a s u r e m e n t \ C o l u m n s \ A s s e t I d & g t ; - & l t ; T a b l e s \ i o t   T _ A s s e t \ C o l u m n s \ I d & g t ; \ F K 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 3 3 8 . 9 0 3 8 1 0 5 6 7 6 6 5 8 < / b : _ x > < b : _ y > 1 7 3 . 5 < / b : _ y > < / L a b e l L o c a t i o n > < L o c a t i o n   x m l n s : b = " h t t p : / / s c h e m a s . d a t a c o n t r a c t . o r g / 2 0 0 4 / 0 7 / S y s t e m . W i n d o w s " > < b : _ x > 3 5 4 . 9 0 3 8 1 0 5 6 7 6 6 5 8 < / b : _ x > < b : _ y > 1 8 1 . 5 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 R e l a t i o n s h i p s \ & l t ; T a b l e s \ i o t   T _ A s s e t _ M e a s u r e m e n t \ C o l u m n s \ A s s e t I d & g t ; - & l t ; T a b l e s \ i o t   T _ A s s e t \ C o l u m n s \ I d & g t ; \ P K 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 1 6 9 . 5 < / b : _ y > < / L a b e l L o c a t i o n > < L o c a t i o n   x m l n s : b = " h t t p : / / s c h e m a s . d a t a c o n t r a c t . o r g / 2 0 0 4 / 0 7 / S y s t e m . W i n d o w s " > < b : _ x > 2 0 0 . 0 0 0 0 0 0 0 0 0 0 0 0 0 6 < / b : _ x > < b : _ y > 1 7 7 . 5 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 R e l a t i o n s h i p s \ & l t ; T a b l e s \ i o t   T _ A s s e t _ M e a s u r e m e n t \ C o l u m n s \ A s s e t I d & g t ; - & l t ; T a b l e s \ i o t   T _ A s s e t \ C o l u m n s \ I d & g t ; \ C r o s s F i l t e r 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 3 3 8 . 9 0 3 8 1 0 5 6 7 6 6 5 8 < / b : _ x > < b : _ y > 1 8 1 . 5 < / b : _ y > < / b : P o i n t > < b : P o i n t > < b : _ x > 2 7 9 . 4 5 1 9 0 5 1 1 8 6 5 4 7 4 < / b : _ x > < b : _ y > 1 8 1 . 5 < / b : _ y > < / b : P o i n t > < b : P o i n t > < b : _ x > 2 7 5 . 4 5 1 9 0 5 1 1 8 6 5 4 7 4 < / b : _ x > < b : _ y > 1 7 7 . 5 < / b : _ y > < / b : P o i n t > < b : P o i n t > < b : _ x > 2 1 6 . 0 0 0 0 0 0 0 0 0 0 0 0 0 3 < / b : _ x > < b : _ y > 1 7 7 . 5 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i o t   T _ A s s e t _ a 0 0 6 5 3 f 2 - 6 5 1 b - 4 4 b 1 - b 2 8 d - 3 9 5 b a 0 c f b 0 d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i o t   T _ A s s e t _ a 0 0 6 5 3 f 2 - 6 5 1 b - 4 4 b 1 - b 2 8 d - 3 9 5 b a 0 c f b 0 d 9 , i o t   T _ A s s e t _ M e a s u r e m e n t _ 7 8 c 1 2 3 2 b - 8 1 a 9 - 4 3 a 3 - b b 5 4 - 1 c a 4 6 2 2 3 2 0 8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o t   T _ A s s e t _ M e a s u r e m e n t _ 7 8 c 1 2 3 2 b - 8 1 a 9 - 4 3 a 3 - b b 5 4 - 1 c a 4 6 2 2 3 2 0 8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 M e a s u r e m e n t < / s t r i n g > < / k e y > < v a l u e > < i n t > 1 2 3 < / i n t > < / v a l u e > < / i t e m > < i t e m > < k e y > < s t r i n g > A s s e t I d < / s t r i n g > < / k e y > < v a l u e > < i n t > 8 2 < / i n t > < / v a l u e > < / i t e m > < i t e m > < k e y > < s t r i n g > O b s e r v a t i o n P r o p e r t y I d < / s t r i n g > < / k e y > < v a l u e > < i n t > 1 7 7 < / i n t > < / v a l u e > < / i t e m > < i t e m > < k e y > < s t r i n g > I s A c t i v e < / s t r i n g > < / k e y > < v a l u e > < i n t > 8 4 < / i n t > < / v a l u e > < / i t e m > < i t e m > < k e y > < s t r i n g > C r e a t e d B y < / s t r i n g > < / k e y > < v a l u e > < i n t > 1 0 0 < / i n t > < / v a l u e > < / i t e m > < i t e m > < k e y > < s t r i n g > C r e a t e d D a t e T i m e < / s t r i n g > < / k e y > < v a l u e > < i n t > 1 4 5 < / i n t > < / v a l u e > < / i t e m > < i t e m > < k e y > < s t r i n g > U p d a t e d B y < / s t r i n g > < / k e y > < v a l u e > < i n t > 1 0 4 < / i n t > < / v a l u e > < / i t e m > < i t e m > < k e y > < s t r i n g > U p d a t e d D a t e T i m e < / s t r i n g > < / k e y > < v a l u e > < i n t > 1 4 9 < / i n t > < / v a l u e > < / i t e m > < i t e m > < k e y > < s t r i n g > D e f a u l t U n i t I d < / s t r i n g > < / k e y > < v a l u e > < i n t > 1 2 0 < / i n t > < / v a l u e > < / i t e m > < i t e m > < k e y > < s t r i n g > F u n c t i o n < / s t r i n g > < / k e y > < v a l u e > < i n t > 8 9 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 M e a s u r e m e n t < / s t r i n g > < / k e y > < v a l u e > < i n t > 1 < / i n t > < / v a l u e > < / i t e m > < i t e m > < k e y > < s t r i n g > A s s e t I d < / s t r i n g > < / k e y > < v a l u e > < i n t > 2 < / i n t > < / v a l u e > < / i t e m > < i t e m > < k e y > < s t r i n g > O b s e r v a t i o n P r o p e r t y I d < / s t r i n g > < / k e y > < v a l u e > < i n t > 3 < / i n t > < / v a l u e > < / i t e m > < i t e m > < k e y > < s t r i n g > I s A c t i v e < / s t r i n g > < / k e y > < v a l u e > < i n t > 4 < / i n t > < / v a l u e > < / i t e m > < i t e m > < k e y > < s t r i n g > C r e a t e d B y < / s t r i n g > < / k e y > < v a l u e > < i n t > 5 < / i n t > < / v a l u e > < / i t e m > < i t e m > < k e y > < s t r i n g > C r e a t e d D a t e T i m e < / s t r i n g > < / k e y > < v a l u e > < i n t > 6 < / i n t > < / v a l u e > < / i t e m > < i t e m > < k e y > < s t r i n g > U p d a t e d B y < / s t r i n g > < / k e y > < v a l u e > < i n t > 7 < / i n t > < / v a l u e > < / i t e m > < i t e m > < k e y > < s t r i n g > U p d a t e d D a t e T i m e < / s t r i n g > < / k e y > < v a l u e > < i n t > 8 < / i n t > < / v a l u e > < / i t e m > < i t e m > < k e y > < s t r i n g > D e f a u l t U n i t I d < / s t r i n g > < / k e y > < v a l u e > < i n t > 9 < / i n t > < / v a l u e > < / i t e m > < i t e m > < k e y > < s t r i n g > F u n c t i o n 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 i o t   T _ A s s e t _ a 0 0 6 5 3 f 2 - 6 5 1 b - 4 4 b 1 - b 2 8 d - 3 9 5 b a 0 c f b 0 d 9 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 i o t   T _ A s s e t _ M e a s u r e m e n t _ 7 8 c 1 2 3 2 b - 8 1 a 9 - 4 3 a 3 - b b 5 4 - 1 c a 4 6 2 2 3 2 0 8 9 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ACC887D5-7541-46E0-AC53-250B9F611678}">
  <ds:schemaRefs/>
</ds:datastoreItem>
</file>

<file path=customXml/itemProps10.xml><?xml version="1.0" encoding="utf-8"?>
<ds:datastoreItem xmlns:ds="http://schemas.openxmlformats.org/officeDocument/2006/customXml" ds:itemID="{582805EB-9201-4657-98F9-7AB75C2DD8FD}">
  <ds:schemaRefs/>
</ds:datastoreItem>
</file>

<file path=customXml/itemProps11.xml><?xml version="1.0" encoding="utf-8"?>
<ds:datastoreItem xmlns:ds="http://schemas.openxmlformats.org/officeDocument/2006/customXml" ds:itemID="{1AE5743B-E318-4E78-96C1-1DC37E88CFDB}">
  <ds:schemaRefs/>
</ds:datastoreItem>
</file>

<file path=customXml/itemProps12.xml><?xml version="1.0" encoding="utf-8"?>
<ds:datastoreItem xmlns:ds="http://schemas.openxmlformats.org/officeDocument/2006/customXml" ds:itemID="{AA34AC21-053E-4AD4-9E99-1A27C41C4474}">
  <ds:schemaRefs/>
</ds:datastoreItem>
</file>

<file path=customXml/itemProps13.xml><?xml version="1.0" encoding="utf-8"?>
<ds:datastoreItem xmlns:ds="http://schemas.openxmlformats.org/officeDocument/2006/customXml" ds:itemID="{973494F1-228B-4F12-99F9-66F998C7FE4D}">
  <ds:schemaRefs/>
</ds:datastoreItem>
</file>

<file path=customXml/itemProps14.xml><?xml version="1.0" encoding="utf-8"?>
<ds:datastoreItem xmlns:ds="http://schemas.openxmlformats.org/officeDocument/2006/customXml" ds:itemID="{8891083A-8531-4EF3-922B-D40D7FF61B90}">
  <ds:schemaRefs/>
</ds:datastoreItem>
</file>

<file path=customXml/itemProps15.xml><?xml version="1.0" encoding="utf-8"?>
<ds:datastoreItem xmlns:ds="http://schemas.openxmlformats.org/officeDocument/2006/customXml" ds:itemID="{2AB858ED-ADF9-47F6-A883-D97A71E3E556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FBDD0432-A633-4F66-A531-07B2158F215A}">
  <ds:schemaRefs/>
</ds:datastoreItem>
</file>

<file path=customXml/itemProps17.xml><?xml version="1.0" encoding="utf-8"?>
<ds:datastoreItem xmlns:ds="http://schemas.openxmlformats.org/officeDocument/2006/customXml" ds:itemID="{298AC96B-9DEB-4F17-922A-97F445C4134E}">
  <ds:schemaRefs/>
</ds:datastoreItem>
</file>

<file path=customXml/itemProps18.xml><?xml version="1.0" encoding="utf-8"?>
<ds:datastoreItem xmlns:ds="http://schemas.openxmlformats.org/officeDocument/2006/customXml" ds:itemID="{B74260D9-55F7-4839-B0B7-C43B5D8D0072}">
  <ds:schemaRefs/>
</ds:datastoreItem>
</file>

<file path=customXml/itemProps2.xml><?xml version="1.0" encoding="utf-8"?>
<ds:datastoreItem xmlns:ds="http://schemas.openxmlformats.org/officeDocument/2006/customXml" ds:itemID="{0128FAD5-D8A7-483F-AB61-2C556A8CDCA5}">
  <ds:schemaRefs/>
</ds:datastoreItem>
</file>

<file path=customXml/itemProps3.xml><?xml version="1.0" encoding="utf-8"?>
<ds:datastoreItem xmlns:ds="http://schemas.openxmlformats.org/officeDocument/2006/customXml" ds:itemID="{624E4B47-46DD-41ED-B7E7-6383F2DFFAE7}">
  <ds:schemaRefs/>
</ds:datastoreItem>
</file>

<file path=customXml/itemProps4.xml><?xml version="1.0" encoding="utf-8"?>
<ds:datastoreItem xmlns:ds="http://schemas.openxmlformats.org/officeDocument/2006/customXml" ds:itemID="{3422EF86-A3FD-4D01-A371-83F9FA7E9354}">
  <ds:schemaRefs/>
</ds:datastoreItem>
</file>

<file path=customXml/itemProps5.xml><?xml version="1.0" encoding="utf-8"?>
<ds:datastoreItem xmlns:ds="http://schemas.openxmlformats.org/officeDocument/2006/customXml" ds:itemID="{B0C79630-D7E6-428E-8020-C266B32FCA57}">
  <ds:schemaRefs/>
</ds:datastoreItem>
</file>

<file path=customXml/itemProps6.xml><?xml version="1.0" encoding="utf-8"?>
<ds:datastoreItem xmlns:ds="http://schemas.openxmlformats.org/officeDocument/2006/customXml" ds:itemID="{291F85F3-ECA2-4A26-A160-5FF3546268AD}">
  <ds:schemaRefs/>
</ds:datastoreItem>
</file>

<file path=customXml/itemProps7.xml><?xml version="1.0" encoding="utf-8"?>
<ds:datastoreItem xmlns:ds="http://schemas.openxmlformats.org/officeDocument/2006/customXml" ds:itemID="{2724581A-878C-4B65-99E4-AC7DD3699868}">
  <ds:schemaRefs/>
</ds:datastoreItem>
</file>

<file path=customXml/itemProps8.xml><?xml version="1.0" encoding="utf-8"?>
<ds:datastoreItem xmlns:ds="http://schemas.openxmlformats.org/officeDocument/2006/customXml" ds:itemID="{0527FB44-033E-4D64-AF00-3B630878FE80}">
  <ds:schemaRefs/>
</ds:datastoreItem>
</file>

<file path=customXml/itemProps9.xml><?xml version="1.0" encoding="utf-8"?>
<ds:datastoreItem xmlns:ds="http://schemas.openxmlformats.org/officeDocument/2006/customXml" ds:itemID="{7A3218EF-C65D-43AB-A40F-06DE260BB9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high-level model</vt:lpstr>
      <vt:lpstr>detailed dimensional model</vt:lpstr>
      <vt:lpstr>Customer</vt:lpstr>
      <vt:lpstr>Product</vt:lpstr>
      <vt:lpstr>Date</vt:lpstr>
      <vt:lpstr>Orders</vt:lpstr>
      <vt:lpstr>Sheet1</vt:lpstr>
      <vt:lpstr>customer-insert</vt:lpstr>
      <vt:lpstr>product-insert</vt:lpstr>
      <vt:lpstr>order-header-insert</vt:lpstr>
      <vt:lpstr>order-detail-insert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2019-11-24T16:35:54Z</cp:lastPrinted>
  <dcterms:created xsi:type="dcterms:W3CDTF">2019-11-24T14:47:12Z</dcterms:created>
  <dcterms:modified xsi:type="dcterms:W3CDTF">2019-11-27T17:12:20Z</dcterms:modified>
</cp:coreProperties>
</file>