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2"/>
  </bookViews>
  <sheets>
    <sheet name="第一周（1-22～1-27）" sheetId="20" r:id="rId1"/>
    <sheet name="第二周（1-28～2-3）" sheetId="21" r:id="rId2"/>
    <sheet name="第三周（2-4～2-17）" sheetId="22" r:id="rId3"/>
    <sheet name="Sheet2" sheetId="17" r:id="rId4"/>
  </sheets>
  <calcPr calcId="125725"/>
</workbook>
</file>

<file path=xl/calcChain.xml><?xml version="1.0" encoding="utf-8"?>
<calcChain xmlns="http://schemas.openxmlformats.org/spreadsheetml/2006/main">
  <c r="I37" i="22"/>
  <c r="K37" s="1"/>
  <c r="H37"/>
  <c r="G37"/>
  <c r="E37"/>
  <c r="F37" s="1"/>
  <c r="D37"/>
  <c r="K36"/>
  <c r="J36"/>
  <c r="F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 i="21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2" i="20"/>
  <c r="H32"/>
  <c r="G32"/>
  <c r="E32"/>
  <c r="D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J37" i="22" l="1"/>
  <c r="F32" i="20"/>
  <c r="K30" i="21"/>
  <c r="J30"/>
  <c r="J32" i="20"/>
  <c r="K32"/>
</calcChain>
</file>

<file path=xl/sharedStrings.xml><?xml version="1.0" encoding="utf-8"?>
<sst xmlns="http://schemas.openxmlformats.org/spreadsheetml/2006/main" count="54" uniqueCount="30">
  <si>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</si>
  <si>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</si>
  <si>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</si>
  <si>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</si>
  <si>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</si>
  <si>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</si>
  <si>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</si>
  <si>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</si>
  <si>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</si>
  <si>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</si>
  <si>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</si>
  <si>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</si>
  <si>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</si>
  <si>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</si>
  <si>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</si>
  <si>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</si>
  <si>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</si>
  <si>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</si>
  <si>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</si>
  <si>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</si>
  <si>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</si>
  <si>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</si>
  <si>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4.创意调整；
5.开始retargeting投放；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</si>
  <si>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</si>
  <si>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</si>
  <si>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</si>
  <si>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</si>
  <si>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</si>
  <si>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</si>
  <si>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3.春节期间降低了投放预算；
4.创意调整（停止了某型号的创意投放）；
5.开始retargeting投放；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4.增加新的投放型号，加大投放预算；
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</si>
</sst>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0"/>
  <sheetViews>
    <sheetView topLeftCell="A8" workbookViewId="0">
      <selection activeCell="N11" sqref="N11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41296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23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>
      <c r="B26" s="7"/>
      <c r="C26" s="3">
        <v>41296</v>
      </c>
      <c r="D26" s="17">
        <v>100374</v>
      </c>
      <c r="E26" s="24">
        <v>21</v>
      </c>
      <c r="F26" s="27">
        <f t="shared" ref="F26:F31" si="0">E26/D26</f>
        <v>2.0921752645107299E-4</v>
      </c>
      <c r="G26" s="17">
        <v>0</v>
      </c>
      <c r="H26" s="26">
        <v>0</v>
      </c>
      <c r="I26" s="1">
        <v>35.96311</v>
      </c>
      <c r="J26" s="1">
        <f t="shared" ref="J26:J31" si="1">I26/D26*1000</f>
        <v>0.35829109131846898</v>
      </c>
      <c r="K26" s="1">
        <f t="shared" ref="K26:K31" si="2">I26/E26</f>
        <v>1.7125290476190476</v>
      </c>
      <c r="L26" s="9"/>
    </row>
    <row r="27" spans="2:12">
      <c r="B27" s="7"/>
      <c r="C27" s="3">
        <v>41297</v>
      </c>
      <c r="D27" s="17">
        <v>117652</v>
      </c>
      <c r="E27" s="24">
        <v>37</v>
      </c>
      <c r="F27" s="27">
        <f t="shared" si="0"/>
        <v>3.1448679155475468E-4</v>
      </c>
      <c r="G27" s="17">
        <v>0</v>
      </c>
      <c r="H27" s="26">
        <v>0</v>
      </c>
      <c r="I27" s="1">
        <v>44.657739999999997</v>
      </c>
      <c r="J27" s="1">
        <f t="shared" si="1"/>
        <v>0.37957484785639001</v>
      </c>
      <c r="K27" s="1">
        <f t="shared" si="2"/>
        <v>1.2069659459459459</v>
      </c>
      <c r="L27" s="9"/>
    </row>
    <row r="28" spans="2:12">
      <c r="B28" s="7"/>
      <c r="C28" s="3">
        <v>41298</v>
      </c>
      <c r="D28" s="17">
        <v>99673</v>
      </c>
      <c r="E28" s="24">
        <v>63</v>
      </c>
      <c r="F28" s="27">
        <f t="shared" si="0"/>
        <v>6.3206685862771258E-4</v>
      </c>
      <c r="G28" s="17">
        <v>0</v>
      </c>
      <c r="H28" s="26">
        <v>0</v>
      </c>
      <c r="I28" s="1">
        <v>53.201090000000001</v>
      </c>
      <c r="J28" s="1">
        <f t="shared" si="1"/>
        <v>0.533756283045559</v>
      </c>
      <c r="K28" s="1">
        <f t="shared" si="2"/>
        <v>0.84446174603174606</v>
      </c>
      <c r="L28" s="9"/>
    </row>
    <row r="29" spans="2:12">
      <c r="B29" s="7"/>
      <c r="C29" s="3">
        <v>41299</v>
      </c>
      <c r="D29" s="17">
        <v>109418</v>
      </c>
      <c r="E29" s="24">
        <v>73</v>
      </c>
      <c r="F29" s="27">
        <f t="shared" si="0"/>
        <v>6.6716627977115282E-4</v>
      </c>
      <c r="G29" s="17">
        <v>0</v>
      </c>
      <c r="H29" s="26">
        <v>0</v>
      </c>
      <c r="I29" s="1">
        <v>53.106479999999998</v>
      </c>
      <c r="J29" s="1">
        <f t="shared" si="1"/>
        <v>0.48535414648412506</v>
      </c>
      <c r="K29" s="1">
        <f t="shared" si="2"/>
        <v>0.7274860273972602</v>
      </c>
      <c r="L29" s="9"/>
    </row>
    <row r="30" spans="2:12">
      <c r="B30" s="7"/>
      <c r="C30" s="3">
        <v>41300</v>
      </c>
      <c r="D30" s="17">
        <v>104999</v>
      </c>
      <c r="E30" s="24">
        <v>61</v>
      </c>
      <c r="F30" s="27">
        <f t="shared" si="0"/>
        <v>5.8095791388489419E-4</v>
      </c>
      <c r="G30" s="17">
        <v>0</v>
      </c>
      <c r="H30" s="26">
        <v>0</v>
      </c>
      <c r="I30" s="1">
        <v>51.627450000000003</v>
      </c>
      <c r="J30" s="1">
        <f t="shared" si="1"/>
        <v>0.49169468280650297</v>
      </c>
      <c r="K30" s="1">
        <f t="shared" si="2"/>
        <v>0.84635163934426239</v>
      </c>
      <c r="L30" s="9"/>
    </row>
    <row r="31" spans="2:12">
      <c r="B31" s="7"/>
      <c r="C31" s="3">
        <v>41301</v>
      </c>
      <c r="D31" s="17">
        <v>89359</v>
      </c>
      <c r="E31" s="24">
        <v>63</v>
      </c>
      <c r="F31" s="27">
        <f t="shared" si="0"/>
        <v>7.0502131850177379E-4</v>
      </c>
      <c r="G31" s="17">
        <v>0</v>
      </c>
      <c r="H31" s="26">
        <v>0</v>
      </c>
      <c r="I31" s="1">
        <v>51.380119999999998</v>
      </c>
      <c r="J31" s="1">
        <f t="shared" si="1"/>
        <v>0.57498539598697385</v>
      </c>
      <c r="K31" s="1">
        <f t="shared" si="2"/>
        <v>0.81555746031746024</v>
      </c>
      <c r="L31" s="9"/>
    </row>
    <row r="32" spans="2:12">
      <c r="B32" s="7"/>
      <c r="C32" s="11" t="s">
        <v>15</v>
      </c>
      <c r="D32" s="4">
        <f>SUM(D26:D31)</f>
        <v>621475</v>
      </c>
      <c r="E32" s="25">
        <f>SUM(E26:E31)</f>
        <v>318</v>
      </c>
      <c r="F32" s="28">
        <f>E32/D32</f>
        <v>5.1168590852407575E-4</v>
      </c>
      <c r="G32" s="4">
        <f>SUM(G26:G31)</f>
        <v>0</v>
      </c>
      <c r="H32" s="5">
        <f>SUM(H26:H31)</f>
        <v>0</v>
      </c>
      <c r="I32" s="5">
        <f>SUM(I26:I31)</f>
        <v>289.93599</v>
      </c>
      <c r="J32" s="5">
        <f>I32/D32*1000</f>
        <v>0.46652880646848222</v>
      </c>
      <c r="K32" s="5">
        <f>I32/E32</f>
        <v>0.91174839622641513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8"/>
  <sheetViews>
    <sheetView topLeftCell="A5"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22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8</v>
      </c>
      <c r="F22" s="23" t="s">
        <v>9</v>
      </c>
      <c r="G22" s="18" t="s">
        <v>10</v>
      </c>
      <c r="H22" s="19" t="s">
        <v>19</v>
      </c>
      <c r="I22" s="19" t="s">
        <v>20</v>
      </c>
      <c r="J22" s="19" t="s">
        <v>13</v>
      </c>
      <c r="K22" s="19" t="s">
        <v>14</v>
      </c>
      <c r="L22" s="9"/>
    </row>
    <row r="23" spans="2:12">
      <c r="B23" s="7"/>
      <c r="C23" s="3">
        <v>41302</v>
      </c>
      <c r="D23" s="17">
        <v>78659</v>
      </c>
      <c r="E23" s="24">
        <v>41</v>
      </c>
      <c r="F23" s="27">
        <f t="shared" ref="F23:F29" si="0">E23/D23</f>
        <v>5.2123723922246662E-4</v>
      </c>
      <c r="G23" s="17">
        <v>0</v>
      </c>
      <c r="H23" s="26">
        <v>0</v>
      </c>
      <c r="I23" s="1">
        <v>51.204560000000001</v>
      </c>
      <c r="J23" s="1">
        <f t="shared" ref="J23:J29" si="1">I23/D23*1000</f>
        <v>0.65096886560978395</v>
      </c>
      <c r="K23" s="1">
        <f t="shared" ref="K23:K29" si="2">I23/E23</f>
        <v>1.2488917073170731</v>
      </c>
      <c r="L23" s="9"/>
    </row>
    <row r="24" spans="2:12">
      <c r="B24" s="7"/>
      <c r="C24" s="3">
        <v>41303</v>
      </c>
      <c r="D24" s="17">
        <v>83440</v>
      </c>
      <c r="E24" s="24">
        <v>46</v>
      </c>
      <c r="F24" s="27">
        <f t="shared" si="0"/>
        <v>5.5129434324065196E-4</v>
      </c>
      <c r="G24" s="17">
        <v>0</v>
      </c>
      <c r="H24" s="26">
        <v>0</v>
      </c>
      <c r="I24" s="1">
        <v>53.556829999999998</v>
      </c>
      <c r="J24" s="1">
        <f t="shared" si="1"/>
        <v>0.64186037871524448</v>
      </c>
      <c r="K24" s="1">
        <f t="shared" si="2"/>
        <v>1.1642789130434783</v>
      </c>
      <c r="L24" s="9"/>
    </row>
    <row r="25" spans="2:12">
      <c r="B25" s="7"/>
      <c r="C25" s="3">
        <v>41304</v>
      </c>
      <c r="D25" s="17">
        <v>84398</v>
      </c>
      <c r="E25" s="24">
        <v>40</v>
      </c>
      <c r="F25" s="27">
        <f t="shared" si="0"/>
        <v>4.7394488021043152E-4</v>
      </c>
      <c r="G25" s="17">
        <v>0</v>
      </c>
      <c r="H25" s="26">
        <v>0</v>
      </c>
      <c r="I25" s="1">
        <v>51.997630000000001</v>
      </c>
      <c r="J25" s="1">
        <f t="shared" si="1"/>
        <v>0.61610026303940857</v>
      </c>
      <c r="K25" s="1">
        <f t="shared" si="2"/>
        <v>1.29994075</v>
      </c>
      <c r="L25" s="9"/>
    </row>
    <row r="26" spans="2:12">
      <c r="B26" s="7"/>
      <c r="C26" s="3">
        <v>41305</v>
      </c>
      <c r="D26" s="17">
        <v>67133</v>
      </c>
      <c r="E26" s="24">
        <v>32</v>
      </c>
      <c r="F26" s="27">
        <f t="shared" si="0"/>
        <v>4.7666572326575602E-4</v>
      </c>
      <c r="G26" s="17">
        <v>0</v>
      </c>
      <c r="H26" s="26">
        <v>0</v>
      </c>
      <c r="I26" s="1">
        <v>42.893219999999999</v>
      </c>
      <c r="J26" s="1">
        <f t="shared" si="1"/>
        <v>0.6389289917030373</v>
      </c>
      <c r="K26" s="1">
        <f t="shared" si="2"/>
        <v>1.340413125</v>
      </c>
      <c r="L26" s="9"/>
    </row>
    <row r="27" spans="2:12">
      <c r="B27" s="7"/>
      <c r="C27" s="3">
        <v>41306</v>
      </c>
      <c r="D27" s="17">
        <v>68367</v>
      </c>
      <c r="E27" s="24">
        <v>48</v>
      </c>
      <c r="F27" s="27">
        <f t="shared" si="0"/>
        <v>7.0209311509939008E-4</v>
      </c>
      <c r="G27" s="17">
        <v>0</v>
      </c>
      <c r="H27" s="26">
        <v>0</v>
      </c>
      <c r="I27" s="1">
        <v>56.736049999999999</v>
      </c>
      <c r="J27" s="1">
        <f t="shared" si="1"/>
        <v>0.8298747933944739</v>
      </c>
      <c r="K27" s="1">
        <f t="shared" si="2"/>
        <v>1.1820010416666666</v>
      </c>
      <c r="L27" s="9"/>
    </row>
    <row r="28" spans="2:12">
      <c r="B28" s="7"/>
      <c r="C28" s="3">
        <v>41307</v>
      </c>
      <c r="D28" s="17">
        <v>69635</v>
      </c>
      <c r="E28" s="24">
        <v>58</v>
      </c>
      <c r="F28" s="27">
        <f t="shared" si="0"/>
        <v>8.3291448265958214E-4</v>
      </c>
      <c r="G28" s="17">
        <v>0</v>
      </c>
      <c r="H28" s="26">
        <v>0</v>
      </c>
      <c r="I28" s="1">
        <v>55.88017</v>
      </c>
      <c r="J28" s="1">
        <f t="shared" si="1"/>
        <v>0.80247246355999147</v>
      </c>
      <c r="K28" s="1">
        <f t="shared" si="2"/>
        <v>0.96345120689655173</v>
      </c>
      <c r="L28" s="9"/>
    </row>
    <row r="29" spans="2:12">
      <c r="B29" s="7"/>
      <c r="C29" s="3">
        <v>41308</v>
      </c>
      <c r="D29" s="17">
        <v>67370</v>
      </c>
      <c r="E29" s="24">
        <v>57</v>
      </c>
      <c r="F29" s="27">
        <f t="shared" si="0"/>
        <v>8.4607392014249662E-4</v>
      </c>
      <c r="G29" s="17">
        <v>0</v>
      </c>
      <c r="H29" s="26">
        <v>0</v>
      </c>
      <c r="I29" s="1">
        <v>55.917920000000002</v>
      </c>
      <c r="J29" s="1">
        <f t="shared" si="1"/>
        <v>0.8300121715897284</v>
      </c>
      <c r="K29" s="1">
        <f t="shared" si="2"/>
        <v>0.98101614035087725</v>
      </c>
      <c r="L29" s="9"/>
    </row>
    <row r="30" spans="2:12">
      <c r="B30" s="7"/>
      <c r="C30" s="11" t="s">
        <v>21</v>
      </c>
      <c r="D30" s="4">
        <f>SUM(D23:D29)</f>
        <v>519002</v>
      </c>
      <c r="E30" s="25">
        <f>SUM(E23:E29)</f>
        <v>322</v>
      </c>
      <c r="F30" s="28">
        <f>E30/D30</f>
        <v>6.2042150126589111E-4</v>
      </c>
      <c r="G30" s="4">
        <f>SUM(G23:G29)</f>
        <v>0</v>
      </c>
      <c r="H30" s="5">
        <f>SUM(H23:H29)</f>
        <v>0</v>
      </c>
      <c r="I30" s="5">
        <f>SUM(I23:I29)</f>
        <v>368.18637999999999</v>
      </c>
      <c r="J30" s="5">
        <f>I30/D30*1000</f>
        <v>0.70941225660016716</v>
      </c>
      <c r="K30" s="5">
        <f>I30/E30</f>
        <v>1.1434359627329191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5"/>
  <sheetViews>
    <sheetView tabSelected="1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16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29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24</v>
      </c>
      <c r="F22" s="23" t="s">
        <v>25</v>
      </c>
      <c r="G22" s="18" t="s">
        <v>26</v>
      </c>
      <c r="H22" s="19" t="s">
        <v>19</v>
      </c>
      <c r="I22" s="19" t="s">
        <v>20</v>
      </c>
      <c r="J22" s="19" t="s">
        <v>27</v>
      </c>
      <c r="K22" s="19" t="s">
        <v>28</v>
      </c>
      <c r="L22" s="9"/>
    </row>
    <row r="23" spans="2:12">
      <c r="B23" s="7"/>
      <c r="C23" s="3">
        <v>41309</v>
      </c>
      <c r="D23" s="17">
        <v>27590</v>
      </c>
      <c r="E23" s="24">
        <v>37</v>
      </c>
      <c r="F23" s="27">
        <f t="shared" ref="F23:F36" si="0">E23/D23</f>
        <v>1.3410656034795216E-3</v>
      </c>
      <c r="G23" s="17">
        <v>0</v>
      </c>
      <c r="H23" s="26">
        <v>0</v>
      </c>
      <c r="I23" s="1">
        <v>33.337220000000002</v>
      </c>
      <c r="J23" s="1">
        <f t="shared" ref="J23:J36" si="1">I23/D23*1000</f>
        <v>1.2083080826386372</v>
      </c>
      <c r="K23" s="1">
        <f t="shared" ref="K23:K36" si="2">I23/E23</f>
        <v>0.90100594594594596</v>
      </c>
      <c r="L23" s="9"/>
    </row>
    <row r="24" spans="2:12">
      <c r="B24" s="7"/>
      <c r="C24" s="3">
        <v>41310</v>
      </c>
      <c r="D24" s="17">
        <v>25319</v>
      </c>
      <c r="E24" s="24">
        <v>32</v>
      </c>
      <c r="F24" s="27">
        <f t="shared" si="0"/>
        <v>1.2638729807654331E-3</v>
      </c>
      <c r="G24" s="17">
        <v>1</v>
      </c>
      <c r="H24" s="26">
        <v>277.02999999999997</v>
      </c>
      <c r="I24" s="1">
        <v>30.42952</v>
      </c>
      <c r="J24" s="1">
        <f t="shared" si="1"/>
        <v>1.2018452545519176</v>
      </c>
      <c r="K24" s="1">
        <f t="shared" si="2"/>
        <v>0.9509225</v>
      </c>
      <c r="L24" s="9"/>
    </row>
    <row r="25" spans="2:12">
      <c r="B25" s="7"/>
      <c r="C25" s="3">
        <v>41311</v>
      </c>
      <c r="D25" s="17">
        <v>26144</v>
      </c>
      <c r="E25" s="24">
        <v>45</v>
      </c>
      <c r="F25" s="27">
        <f t="shared" si="0"/>
        <v>1.7212362301101591E-3</v>
      </c>
      <c r="G25" s="17">
        <v>0</v>
      </c>
      <c r="H25" s="26">
        <v>0</v>
      </c>
      <c r="I25" s="1">
        <v>31.639320000000001</v>
      </c>
      <c r="J25" s="1">
        <f t="shared" si="1"/>
        <v>1.2101943084455324</v>
      </c>
      <c r="K25" s="1">
        <f t="shared" si="2"/>
        <v>0.70309600000000005</v>
      </c>
      <c r="L25" s="9"/>
    </row>
    <row r="26" spans="2:12">
      <c r="B26" s="7"/>
      <c r="C26" s="3">
        <v>41312</v>
      </c>
      <c r="D26" s="17">
        <v>24410</v>
      </c>
      <c r="E26" s="24">
        <v>34</v>
      </c>
      <c r="F26" s="27">
        <f t="shared" si="0"/>
        <v>1.3928717738631708E-3</v>
      </c>
      <c r="G26" s="17">
        <v>1</v>
      </c>
      <c r="H26" s="26">
        <v>77.08</v>
      </c>
      <c r="I26" s="1">
        <v>30.48922</v>
      </c>
      <c r="J26" s="1">
        <f t="shared" si="1"/>
        <v>1.2490462925030725</v>
      </c>
      <c r="K26" s="1">
        <f t="shared" si="2"/>
        <v>0.89674176470588229</v>
      </c>
      <c r="L26" s="9"/>
    </row>
    <row r="27" spans="2:12">
      <c r="B27" s="7"/>
      <c r="C27" s="3">
        <v>41313</v>
      </c>
      <c r="D27" s="17">
        <v>23795</v>
      </c>
      <c r="E27" s="24">
        <v>30</v>
      </c>
      <c r="F27" s="27">
        <f t="shared" si="0"/>
        <v>1.2607690691321706E-3</v>
      </c>
      <c r="G27" s="17">
        <v>2</v>
      </c>
      <c r="H27" s="26">
        <v>124.44</v>
      </c>
      <c r="I27" s="1">
        <v>29.882729999999999</v>
      </c>
      <c r="J27" s="1">
        <f t="shared" si="1"/>
        <v>1.255840722840933</v>
      </c>
      <c r="K27" s="1">
        <f t="shared" si="2"/>
        <v>0.99609099999999995</v>
      </c>
      <c r="L27" s="9"/>
    </row>
    <row r="28" spans="2:12">
      <c r="B28" s="7"/>
      <c r="C28" s="3">
        <v>41314</v>
      </c>
      <c r="D28" s="17">
        <v>13052</v>
      </c>
      <c r="E28" s="24">
        <v>20</v>
      </c>
      <c r="F28" s="27">
        <f t="shared" si="0"/>
        <v>1.5323322096230463E-3</v>
      </c>
      <c r="G28" s="17">
        <v>0</v>
      </c>
      <c r="H28" s="26">
        <v>0</v>
      </c>
      <c r="I28" s="1">
        <v>15.582050000000001</v>
      </c>
      <c r="J28" s="1">
        <f t="shared" si="1"/>
        <v>1.1938438553478394</v>
      </c>
      <c r="K28" s="1">
        <f t="shared" si="2"/>
        <v>0.77910250000000003</v>
      </c>
      <c r="L28" s="9"/>
    </row>
    <row r="29" spans="2:12">
      <c r="B29" s="7"/>
      <c r="C29" s="3">
        <v>41315</v>
      </c>
      <c r="D29" s="17">
        <v>18131</v>
      </c>
      <c r="E29" s="24">
        <v>24</v>
      </c>
      <c r="F29" s="27">
        <f t="shared" si="0"/>
        <v>1.3236997407754675E-3</v>
      </c>
      <c r="G29" s="17">
        <v>0</v>
      </c>
      <c r="H29" s="26">
        <v>0</v>
      </c>
      <c r="I29" s="1">
        <v>21.93327</v>
      </c>
      <c r="J29" s="1">
        <f t="shared" si="1"/>
        <v>1.2097109922232641</v>
      </c>
      <c r="K29" s="1">
        <f t="shared" si="2"/>
        <v>0.91388625000000001</v>
      </c>
      <c r="L29" s="9"/>
    </row>
    <row r="30" spans="2:12">
      <c r="B30" s="7"/>
      <c r="C30" s="3">
        <v>41316</v>
      </c>
      <c r="D30" s="17">
        <v>34531</v>
      </c>
      <c r="E30" s="24">
        <v>34</v>
      </c>
      <c r="F30" s="27">
        <f t="shared" si="0"/>
        <v>9.8462251310416733E-4</v>
      </c>
      <c r="G30" s="17">
        <v>1</v>
      </c>
      <c r="H30" s="26">
        <v>58.44</v>
      </c>
      <c r="I30" s="1">
        <v>44.698500000000003</v>
      </c>
      <c r="J30" s="1">
        <f t="shared" si="1"/>
        <v>1.2944455706466653</v>
      </c>
      <c r="K30" s="1">
        <f t="shared" si="2"/>
        <v>1.3146617647058825</v>
      </c>
      <c r="L30" s="9"/>
    </row>
    <row r="31" spans="2:12">
      <c r="B31" s="7"/>
      <c r="C31" s="3">
        <v>41317</v>
      </c>
      <c r="D31" s="17">
        <v>33661</v>
      </c>
      <c r="E31" s="24">
        <v>31</v>
      </c>
      <c r="F31" s="27">
        <f t="shared" si="0"/>
        <v>9.2094709010427493E-4</v>
      </c>
      <c r="G31" s="17">
        <v>0</v>
      </c>
      <c r="H31" s="26">
        <v>0</v>
      </c>
      <c r="I31" s="1">
        <v>44.467590000000001</v>
      </c>
      <c r="J31" s="1">
        <f t="shared" si="1"/>
        <v>1.3210418585306438</v>
      </c>
      <c r="K31" s="1">
        <f t="shared" si="2"/>
        <v>1.4344383870967743</v>
      </c>
      <c r="L31" s="9"/>
    </row>
    <row r="32" spans="2:12">
      <c r="B32" s="7"/>
      <c r="C32" s="3">
        <v>41318</v>
      </c>
      <c r="D32" s="17">
        <v>41506</v>
      </c>
      <c r="E32" s="24">
        <v>56</v>
      </c>
      <c r="F32" s="27">
        <f t="shared" si="0"/>
        <v>1.3492025249361539E-3</v>
      </c>
      <c r="G32" s="17">
        <v>0</v>
      </c>
      <c r="H32" s="26">
        <v>0</v>
      </c>
      <c r="I32" s="1">
        <v>55.712870000000002</v>
      </c>
      <c r="J32" s="1">
        <f t="shared" si="1"/>
        <v>1.3422847299185661</v>
      </c>
      <c r="K32" s="1">
        <f t="shared" si="2"/>
        <v>0.99487267857142858</v>
      </c>
      <c r="L32" s="9"/>
    </row>
    <row r="33" spans="2:12">
      <c r="B33" s="7"/>
      <c r="C33" s="3">
        <v>41319</v>
      </c>
      <c r="D33" s="17">
        <v>35377</v>
      </c>
      <c r="E33" s="24">
        <v>34</v>
      </c>
      <c r="F33" s="27">
        <f t="shared" si="0"/>
        <v>9.6107640557424319E-4</v>
      </c>
      <c r="G33" s="17">
        <v>0</v>
      </c>
      <c r="H33" s="26">
        <v>0</v>
      </c>
      <c r="I33" s="1">
        <v>47.904739999999997</v>
      </c>
      <c r="J33" s="1">
        <f t="shared" si="1"/>
        <v>1.3541210390931961</v>
      </c>
      <c r="K33" s="1">
        <f t="shared" si="2"/>
        <v>1.4089629411764706</v>
      </c>
      <c r="L33" s="9"/>
    </row>
    <row r="34" spans="2:12">
      <c r="B34" s="7"/>
      <c r="C34" s="3">
        <v>41320</v>
      </c>
      <c r="D34" s="17">
        <v>12624</v>
      </c>
      <c r="E34" s="24">
        <v>14</v>
      </c>
      <c r="F34" s="27">
        <f t="shared" si="0"/>
        <v>1.1089987325728771E-3</v>
      </c>
      <c r="G34" s="17">
        <v>0</v>
      </c>
      <c r="H34" s="26">
        <v>0</v>
      </c>
      <c r="I34" s="1">
        <v>17.86702</v>
      </c>
      <c r="J34" s="1">
        <f t="shared" si="1"/>
        <v>1.4153216096324461</v>
      </c>
      <c r="K34" s="1">
        <f t="shared" si="2"/>
        <v>1.2762157142857142</v>
      </c>
      <c r="L34" s="9"/>
    </row>
    <row r="35" spans="2:12">
      <c r="B35" s="7"/>
      <c r="C35" s="3">
        <v>41321</v>
      </c>
      <c r="D35" s="17">
        <v>2107</v>
      </c>
      <c r="E35" s="24">
        <v>7</v>
      </c>
      <c r="F35" s="27">
        <f t="shared" si="0"/>
        <v>3.3222591362126247E-3</v>
      </c>
      <c r="G35" s="17">
        <v>0</v>
      </c>
      <c r="H35" s="26">
        <v>0</v>
      </c>
      <c r="I35" s="1">
        <v>2.7469299999999999</v>
      </c>
      <c r="J35" s="1">
        <f t="shared" si="1"/>
        <v>1.3037161841480778</v>
      </c>
      <c r="K35" s="1">
        <f t="shared" si="2"/>
        <v>0.39241857142857139</v>
      </c>
      <c r="L35" s="9"/>
    </row>
    <row r="36" spans="2:12">
      <c r="B36" s="7"/>
      <c r="C36" s="3">
        <v>41322</v>
      </c>
      <c r="D36" s="17">
        <v>21956</v>
      </c>
      <c r="E36" s="24">
        <v>21</v>
      </c>
      <c r="F36" s="27">
        <f t="shared" si="0"/>
        <v>9.5645837128803058E-4</v>
      </c>
      <c r="G36" s="17">
        <v>0</v>
      </c>
      <c r="H36" s="26">
        <v>0</v>
      </c>
      <c r="I36" s="1">
        <v>29.207940000000001</v>
      </c>
      <c r="J36" s="1">
        <f t="shared" si="1"/>
        <v>1.330294224813263</v>
      </c>
      <c r="K36" s="1">
        <f t="shared" si="2"/>
        <v>1.3908542857142858</v>
      </c>
      <c r="L36" s="9"/>
    </row>
    <row r="37" spans="2:12">
      <c r="B37" s="7"/>
      <c r="C37" s="11" t="s">
        <v>21</v>
      </c>
      <c r="D37" s="4">
        <f>SUM(D23:D36)</f>
        <v>340203</v>
      </c>
      <c r="E37" s="25">
        <f>SUM(E23:E36)</f>
        <v>419</v>
      </c>
      <c r="F37" s="28">
        <f>E37/D37</f>
        <v>1.2316175930253408E-3</v>
      </c>
      <c r="G37" s="4">
        <f>SUM(G23:G36)</f>
        <v>5</v>
      </c>
      <c r="H37" s="5">
        <f>SUM(H23:H36)</f>
        <v>536.99</v>
      </c>
      <c r="I37" s="5">
        <f>SUM(I23:I36)</f>
        <v>435.89892000000009</v>
      </c>
      <c r="J37" s="5">
        <f>I37/D37*1000</f>
        <v>1.2812906411760041</v>
      </c>
      <c r="K37" s="5">
        <f>I37/E37</f>
        <v>1.0403315513126494</v>
      </c>
      <c r="L37" s="9"/>
    </row>
    <row r="38" spans="2:12">
      <c r="B38" s="7"/>
      <c r="C38" s="8"/>
      <c r="D38" s="8"/>
      <c r="E38" s="8"/>
      <c r="F38" s="8"/>
      <c r="L38" s="9"/>
    </row>
    <row r="39" spans="2:12">
      <c r="B39" s="7"/>
      <c r="C39" s="16" t="s">
        <v>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>
      <c r="B42" s="15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  <row r="45" spans="2:12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第一周（1-22～1-27）</vt:lpstr>
      <vt:lpstr>第二周（1-28～2-3）</vt:lpstr>
      <vt:lpstr>第三周（2-4～2-17）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2013-02-19T14:18:21Z</dcterms:modified>
</cp:coreProperties>
</file>