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7" activeTab="10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  <sheet name="第八周（3-18～3-24）" sheetId="26" r:id="rId8"/>
    <sheet name="第九周（3-25～3-31）" sheetId="27" r:id="rId9"/>
    <sheet name="第十周（4-1～4-7） " sheetId="28" r:id="rId10"/>
    <sheet name="第十一周（4-8～4-14）" sheetId="29" r:id="rId11"/>
  </sheets>
  <calcPr calcId="125725"/>
</workbook>
</file>

<file path=xl/calcChain.xml><?xml version="1.0" encoding="utf-8"?>
<calcChain xmlns="http://schemas.openxmlformats.org/spreadsheetml/2006/main">
  <c r="I29" i="29"/>
  <c r="K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l="1"/>
  <c r="I29" i="28" l="1"/>
  <c r="K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J29" l="1"/>
  <c r="I29" i="27"/>
  <c r="K29" s="1"/>
  <c r="H29"/>
  <c r="G29"/>
  <c r="E29"/>
  <c r="F29" s="1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l="1"/>
  <c r="I29" i="26"/>
  <c r="K29" s="1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17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i="26" l="1"/>
  <c r="J29" i="17"/>
  <c r="F29"/>
  <c r="K29"/>
  <c r="J25" i="25" l="1"/>
  <c r="K25"/>
  <c r="J23"/>
  <c r="K23"/>
  <c r="F24" l="1"/>
  <c r="F25"/>
  <c r="F23"/>
  <c r="I30" l="1"/>
  <c r="H30"/>
  <c r="G30"/>
  <c r="E30"/>
  <c r="D30"/>
  <c r="K29"/>
  <c r="J29"/>
  <c r="F29"/>
  <c r="K26"/>
  <c r="J26"/>
  <c r="F26"/>
  <c r="K24"/>
  <c r="J24"/>
  <c r="F30" l="1"/>
  <c r="K30"/>
  <c r="J30"/>
  <c r="I30" i="24"/>
  <c r="H30"/>
  <c r="G30"/>
  <c r="E30"/>
  <c r="D30"/>
  <c r="K29"/>
  <c r="J29"/>
  <c r="F29"/>
  <c r="K28"/>
  <c r="J28"/>
  <c r="F28"/>
  <c r="K27"/>
  <c r="J27"/>
  <c r="F27"/>
  <c r="K26"/>
  <c r="J26"/>
  <c r="F26"/>
  <c r="K24"/>
  <c r="J24"/>
  <c r="F24"/>
  <c r="K23"/>
  <c r="J23"/>
  <c r="F23"/>
  <c r="K30" l="1"/>
  <c r="F30"/>
  <c r="J30"/>
  <c r="I30" i="23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l="1"/>
  <c r="F30"/>
  <c r="J30"/>
  <c r="I37" i="22"/>
  <c r="H37"/>
  <c r="G37"/>
  <c r="E37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21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2" i="20"/>
  <c r="H32"/>
  <c r="G32"/>
  <c r="E32"/>
  <c r="D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F30" i="21" l="1"/>
  <c r="K37" i="22"/>
  <c r="F37"/>
  <c r="J37"/>
  <c r="F32" i="20"/>
  <c r="K30" i="21"/>
  <c r="J30"/>
  <c r="J32" i="20"/>
  <c r="K32"/>
</calcChain>
</file>

<file path=xl/sharedStrings.xml><?xml version="1.0" encoding="utf-8"?>
<sst xmlns="http://schemas.openxmlformats.org/spreadsheetml/2006/main" count="212" uniqueCount="86">
  <si>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</si>
  <si>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</si>
  <si>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</si>
  <si>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</si>
  <si>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</si>
  <si>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</si>
  <si>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</si>
  <si>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</si>
  <si>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</si>
  <si>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</si>
  <si>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</si>
  <si>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</si>
  <si>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</si>
  <si>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</si>
  <si>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</si>
  <si>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</si>
  <si>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</si>
  <si>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</si>
  <si>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</si>
  <si>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</si>
  <si>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</si>
  <si>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</si>
  <si>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</si>
  <si>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</si>
  <si>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</si>
  <si>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</si>
  <si>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</si>
  <si>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</si>
  <si>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</si>
  <si>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</si>
  <si>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</si>
  <si>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</si>
  <si>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</si>
  <si>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</si>
  <si>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</si>
  <si>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</si>
  <si>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</si>
  <si>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</si>
  <si>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</si>
  <si>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</si>
  <si>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</si>
  <si>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</si>
  <si>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</si>
  <si>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</si>
  <si>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</si>
  <si>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</si>
  <si>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</si>
  <si>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</si>
  <si>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</si>
  <si>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</si>
  <si>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</si>
  <si>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</si>
  <si>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</si>
  <si>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</si>
  <si>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</si>
  <si>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</si>
  <si>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</si>
  <si>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</si>
  <si>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</si>
  <si>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</si>
  <si>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</si>
  <si>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</si>
  <si>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</si>
  <si>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</si>
  <si>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</si>
  <si>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</si>
  <si>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</si>
  <si>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</si>
  <si>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</si>
  <si>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2.继续retargeting投放；
3.针对现有模型尝试加大投放预算观察效果；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</si>
  <si>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</si>
  <si>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</si>
  <si>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</si>
  <si>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</si>
  <si>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</si>
  <si>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</si>
  <si>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</si>
  <si>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</si>
  <si>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</si>
  <si>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</si>
  <si>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</si>
  <si>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</si>
  <si>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</si>
  <si>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</si>
  <si>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</si>
  <si>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2.继续retargeting投放；
3.针对现有模型尝试加大投放预算观察效果；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2.扩大人群学习范围和投放比例；
3.继续retargeting投放；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</si>
</sst>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workbookViewId="0">
      <selection activeCell="N11" sqref="N1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75</v>
      </c>
      <c r="F21" s="23" t="s">
        <v>76</v>
      </c>
      <c r="G21" s="18" t="s">
        <v>77</v>
      </c>
      <c r="H21" s="19" t="s">
        <v>19</v>
      </c>
      <c r="I21" s="19" t="s">
        <v>20</v>
      </c>
      <c r="J21" s="19" t="s">
        <v>78</v>
      </c>
      <c r="K21" s="19" t="s">
        <v>79</v>
      </c>
      <c r="L21" s="9"/>
    </row>
    <row r="22" spans="2:12">
      <c r="B22" s="7"/>
      <c r="C22" s="3">
        <v>41365</v>
      </c>
      <c r="D22" s="17">
        <v>50377</v>
      </c>
      <c r="E22" s="24">
        <v>81</v>
      </c>
      <c r="F22" s="27"/>
      <c r="G22" s="17">
        <v>0</v>
      </c>
      <c r="H22" s="30">
        <v>0</v>
      </c>
      <c r="I22" s="31">
        <v>53.506619999999998</v>
      </c>
      <c r="J22" s="31">
        <f t="shared" ref="J22:J28" si="0">I22/D22*1000</f>
        <v>1.0621239851519542</v>
      </c>
      <c r="K22" s="31">
        <f t="shared" ref="K22:K28" si="1">I22/E22</f>
        <v>0.66057555555555558</v>
      </c>
      <c r="L22" s="9"/>
    </row>
    <row r="23" spans="2:12">
      <c r="B23" s="7"/>
      <c r="C23" s="3">
        <v>41366</v>
      </c>
      <c r="D23" s="17">
        <v>53879</v>
      </c>
      <c r="E23" s="24">
        <v>90</v>
      </c>
      <c r="F23" s="27">
        <f t="shared" ref="F23:F28" si="2">E23/D23</f>
        <v>1.6704096215594201E-3</v>
      </c>
      <c r="G23" s="17">
        <v>0</v>
      </c>
      <c r="H23" s="30">
        <v>0</v>
      </c>
      <c r="I23" s="31">
        <v>54.231389999999998</v>
      </c>
      <c r="J23" s="31">
        <f t="shared" si="0"/>
        <v>1.0065403960726813</v>
      </c>
      <c r="K23" s="31">
        <f t="shared" si="1"/>
        <v>0.60257099999999997</v>
      </c>
      <c r="L23" s="9"/>
    </row>
    <row r="24" spans="2:12">
      <c r="B24" s="7"/>
      <c r="C24" s="3">
        <v>41367</v>
      </c>
      <c r="D24" s="17">
        <v>25033</v>
      </c>
      <c r="E24" s="24">
        <v>37</v>
      </c>
      <c r="F24" s="27">
        <f t="shared" si="2"/>
        <v>1.4780489753525347E-3</v>
      </c>
      <c r="G24" s="17">
        <v>0</v>
      </c>
      <c r="H24" s="30">
        <v>0</v>
      </c>
      <c r="I24" s="31">
        <v>16.831299999999999</v>
      </c>
      <c r="J24" s="31">
        <f t="shared" si="0"/>
        <v>0.67236447888786799</v>
      </c>
      <c r="K24" s="31">
        <f t="shared" si="1"/>
        <v>0.45489999999999997</v>
      </c>
      <c r="L24" s="9"/>
    </row>
    <row r="25" spans="2:12">
      <c r="B25" s="7"/>
      <c r="C25" s="3">
        <v>41368</v>
      </c>
      <c r="D25" s="17">
        <v>20080</v>
      </c>
      <c r="E25" s="24">
        <v>17</v>
      </c>
      <c r="F25" s="27">
        <f t="shared" si="2"/>
        <v>8.4661354581673303E-4</v>
      </c>
      <c r="G25" s="17">
        <v>0</v>
      </c>
      <c r="H25" s="30">
        <v>0</v>
      </c>
      <c r="I25" s="31">
        <v>12.64012</v>
      </c>
      <c r="J25" s="31">
        <f t="shared" si="0"/>
        <v>0.62948804780876499</v>
      </c>
      <c r="K25" s="31">
        <f t="shared" si="1"/>
        <v>0.74353647058823524</v>
      </c>
      <c r="L25" s="9"/>
    </row>
    <row r="26" spans="2:12">
      <c r="B26" s="7"/>
      <c r="C26" s="3">
        <v>41369</v>
      </c>
      <c r="D26" s="17">
        <v>20198</v>
      </c>
      <c r="E26" s="24">
        <v>34</v>
      </c>
      <c r="F26" s="27">
        <f t="shared" si="2"/>
        <v>1.6833349836617487E-3</v>
      </c>
      <c r="G26" s="17">
        <v>0</v>
      </c>
      <c r="H26" s="30">
        <v>0</v>
      </c>
      <c r="I26" s="31">
        <v>12.88931</v>
      </c>
      <c r="J26" s="31">
        <f t="shared" si="0"/>
        <v>0.6381478364194475</v>
      </c>
      <c r="K26" s="31">
        <f t="shared" si="1"/>
        <v>0.37909735294117647</v>
      </c>
      <c r="L26" s="9"/>
    </row>
    <row r="27" spans="2:12">
      <c r="B27" s="7"/>
      <c r="C27" s="3">
        <v>41370</v>
      </c>
      <c r="D27" s="17">
        <v>19987</v>
      </c>
      <c r="E27" s="24">
        <v>30</v>
      </c>
      <c r="F27" s="27">
        <f t="shared" si="2"/>
        <v>1.5009756341622055E-3</v>
      </c>
      <c r="G27" s="17">
        <v>0</v>
      </c>
      <c r="H27" s="30">
        <v>0</v>
      </c>
      <c r="I27" s="31">
        <v>13.99417</v>
      </c>
      <c r="J27" s="31">
        <f t="shared" si="0"/>
        <v>0.70016360634412378</v>
      </c>
      <c r="K27" s="31">
        <f t="shared" si="1"/>
        <v>0.46647233333333332</v>
      </c>
      <c r="L27" s="9"/>
    </row>
    <row r="28" spans="2:12">
      <c r="B28" s="7"/>
      <c r="C28" s="3">
        <v>41371</v>
      </c>
      <c r="D28" s="17">
        <v>21258</v>
      </c>
      <c r="E28" s="24">
        <v>28</v>
      </c>
      <c r="F28" s="27">
        <f t="shared" si="2"/>
        <v>1.3171511901401826E-3</v>
      </c>
      <c r="G28" s="17">
        <v>0</v>
      </c>
      <c r="H28" s="30">
        <v>0</v>
      </c>
      <c r="I28" s="31">
        <v>14.56316</v>
      </c>
      <c r="J28" s="31">
        <f t="shared" si="0"/>
        <v>0.68506726879292501</v>
      </c>
      <c r="K28" s="31">
        <f t="shared" si="1"/>
        <v>0.52011285714285715</v>
      </c>
      <c r="L28" s="9"/>
    </row>
    <row r="29" spans="2:12">
      <c r="B29" s="7"/>
      <c r="C29" s="11" t="s">
        <v>21</v>
      </c>
      <c r="D29" s="32">
        <f>SUM(D22:D28)</f>
        <v>210812</v>
      </c>
      <c r="E29" s="25">
        <f>SUM(E22:E28)</f>
        <v>317</v>
      </c>
      <c r="F29" s="28">
        <f>E29/D29</f>
        <v>1.503709466254293E-3</v>
      </c>
      <c r="G29" s="32">
        <f>SUM(G22:G28)</f>
        <v>0</v>
      </c>
      <c r="H29" s="33">
        <f>SUM(H22:H28)</f>
        <v>0</v>
      </c>
      <c r="I29" s="33">
        <f>SUM(I22:I28)</f>
        <v>178.65607</v>
      </c>
      <c r="J29" s="33">
        <f>I29/D29*1000</f>
        <v>0.84746632070280625</v>
      </c>
      <c r="K29" s="33">
        <f>I29/E29</f>
        <v>0.56358381703470029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37"/>
  <sheetViews>
    <sheetView tabSelected="1" workbookViewId="0">
      <selection activeCell="I4" sqref="I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85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80</v>
      </c>
      <c r="F21" s="23" t="s">
        <v>81</v>
      </c>
      <c r="G21" s="18" t="s">
        <v>82</v>
      </c>
      <c r="H21" s="19" t="s">
        <v>19</v>
      </c>
      <c r="I21" s="19" t="s">
        <v>20</v>
      </c>
      <c r="J21" s="19" t="s">
        <v>83</v>
      </c>
      <c r="K21" s="19" t="s">
        <v>84</v>
      </c>
      <c r="L21" s="9"/>
    </row>
    <row r="22" spans="2:12">
      <c r="B22" s="7"/>
      <c r="C22" s="3">
        <v>41372</v>
      </c>
      <c r="D22" s="17">
        <v>29299</v>
      </c>
      <c r="E22" s="24">
        <v>28</v>
      </c>
      <c r="F22" s="27">
        <f t="shared" ref="F22:F28" si="0">E22/D22</f>
        <v>9.5566401583671795E-4</v>
      </c>
      <c r="G22" s="17">
        <v>0</v>
      </c>
      <c r="H22" s="30">
        <v>0</v>
      </c>
      <c r="I22" s="31">
        <v>19.0397</v>
      </c>
      <c r="J22" s="31">
        <f t="shared" ref="J22:J28" si="1">I22/D22*1000</f>
        <v>0.64984129151165571</v>
      </c>
      <c r="K22" s="31">
        <f t="shared" ref="K22:K28" si="2">I22/E22</f>
        <v>0.67998928571428574</v>
      </c>
      <c r="L22" s="9"/>
    </row>
    <row r="23" spans="2:12">
      <c r="B23" s="7"/>
      <c r="C23" s="3">
        <v>41373</v>
      </c>
      <c r="D23" s="17">
        <v>26694</v>
      </c>
      <c r="E23" s="24">
        <v>21</v>
      </c>
      <c r="F23" s="27">
        <f t="shared" si="0"/>
        <v>7.8669363902000454E-4</v>
      </c>
      <c r="G23" s="17">
        <v>0</v>
      </c>
      <c r="H23" s="30">
        <v>0</v>
      </c>
      <c r="I23" s="31">
        <v>18.295629999999999</v>
      </c>
      <c r="J23" s="31">
        <f t="shared" si="1"/>
        <v>0.6853836068030269</v>
      </c>
      <c r="K23" s="31">
        <f t="shared" si="2"/>
        <v>0.87122047619047616</v>
      </c>
      <c r="L23" s="9"/>
    </row>
    <row r="24" spans="2:12">
      <c r="B24" s="7"/>
      <c r="C24" s="3">
        <v>41374</v>
      </c>
      <c r="D24" s="17">
        <v>29132</v>
      </c>
      <c r="E24" s="24">
        <v>32</v>
      </c>
      <c r="F24" s="27">
        <f t="shared" si="0"/>
        <v>1.0984484415762735E-3</v>
      </c>
      <c r="G24" s="17">
        <v>1</v>
      </c>
      <c r="H24" s="30">
        <v>9.59</v>
      </c>
      <c r="I24" s="31">
        <v>19.75328</v>
      </c>
      <c r="J24" s="31">
        <f t="shared" si="1"/>
        <v>0.67806123850061795</v>
      </c>
      <c r="K24" s="31">
        <f t="shared" si="2"/>
        <v>0.61729000000000001</v>
      </c>
      <c r="L24" s="9"/>
    </row>
    <row r="25" spans="2:12">
      <c r="B25" s="7"/>
      <c r="C25" s="3">
        <v>41375</v>
      </c>
      <c r="D25" s="17">
        <v>19815</v>
      </c>
      <c r="E25" s="24">
        <v>30</v>
      </c>
      <c r="F25" s="27">
        <f t="shared" si="0"/>
        <v>1.514004542013626E-3</v>
      </c>
      <c r="G25" s="17">
        <v>0</v>
      </c>
      <c r="H25" s="30">
        <v>0</v>
      </c>
      <c r="I25" s="31">
        <v>13.31789</v>
      </c>
      <c r="J25" s="31">
        <f t="shared" si="1"/>
        <v>0.67211153166792825</v>
      </c>
      <c r="K25" s="31">
        <f t="shared" si="2"/>
        <v>0.44392966666666667</v>
      </c>
      <c r="L25" s="9"/>
    </row>
    <row r="26" spans="2:12">
      <c r="B26" s="7"/>
      <c r="C26" s="3">
        <v>41376</v>
      </c>
      <c r="D26" s="17">
        <v>20476</v>
      </c>
      <c r="E26" s="24">
        <v>29</v>
      </c>
      <c r="F26" s="27">
        <f t="shared" si="0"/>
        <v>1.4162922445790193E-3</v>
      </c>
      <c r="G26" s="17">
        <v>0</v>
      </c>
      <c r="H26" s="30">
        <v>0</v>
      </c>
      <c r="I26" s="31">
        <v>13.648</v>
      </c>
      <c r="J26" s="31">
        <f t="shared" si="1"/>
        <v>0.66653643289705011</v>
      </c>
      <c r="K26" s="31">
        <f t="shared" si="2"/>
        <v>0.4706206896551724</v>
      </c>
      <c r="L26" s="9"/>
    </row>
    <row r="27" spans="2:12">
      <c r="B27" s="7"/>
      <c r="C27" s="3">
        <v>41377</v>
      </c>
      <c r="D27" s="17">
        <v>19007</v>
      </c>
      <c r="E27" s="24">
        <v>25</v>
      </c>
      <c r="F27" s="27">
        <f t="shared" si="0"/>
        <v>1.3153048876729627E-3</v>
      </c>
      <c r="G27" s="17">
        <v>0</v>
      </c>
      <c r="H27" s="30">
        <v>0</v>
      </c>
      <c r="I27" s="31">
        <v>13.616289999999999</v>
      </c>
      <c r="J27" s="31">
        <f t="shared" si="1"/>
        <v>0.71638291155889933</v>
      </c>
      <c r="K27" s="31">
        <f t="shared" si="2"/>
        <v>0.54465160000000001</v>
      </c>
      <c r="L27" s="9"/>
    </row>
    <row r="28" spans="2:12">
      <c r="B28" s="7"/>
      <c r="C28" s="3">
        <v>41378</v>
      </c>
      <c r="D28" s="17">
        <v>20363</v>
      </c>
      <c r="E28" s="24">
        <v>25</v>
      </c>
      <c r="F28" s="27">
        <f t="shared" si="0"/>
        <v>1.2277169375828709E-3</v>
      </c>
      <c r="G28" s="17">
        <v>0</v>
      </c>
      <c r="H28" s="30">
        <v>0</v>
      </c>
      <c r="I28" s="31">
        <v>14.53693</v>
      </c>
      <c r="J28" s="31">
        <f t="shared" si="1"/>
        <v>0.71388940725826244</v>
      </c>
      <c r="K28" s="31">
        <f t="shared" si="2"/>
        <v>0.58147720000000003</v>
      </c>
      <c r="L28" s="9"/>
    </row>
    <row r="29" spans="2:12">
      <c r="B29" s="7"/>
      <c r="C29" s="11" t="s">
        <v>21</v>
      </c>
      <c r="D29" s="32">
        <f>SUM(D22:D28)</f>
        <v>164786</v>
      </c>
      <c r="E29" s="25">
        <f>SUM(E22:E28)</f>
        <v>190</v>
      </c>
      <c r="F29" s="28">
        <f>E29/D29</f>
        <v>1.1530105712863957E-3</v>
      </c>
      <c r="G29" s="32">
        <f>SUM(G22:G28)</f>
        <v>1</v>
      </c>
      <c r="H29" s="33">
        <f>SUM(H22:H28)</f>
        <v>9.59</v>
      </c>
      <c r="I29" s="33">
        <f>SUM(I22:I28)</f>
        <v>112.20772000000001</v>
      </c>
      <c r="J29" s="33">
        <f>I29/D29*1000</f>
        <v>0.68092993336812602</v>
      </c>
      <c r="K29" s="33">
        <f>I29/E29</f>
        <v>0.59056694736842108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5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8"/>
  <sheetViews>
    <sheetView topLeftCell="A6" workbookViewId="0">
      <selection activeCell="C4" sqref="C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8"/>
  <sheetViews>
    <sheetView topLeftCell="A5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7"/>
  <sheetViews>
    <sheetView topLeftCell="A5" workbookViewId="0">
      <selection activeCell="I4" sqref="I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64</v>
      </c>
      <c r="F21" s="23" t="s">
        <v>65</v>
      </c>
      <c r="G21" s="18" t="s">
        <v>66</v>
      </c>
      <c r="H21" s="19" t="s">
        <v>19</v>
      </c>
      <c r="I21" s="19" t="s">
        <v>20</v>
      </c>
      <c r="J21" s="19" t="s">
        <v>67</v>
      </c>
      <c r="K21" s="19" t="s">
        <v>68</v>
      </c>
      <c r="L21" s="9"/>
    </row>
    <row r="22" spans="2:12">
      <c r="B22" s="7"/>
      <c r="C22" s="3">
        <v>41351</v>
      </c>
      <c r="D22" s="17">
        <v>51158</v>
      </c>
      <c r="E22" s="24">
        <v>34</v>
      </c>
      <c r="F22" s="27">
        <f t="shared" ref="F22:F28" si="0">E22/D22</f>
        <v>6.6460768599241565E-4</v>
      </c>
      <c r="G22" s="17">
        <v>0</v>
      </c>
      <c r="H22" s="30">
        <v>0</v>
      </c>
      <c r="I22" s="31">
        <v>32.744160000000001</v>
      </c>
      <c r="J22" s="31">
        <f t="shared" ref="J22:J28" si="1">I22/D22*1000</f>
        <v>0.64005942374604174</v>
      </c>
      <c r="K22" s="31">
        <f t="shared" ref="K22:K28" si="2">I22/E22</f>
        <v>0.96306352941176476</v>
      </c>
      <c r="L22" s="9"/>
    </row>
    <row r="23" spans="2:12">
      <c r="B23" s="7"/>
      <c r="C23" s="3">
        <v>41352</v>
      </c>
      <c r="D23" s="17">
        <v>23489</v>
      </c>
      <c r="E23" s="24">
        <v>14</v>
      </c>
      <c r="F23" s="27">
        <f t="shared" si="0"/>
        <v>5.9602367065434889E-4</v>
      </c>
      <c r="G23" s="17">
        <v>0</v>
      </c>
      <c r="H23" s="30">
        <v>0</v>
      </c>
      <c r="I23" s="31">
        <v>15.484590000000001</v>
      </c>
      <c r="J23" s="31">
        <f t="shared" si="1"/>
        <v>0.65922729788411605</v>
      </c>
      <c r="K23" s="31">
        <f t="shared" si="2"/>
        <v>1.106042142857143</v>
      </c>
      <c r="L23" s="9"/>
    </row>
    <row r="24" spans="2:12">
      <c r="B24" s="7"/>
      <c r="C24" s="3">
        <v>41353</v>
      </c>
      <c r="D24" s="17">
        <v>32888</v>
      </c>
      <c r="E24" s="24">
        <v>25</v>
      </c>
      <c r="F24" s="27">
        <f t="shared" si="0"/>
        <v>7.6015567988324008E-4</v>
      </c>
      <c r="G24" s="17">
        <v>0</v>
      </c>
      <c r="H24" s="30">
        <v>0</v>
      </c>
      <c r="I24" s="31">
        <v>22.03069</v>
      </c>
      <c r="J24" s="31">
        <f t="shared" si="1"/>
        <v>0.66987016540987598</v>
      </c>
      <c r="K24" s="31">
        <f t="shared" si="2"/>
        <v>0.8812276</v>
      </c>
      <c r="L24" s="9"/>
    </row>
    <row r="25" spans="2:12">
      <c r="B25" s="7"/>
      <c r="C25" s="3">
        <v>41354</v>
      </c>
      <c r="D25" s="17">
        <v>91700</v>
      </c>
      <c r="E25" s="24">
        <v>38</v>
      </c>
      <c r="F25" s="27">
        <f t="shared" si="0"/>
        <v>4.143947655398037E-4</v>
      </c>
      <c r="G25" s="17">
        <v>0</v>
      </c>
      <c r="H25" s="30">
        <v>0</v>
      </c>
      <c r="I25" s="31">
        <v>56.44079</v>
      </c>
      <c r="J25" s="31">
        <f t="shared" si="1"/>
        <v>0.61549389312977099</v>
      </c>
      <c r="K25" s="31">
        <f t="shared" si="2"/>
        <v>1.485283947368421</v>
      </c>
      <c r="L25" s="9"/>
    </row>
    <row r="26" spans="2:12">
      <c r="B26" s="7"/>
      <c r="C26" s="3">
        <v>41355</v>
      </c>
      <c r="D26" s="17">
        <v>14991</v>
      </c>
      <c r="E26" s="24">
        <v>37</v>
      </c>
      <c r="F26" s="27">
        <f t="shared" si="0"/>
        <v>2.4681475551997867E-3</v>
      </c>
      <c r="G26" s="17">
        <v>0</v>
      </c>
      <c r="H26" s="30">
        <v>0</v>
      </c>
      <c r="I26" s="31">
        <v>15.030250000000001</v>
      </c>
      <c r="J26" s="31">
        <f t="shared" si="1"/>
        <v>1.0026182376092323</v>
      </c>
      <c r="K26" s="31">
        <f t="shared" si="2"/>
        <v>0.406222972972973</v>
      </c>
      <c r="L26" s="9"/>
    </row>
    <row r="27" spans="2:12">
      <c r="B27" s="7"/>
      <c r="C27" s="3">
        <v>41356</v>
      </c>
      <c r="D27" s="17">
        <v>12743</v>
      </c>
      <c r="E27" s="24">
        <v>41</v>
      </c>
      <c r="F27" s="27">
        <f t="shared" si="0"/>
        <v>3.2174527191399199E-3</v>
      </c>
      <c r="G27" s="17">
        <v>0</v>
      </c>
      <c r="H27" s="30">
        <v>0</v>
      </c>
      <c r="I27" s="31">
        <v>13.22729</v>
      </c>
      <c r="J27" s="31">
        <f t="shared" si="1"/>
        <v>1.0380043945695676</v>
      </c>
      <c r="K27" s="31">
        <f t="shared" si="2"/>
        <v>0.32261682926829266</v>
      </c>
      <c r="L27" s="9"/>
    </row>
    <row r="28" spans="2:12">
      <c r="B28" s="7"/>
      <c r="C28" s="3">
        <v>41357</v>
      </c>
      <c r="D28" s="17">
        <v>14091</v>
      </c>
      <c r="E28" s="24">
        <v>31</v>
      </c>
      <c r="F28" s="27">
        <f t="shared" si="0"/>
        <v>2.1999858065431836E-3</v>
      </c>
      <c r="G28" s="17">
        <v>0</v>
      </c>
      <c r="H28" s="30">
        <v>0</v>
      </c>
      <c r="I28" s="31">
        <v>17.170249999999999</v>
      </c>
      <c r="J28" s="31">
        <f t="shared" si="1"/>
        <v>1.2185260095096162</v>
      </c>
      <c r="K28" s="31">
        <f t="shared" si="2"/>
        <v>0.55387903225806445</v>
      </c>
      <c r="L28" s="9"/>
    </row>
    <row r="29" spans="2:12">
      <c r="B29" s="7"/>
      <c r="C29" s="11" t="s">
        <v>21</v>
      </c>
      <c r="D29" s="32">
        <f>SUM(D22:D28)</f>
        <v>241060</v>
      </c>
      <c r="E29" s="25">
        <f>SUM(E22:E28)</f>
        <v>220</v>
      </c>
      <c r="F29" s="28">
        <f>E29/D29</f>
        <v>9.1263585829254128E-4</v>
      </c>
      <c r="G29" s="32">
        <f>SUM(G22:G28)</f>
        <v>0</v>
      </c>
      <c r="H29" s="33">
        <f>SUM(H22:H28)</f>
        <v>0</v>
      </c>
      <c r="I29" s="33">
        <f>SUM(I22:I28)</f>
        <v>172.12802000000002</v>
      </c>
      <c r="J29" s="33">
        <f>I29/D29*1000</f>
        <v>0.71404637849498054</v>
      </c>
      <c r="K29" s="33">
        <f>I29/E29</f>
        <v>0.78240009090909102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70</v>
      </c>
      <c r="F21" s="23" t="s">
        <v>71</v>
      </c>
      <c r="G21" s="18" t="s">
        <v>72</v>
      </c>
      <c r="H21" s="19" t="s">
        <v>19</v>
      </c>
      <c r="I21" s="19" t="s">
        <v>20</v>
      </c>
      <c r="J21" s="19" t="s">
        <v>73</v>
      </c>
      <c r="K21" s="19" t="s">
        <v>74</v>
      </c>
      <c r="L21" s="9"/>
    </row>
    <row r="22" spans="2:12">
      <c r="B22" s="7"/>
      <c r="C22" s="3">
        <v>41358</v>
      </c>
      <c r="D22" s="17">
        <v>5117</v>
      </c>
      <c r="E22" s="24">
        <v>8</v>
      </c>
      <c r="F22" s="27">
        <f t="shared" ref="F22:F28" si="0">E22/D22</f>
        <v>1.5634160641000586E-3</v>
      </c>
      <c r="G22" s="17">
        <v>1</v>
      </c>
      <c r="H22" s="30">
        <v>76.36</v>
      </c>
      <c r="I22" s="31">
        <v>2.9499999999999997</v>
      </c>
      <c r="J22" s="31">
        <f t="shared" ref="J22:J28" si="1">I22/D22*1000</f>
        <v>0.57650967363689665</v>
      </c>
      <c r="K22" s="31">
        <f t="shared" ref="K22:K28" si="2">I22/E22</f>
        <v>0.36874999999999997</v>
      </c>
      <c r="L22" s="9"/>
    </row>
    <row r="23" spans="2:12">
      <c r="B23" s="7"/>
      <c r="C23" s="3">
        <v>41359</v>
      </c>
      <c r="D23" s="17">
        <v>12041</v>
      </c>
      <c r="E23" s="24">
        <v>18</v>
      </c>
      <c r="F23" s="27">
        <f t="shared" si="0"/>
        <v>1.4948924507931236E-3</v>
      </c>
      <c r="G23" s="17">
        <v>0</v>
      </c>
      <c r="H23" s="30">
        <v>0</v>
      </c>
      <c r="I23" s="31">
        <v>5.84</v>
      </c>
      <c r="J23" s="31">
        <f t="shared" si="1"/>
        <v>0.48500955070176899</v>
      </c>
      <c r="K23" s="31">
        <f t="shared" si="2"/>
        <v>0.32444444444444442</v>
      </c>
      <c r="L23" s="9"/>
    </row>
    <row r="24" spans="2:12">
      <c r="B24" s="7"/>
      <c r="C24" s="3">
        <v>41360</v>
      </c>
      <c r="D24" s="17">
        <v>19008</v>
      </c>
      <c r="E24" s="24">
        <v>33</v>
      </c>
      <c r="F24" s="27">
        <f t="shared" si="0"/>
        <v>1.736111111111111E-3</v>
      </c>
      <c r="G24" s="17">
        <v>0</v>
      </c>
      <c r="H24" s="30">
        <v>0</v>
      </c>
      <c r="I24" s="31">
        <v>12.58</v>
      </c>
      <c r="J24" s="31">
        <f t="shared" si="1"/>
        <v>0.66182659932659937</v>
      </c>
      <c r="K24" s="31">
        <f t="shared" si="2"/>
        <v>0.38121212121212122</v>
      </c>
      <c r="L24" s="9"/>
    </row>
    <row r="25" spans="2:12">
      <c r="B25" s="7"/>
      <c r="C25" s="3">
        <v>41361</v>
      </c>
      <c r="D25" s="17">
        <v>16078</v>
      </c>
      <c r="E25" s="24">
        <v>24</v>
      </c>
      <c r="F25" s="27">
        <f t="shared" si="0"/>
        <v>1.4927229754944644E-3</v>
      </c>
      <c r="G25" s="17">
        <v>0</v>
      </c>
      <c r="H25" s="30">
        <v>0</v>
      </c>
      <c r="I25" s="31">
        <v>10.899999999999999</v>
      </c>
      <c r="J25" s="31">
        <f t="shared" si="1"/>
        <v>0.67794501803706919</v>
      </c>
      <c r="K25" s="31">
        <f t="shared" si="2"/>
        <v>0.45416666666666661</v>
      </c>
      <c r="L25" s="9"/>
    </row>
    <row r="26" spans="2:12">
      <c r="B26" s="7"/>
      <c r="C26" s="3">
        <v>41362</v>
      </c>
      <c r="D26" s="17">
        <v>14227</v>
      </c>
      <c r="E26" s="24">
        <v>17</v>
      </c>
      <c r="F26" s="27">
        <f t="shared" si="0"/>
        <v>1.1949110845575314E-3</v>
      </c>
      <c r="G26" s="17">
        <v>0</v>
      </c>
      <c r="H26" s="30">
        <v>0</v>
      </c>
      <c r="I26" s="31">
        <v>10.08</v>
      </c>
      <c r="J26" s="31">
        <f t="shared" si="1"/>
        <v>0.70851198425528927</v>
      </c>
      <c r="K26" s="31">
        <f t="shared" si="2"/>
        <v>0.59294117647058819</v>
      </c>
      <c r="L26" s="9"/>
    </row>
    <row r="27" spans="2:12">
      <c r="B27" s="7"/>
      <c r="C27" s="3">
        <v>41363</v>
      </c>
      <c r="D27" s="17">
        <v>14775</v>
      </c>
      <c r="E27" s="24">
        <v>14</v>
      </c>
      <c r="F27" s="27">
        <f t="shared" si="0"/>
        <v>9.4754653130287643E-4</v>
      </c>
      <c r="G27" s="17">
        <v>0</v>
      </c>
      <c r="H27" s="30">
        <v>0</v>
      </c>
      <c r="I27" s="31">
        <v>10.83</v>
      </c>
      <c r="J27" s="31">
        <f t="shared" si="1"/>
        <v>0.73299492385786813</v>
      </c>
      <c r="K27" s="31">
        <f t="shared" si="2"/>
        <v>0.77357142857142858</v>
      </c>
      <c r="L27" s="9"/>
    </row>
    <row r="28" spans="2:12">
      <c r="B28" s="7"/>
      <c r="C28" s="3">
        <v>41364</v>
      </c>
      <c r="D28" s="17">
        <v>21322</v>
      </c>
      <c r="E28" s="24">
        <v>34</v>
      </c>
      <c r="F28" s="27">
        <f t="shared" si="0"/>
        <v>1.5945971297251665E-3</v>
      </c>
      <c r="G28" s="17">
        <v>0</v>
      </c>
      <c r="H28" s="30">
        <v>0</v>
      </c>
      <c r="I28" s="31">
        <v>14.77</v>
      </c>
      <c r="J28" s="31">
        <f t="shared" si="1"/>
        <v>0.69271175311884436</v>
      </c>
      <c r="K28" s="31">
        <f t="shared" si="2"/>
        <v>0.43441176470588233</v>
      </c>
      <c r="L28" s="9"/>
    </row>
    <row r="29" spans="2:12">
      <c r="B29" s="7"/>
      <c r="C29" s="11" t="s">
        <v>21</v>
      </c>
      <c r="D29" s="32">
        <f>SUM(D22:D28)</f>
        <v>102568</v>
      </c>
      <c r="E29" s="25">
        <f>SUM(E22:E28)</f>
        <v>148</v>
      </c>
      <c r="F29" s="28">
        <f>E29/D29</f>
        <v>1.4429451680836127E-3</v>
      </c>
      <c r="G29" s="32">
        <f>SUM(G22:G28)</f>
        <v>1</v>
      </c>
      <c r="H29" s="33">
        <f>SUM(H22:H28)</f>
        <v>76.36</v>
      </c>
      <c r="I29" s="33">
        <f>SUM(I22:I28)</f>
        <v>67.949999999999989</v>
      </c>
      <c r="J29" s="33">
        <f>I29/D29*1000</f>
        <v>0.66248732548163158</v>
      </c>
      <c r="K29" s="33">
        <f>I29/E29</f>
        <v>0.45912162162162157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  <vt:lpstr>第八周（3-18～3-24）</vt:lpstr>
      <vt:lpstr>第九周（3-25～3-31）</vt:lpstr>
      <vt:lpstr>第十周（4-1～4-7） </vt:lpstr>
      <vt:lpstr>第十一周（4-8～4-14）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2013-04-17T12:07:39Z</dcterms:modified>
</cp:coreProperties>
</file>