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 firstSheet="8" activeTab="11"/>
  </bookViews>
  <sheets>
    <sheet name="第一周（1-22～1-27）" sheetId="20" r:id="rId1"/>
    <sheet name="第二周（1-28～2-3）" sheetId="21" r:id="rId2"/>
    <sheet name="第三周（2-4～2-17）" sheetId="22" r:id="rId3"/>
    <sheet name="第四周（2-18～2-24）" sheetId="23" r:id="rId4"/>
    <sheet name="第五周（2-25～3-3）" sheetId="24" r:id="rId5"/>
    <sheet name="第六周（3-4～3-10）" sheetId="25" r:id="rId6"/>
    <sheet name="第七周（3-11～3-17）" sheetId="17" r:id="rId7"/>
    <sheet name="第八周（3-18～3-24）" sheetId="26" r:id="rId8"/>
    <sheet name="第九周（3-25～3-31）" sheetId="27" r:id="rId9"/>
    <sheet name="第十周（4-1～4-7） " sheetId="28" r:id="rId10"/>
    <sheet name="第十一周（4-8～4-14）" sheetId="29" r:id="rId11"/>
    <sheet name="第十二周（4-15～4-21）" sheetId="30" r:id="rId12"/>
  </sheets>
  <calcPr calcId="145621"/>
</workbook>
</file>

<file path=xl/calcChain.xml><?xml version="1.0" encoding="utf-8"?>
<calcChain xmlns="http://schemas.openxmlformats.org/spreadsheetml/2006/main">
  <c r="I29" i="30" l="1"/>
  <c r="H29" i="30"/>
  <c r="G29" i="30"/>
  <c r="E29" i="30"/>
  <c r="D29" i="30"/>
  <c r="K28" i="30"/>
  <c r="J28" i="30"/>
  <c r="F28" i="30"/>
  <c r="K27" i="30"/>
  <c r="J27" i="30"/>
  <c r="F27" i="30"/>
  <c r="K26" i="30"/>
  <c r="J26" i="30"/>
  <c r="F26" i="30"/>
  <c r="K25" i="30"/>
  <c r="J25" i="30"/>
  <c r="F25" i="30"/>
  <c r="K24" i="30"/>
  <c r="J24" i="30"/>
  <c r="F24" i="30"/>
  <c r="K23" i="30"/>
  <c r="J23" i="30"/>
  <c r="F23" i="30"/>
  <c r="K22" i="30"/>
  <c r="J22" i="30"/>
  <c r="F22" i="30"/>
  <c r="F22" i="29"/>
  <c r="J22" i="29"/>
  <c r="K22" i="29"/>
  <c r="F23" i="29"/>
  <c r="J23" i="29"/>
  <c r="K23" i="29"/>
  <c r="F24" i="29"/>
  <c r="J24" i="29"/>
  <c r="K24" i="29"/>
  <c r="F25" i="29"/>
  <c r="J25" i="29"/>
  <c r="K25" i="29"/>
  <c r="F26" i="29"/>
  <c r="J26" i="29"/>
  <c r="K26" i="29"/>
  <c r="F27" i="29"/>
  <c r="J27" i="29"/>
  <c r="K27" i="29"/>
  <c r="F28" i="29"/>
  <c r="J28" i="29"/>
  <c r="K28" i="29"/>
  <c r="D29" i="29"/>
  <c r="E29" i="29"/>
  <c r="F29" i="29"/>
  <c r="G29" i="29"/>
  <c r="H29" i="29"/>
  <c r="I29" i="29"/>
  <c r="J29" i="29"/>
  <c r="K29" i="29"/>
  <c r="F29" i="30" l="1"/>
  <c r="K29" i="30"/>
  <c r="J29" i="30"/>
  <c r="I29" i="28" l="1"/>
  <c r="H29" i="28"/>
  <c r="G29" i="28"/>
  <c r="E29" i="28"/>
  <c r="F29" i="28" s="1"/>
  <c r="D29" i="28"/>
  <c r="K28" i="28"/>
  <c r="J28" i="28"/>
  <c r="F28" i="28"/>
  <c r="K27" i="28"/>
  <c r="J27" i="28"/>
  <c r="F27" i="28"/>
  <c r="K26" i="28"/>
  <c r="J26" i="28"/>
  <c r="F26" i="28"/>
  <c r="K25" i="28"/>
  <c r="J25" i="28"/>
  <c r="F25" i="28"/>
  <c r="K24" i="28"/>
  <c r="J24" i="28"/>
  <c r="F24" i="28"/>
  <c r="K23" i="28"/>
  <c r="J23" i="28"/>
  <c r="F23" i="28"/>
  <c r="K22" i="28"/>
  <c r="J22" i="28"/>
  <c r="K29" i="28" l="1"/>
  <c r="J29" i="28"/>
  <c r="I29" i="27"/>
  <c r="H29" i="27"/>
  <c r="G29" i="27"/>
  <c r="E29" i="27"/>
  <c r="D29" i="27"/>
  <c r="K28" i="27"/>
  <c r="J28" i="27"/>
  <c r="F28" i="27"/>
  <c r="K27" i="27"/>
  <c r="J27" i="27"/>
  <c r="F27" i="27"/>
  <c r="K26" i="27"/>
  <c r="J26" i="27"/>
  <c r="F26" i="27"/>
  <c r="K25" i="27"/>
  <c r="J25" i="27"/>
  <c r="F25" i="27"/>
  <c r="K24" i="27"/>
  <c r="J24" i="27"/>
  <c r="F24" i="27"/>
  <c r="K23" i="27"/>
  <c r="J23" i="27"/>
  <c r="F23" i="27"/>
  <c r="K22" i="27"/>
  <c r="J22" i="27"/>
  <c r="F22" i="27"/>
  <c r="F29" i="27" l="1"/>
  <c r="K29" i="27"/>
  <c r="J29" i="27"/>
  <c r="I29" i="26"/>
  <c r="H29" i="26"/>
  <c r="G29" i="26"/>
  <c r="E29" i="26"/>
  <c r="D29" i="26"/>
  <c r="F29" i="26" s="1"/>
  <c r="K28" i="26"/>
  <c r="J28" i="26"/>
  <c r="F28" i="26"/>
  <c r="K27" i="26"/>
  <c r="J27" i="26"/>
  <c r="F27" i="26"/>
  <c r="K26" i="26"/>
  <c r="J26" i="26"/>
  <c r="F26" i="26"/>
  <c r="K25" i="26"/>
  <c r="J25" i="26"/>
  <c r="F25" i="26"/>
  <c r="K24" i="26"/>
  <c r="J24" i="26"/>
  <c r="F24" i="26"/>
  <c r="K23" i="26"/>
  <c r="J23" i="26"/>
  <c r="F23" i="26"/>
  <c r="K22" i="26"/>
  <c r="J22" i="26"/>
  <c r="F22" i="26"/>
  <c r="I29" i="17"/>
  <c r="H29" i="17"/>
  <c r="G29" i="17"/>
  <c r="E29" i="17"/>
  <c r="D29" i="17"/>
  <c r="K28" i="17"/>
  <c r="J28" i="17"/>
  <c r="F28" i="17"/>
  <c r="K27" i="17"/>
  <c r="J27" i="17"/>
  <c r="F27" i="17"/>
  <c r="K26" i="17"/>
  <c r="J26" i="17"/>
  <c r="F26" i="17"/>
  <c r="K25" i="17"/>
  <c r="J25" i="17"/>
  <c r="F25" i="17"/>
  <c r="K24" i="17"/>
  <c r="J24" i="17"/>
  <c r="F24" i="17"/>
  <c r="K23" i="17"/>
  <c r="J23" i="17"/>
  <c r="F23" i="17"/>
  <c r="K22" i="17"/>
  <c r="J22" i="17"/>
  <c r="F22" i="17"/>
  <c r="K29" i="26" l="1"/>
  <c r="J29" i="26"/>
  <c r="J29" i="17"/>
  <c r="F29" i="17"/>
  <c r="K29" i="17"/>
  <c r="J25" i="25" l="1"/>
  <c r="K25" i="25"/>
  <c r="J23" i="25"/>
  <c r="K23" i="25"/>
  <c r="F24" i="25" l="1"/>
  <c r="F25" i="25"/>
  <c r="F23" i="25"/>
  <c r="I30" i="25" l="1"/>
  <c r="H30" i="25"/>
  <c r="G30" i="25"/>
  <c r="E30" i="25"/>
  <c r="D30" i="25"/>
  <c r="K29" i="25"/>
  <c r="J29" i="25"/>
  <c r="F29" i="25"/>
  <c r="K26" i="25"/>
  <c r="J26" i="25"/>
  <c r="F26" i="25"/>
  <c r="K24" i="25"/>
  <c r="J24" i="25"/>
  <c r="F30" i="25" l="1"/>
  <c r="K30" i="25"/>
  <c r="J30" i="25"/>
  <c r="I30" i="24"/>
  <c r="H30" i="24"/>
  <c r="G30" i="24"/>
  <c r="E30" i="24"/>
  <c r="D30" i="24"/>
  <c r="K29" i="24"/>
  <c r="J29" i="24"/>
  <c r="F29" i="24"/>
  <c r="K28" i="24"/>
  <c r="J28" i="24"/>
  <c r="F28" i="24"/>
  <c r="K27" i="24"/>
  <c r="J27" i="24"/>
  <c r="F27" i="24"/>
  <c r="K26" i="24"/>
  <c r="J26" i="24"/>
  <c r="F26" i="24"/>
  <c r="K24" i="24"/>
  <c r="J24" i="24"/>
  <c r="F24" i="24"/>
  <c r="K23" i="24"/>
  <c r="J23" i="24"/>
  <c r="F23" i="24"/>
  <c r="K30" i="24" l="1"/>
  <c r="F30" i="24"/>
  <c r="J30" i="24"/>
  <c r="I30" i="23"/>
  <c r="H30" i="23"/>
  <c r="G30" i="23"/>
  <c r="E30" i="23"/>
  <c r="D30" i="23"/>
  <c r="K29" i="23"/>
  <c r="J29" i="23"/>
  <c r="F29" i="23"/>
  <c r="K28" i="23"/>
  <c r="J28" i="23"/>
  <c r="F28" i="23"/>
  <c r="K27" i="23"/>
  <c r="J27" i="23"/>
  <c r="F27" i="23"/>
  <c r="K26" i="23"/>
  <c r="J26" i="23"/>
  <c r="F26" i="23"/>
  <c r="K25" i="23"/>
  <c r="J25" i="23"/>
  <c r="F25" i="23"/>
  <c r="K24" i="23"/>
  <c r="J24" i="23"/>
  <c r="F24" i="23"/>
  <c r="K23" i="23"/>
  <c r="J23" i="23"/>
  <c r="F23" i="23"/>
  <c r="K30" i="23" l="1"/>
  <c r="F30" i="23"/>
  <c r="J30" i="23"/>
  <c r="I37" i="22"/>
  <c r="H37" i="22"/>
  <c r="G37" i="22"/>
  <c r="E37" i="22"/>
  <c r="D37" i="22"/>
  <c r="K36" i="22"/>
  <c r="J36" i="22"/>
  <c r="F36" i="22"/>
  <c r="K35" i="22"/>
  <c r="J35" i="22"/>
  <c r="F35" i="22"/>
  <c r="K34" i="22"/>
  <c r="J34" i="22"/>
  <c r="F34" i="22"/>
  <c r="K33" i="22"/>
  <c r="J33" i="22"/>
  <c r="F33" i="22"/>
  <c r="K32" i="22"/>
  <c r="J32" i="22"/>
  <c r="F32" i="22"/>
  <c r="K31" i="22"/>
  <c r="J31" i="22"/>
  <c r="F31" i="22"/>
  <c r="K30" i="22"/>
  <c r="J30" i="22"/>
  <c r="F30" i="22"/>
  <c r="K29" i="22"/>
  <c r="J29" i="22"/>
  <c r="F29" i="22"/>
  <c r="K28" i="22"/>
  <c r="J28" i="22"/>
  <c r="F28" i="22"/>
  <c r="K27" i="22"/>
  <c r="J27" i="22"/>
  <c r="F27" i="22"/>
  <c r="K26" i="22"/>
  <c r="J26" i="22"/>
  <c r="F26" i="22"/>
  <c r="K25" i="22"/>
  <c r="J25" i="22"/>
  <c r="F25" i="22"/>
  <c r="K24" i="22"/>
  <c r="J24" i="22"/>
  <c r="F24" i="22"/>
  <c r="K23" i="22"/>
  <c r="J23" i="22"/>
  <c r="F23" i="22"/>
  <c r="I30" i="21"/>
  <c r="H30" i="21"/>
  <c r="G30" i="21"/>
  <c r="E30" i="21"/>
  <c r="D30" i="21"/>
  <c r="K29" i="21"/>
  <c r="J29" i="21"/>
  <c r="F29" i="21"/>
  <c r="K28" i="21"/>
  <c r="J28" i="21"/>
  <c r="F28" i="21"/>
  <c r="K27" i="21"/>
  <c r="J27" i="21"/>
  <c r="F27" i="21"/>
  <c r="K26" i="21"/>
  <c r="J26" i="21"/>
  <c r="F26" i="21"/>
  <c r="K25" i="21"/>
  <c r="J25" i="21"/>
  <c r="F25" i="21"/>
  <c r="K24" i="21"/>
  <c r="J24" i="21"/>
  <c r="F24" i="21"/>
  <c r="K23" i="21"/>
  <c r="J23" i="21"/>
  <c r="F23" i="21"/>
  <c r="I32" i="20"/>
  <c r="H32" i="20"/>
  <c r="G32" i="20"/>
  <c r="E32" i="20"/>
  <c r="D32" i="20"/>
  <c r="K31" i="20"/>
  <c r="J31" i="20"/>
  <c r="F31" i="20"/>
  <c r="K30" i="20"/>
  <c r="J30" i="20"/>
  <c r="F30" i="20"/>
  <c r="K29" i="20"/>
  <c r="J29" i="20"/>
  <c r="F29" i="20"/>
  <c r="K28" i="20"/>
  <c r="J28" i="20"/>
  <c r="F28" i="20"/>
  <c r="K27" i="20"/>
  <c r="J27" i="20"/>
  <c r="F27" i="20"/>
  <c r="K26" i="20"/>
  <c r="J26" i="20"/>
  <c r="F26" i="20"/>
  <c r="F30" i="21" l="1"/>
  <c r="K37" i="22"/>
  <c r="F37" i="22"/>
  <c r="J37" i="22"/>
  <c r="F32" i="20"/>
  <c r="K30" i="21"/>
  <c r="J30" i="21"/>
  <c r="J32" i="20"/>
  <c r="K32" i="20"/>
</calcChain>
</file>

<file path=xl/sharedStrings.xml><?xml version="1.0" encoding="utf-8"?>
<sst xmlns="http://schemas.openxmlformats.org/spreadsheetml/2006/main" count="230" uniqueCount="91">
  <si>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</si>
  <si>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</si>
  <si>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</si>
  <si>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</si>
  <si>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</si>
  <si>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</si>
  <si>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</si>
  <si>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</si>
  <si>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</si>
  <si>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</si>
  <si>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</si>
  <si>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</si>
  <si>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</si>
  <si>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</si>
  <si>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</si>
  <si>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</si>
  <si>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</si>
  <si>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</si>
  <si>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</si>
  <si>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</si>
  <si>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</si>
  <si>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</si>
  <si>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4.创意调整；
5.开始retargeting投放；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</si>
  <si>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</si>
  <si>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</si>
  <si>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</si>
  <si>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</si>
  <si>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</si>
  <si>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</si>
  <si>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</si>
  <si>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</si>
  <si>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</si>
  <si>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</si>
  <si>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</si>
  <si>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</si>
  <si>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</si>
  <si>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</si>
  <si>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</si>
  <si>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</si>
  <si>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</si>
  <si>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</si>
  <si>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</si>
  <si>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</si>
  <si>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</si>
  <si>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</si>
  <si>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</si>
  <si>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</si>
  <si>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34" type="noConversion"/>
  </si>
  <si>
    <t>-</t>
    <phoneticPr fontId="34" type="noConversion"/>
  </si>
  <si>
    <t>-</t>
    <phoneticPr fontId="25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</si>
  <si>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</si>
  <si>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</si>
  <si>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</si>
  <si>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</si>
  <si>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</si>
  <si>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</si>
  <si>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</si>
  <si>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</si>
  <si>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</si>
  <si>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</si>
  <si>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</si>
  <si>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</si>
  <si>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4.创意调整，10号审批通过后开始投放新创意；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4.开始retargeting投放；
5.逐步加大投放预算，推广新创意；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</si>
  <si>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1.尝试人群+地域+时段进行定向投放；
2.继续优化动态出价算法；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2.继续优化动态出价算法；
3.总结投放数据，优化投放模型；
4.开始retargeting投放；
5.逐步加大投放预算；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</si>
  <si>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</si>
  <si>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</si>
  <si>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</si>
  <si>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</si>
  <si>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</si>
  <si>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2.继续优化动态出价算法；
3.总结投放数据，优化投放模型；
4.开始retargeting投放；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2.继续retargeting投放；
3.针对现有模型尝试加大投放预算观察效果；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</si>
  <si>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</si>
  <si>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</si>
  <si>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</si>
  <si>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</si>
  <si>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</si>
  <si>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</si>
  <si>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</si>
  <si>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</si>
  <si>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</si>
  <si>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</si>
  <si>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</si>
  <si>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</si>
  <si>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</si>
  <si>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</si>
  <si>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</si>
  <si>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2.继续retargeting投放；
3.针对现有模型尝试加大投放预算观察效果；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2.扩大人群学习范围和投放比例；
3.继续retargeting投放；</t>
    </r>
    <phoneticPr fontId="25" type="noConversion"/>
  </si>
  <si>
    <t>点击数</t>
    <phoneticPr fontId="2" type="noConversion"/>
  </si>
  <si>
    <t>点击率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</si>
  <si>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</si>
  <si>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</si>
  <si>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2.继续定期排除效果不佳的媒体；                                                                                                                               3.继续retargeting投放；
4.针对现有模型尝试加大投放预算观察效果；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2.扩大人群学习范围和投放比例；
3.继续retargeting投放；                                                                                                                                     4.优化动态出价；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</si>
</sst>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3" fontId="20" fillId="35" borderId="1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>
      <alignment horizontal="right"/>
    </xf>
    <xf numFmtId="26" fontId="20" fillId="35" borderId="1" xfId="0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26" fontId="20" fillId="37" borderId="1" xfId="0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  <xf numFmtId="0" fontId="26" fillId="0" borderId="0" xfId="0" applyFont="1" applyFill="1">
      <alignment vertical="center"/>
    </xf>
    <xf numFmtId="0" fontId="26" fillId="0" borderId="16" xfId="0" applyFont="1" applyFill="1" applyBorder="1">
      <alignment vertical="center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Percent 2" xfId="44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43" builtinId="3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workbookViewId="0">
      <selection activeCell="N11" sqref="N11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41296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23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 x14ac:dyDescent="0.15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 x14ac:dyDescent="0.15">
      <c r="B21" s="7"/>
      <c r="C21" s="38"/>
      <c r="D21" s="38"/>
      <c r="E21" s="38"/>
      <c r="F21" s="38"/>
      <c r="G21" s="38"/>
      <c r="H21" s="38"/>
      <c r="I21" s="38"/>
      <c r="J21" s="38"/>
      <c r="K21" s="38"/>
      <c r="L21" s="9"/>
    </row>
    <row r="22" spans="2:12" x14ac:dyDescent="0.15">
      <c r="B22" s="7"/>
      <c r="C22" s="38"/>
      <c r="D22" s="38"/>
      <c r="E22" s="38"/>
      <c r="F22" s="38"/>
      <c r="G22" s="38"/>
      <c r="H22" s="38"/>
      <c r="I22" s="38"/>
      <c r="J22" s="38"/>
      <c r="K22" s="38"/>
      <c r="L22" s="9"/>
    </row>
    <row r="23" spans="2:12" x14ac:dyDescent="0.15">
      <c r="B23" s="7"/>
      <c r="L23" s="9"/>
    </row>
    <row r="24" spans="2:12" x14ac:dyDescent="0.15">
      <c r="B24" s="7"/>
      <c r="C24" s="22" t="s">
        <v>4</v>
      </c>
      <c r="D24" s="8"/>
      <c r="E24" s="8"/>
      <c r="F24" s="8"/>
      <c r="L24" s="9"/>
    </row>
    <row r="25" spans="2:12" x14ac:dyDescent="0.15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 x14ac:dyDescent="0.2">
      <c r="B26" s="7"/>
      <c r="C26" s="3">
        <v>41296</v>
      </c>
      <c r="D26" s="17">
        <v>100374</v>
      </c>
      <c r="E26" s="24">
        <v>21</v>
      </c>
      <c r="F26" s="27">
        <f t="shared" ref="F26:F31" si="0">E26/D26</f>
        <v>2.0921752645107299E-4</v>
      </c>
      <c r="G26" s="17">
        <v>0</v>
      </c>
      <c r="H26" s="26">
        <v>0</v>
      </c>
      <c r="I26" s="1">
        <v>35.96311</v>
      </c>
      <c r="J26" s="1">
        <f t="shared" ref="J26:J31" si="1">I26/D26*1000</f>
        <v>0.35829109131846898</v>
      </c>
      <c r="K26" s="1">
        <f t="shared" ref="K26:K31" si="2">I26/E26</f>
        <v>1.7125290476190476</v>
      </c>
      <c r="L26" s="9"/>
    </row>
    <row r="27" spans="2:12" x14ac:dyDescent="0.2">
      <c r="B27" s="7"/>
      <c r="C27" s="3">
        <v>41297</v>
      </c>
      <c r="D27" s="17">
        <v>117652</v>
      </c>
      <c r="E27" s="24">
        <v>37</v>
      </c>
      <c r="F27" s="27">
        <f t="shared" si="0"/>
        <v>3.1448679155475468E-4</v>
      </c>
      <c r="G27" s="17">
        <v>0</v>
      </c>
      <c r="H27" s="26">
        <v>0</v>
      </c>
      <c r="I27" s="1">
        <v>44.657739999999997</v>
      </c>
      <c r="J27" s="1">
        <f t="shared" si="1"/>
        <v>0.37957484785639001</v>
      </c>
      <c r="K27" s="1">
        <f t="shared" si="2"/>
        <v>1.2069659459459459</v>
      </c>
      <c r="L27" s="9"/>
    </row>
    <row r="28" spans="2:12" x14ac:dyDescent="0.2">
      <c r="B28" s="7"/>
      <c r="C28" s="3">
        <v>41298</v>
      </c>
      <c r="D28" s="17">
        <v>99673</v>
      </c>
      <c r="E28" s="24">
        <v>63</v>
      </c>
      <c r="F28" s="27">
        <f t="shared" si="0"/>
        <v>6.3206685862771258E-4</v>
      </c>
      <c r="G28" s="17">
        <v>0</v>
      </c>
      <c r="H28" s="26">
        <v>0</v>
      </c>
      <c r="I28" s="1">
        <v>53.201090000000001</v>
      </c>
      <c r="J28" s="1">
        <f t="shared" si="1"/>
        <v>0.533756283045559</v>
      </c>
      <c r="K28" s="1">
        <f t="shared" si="2"/>
        <v>0.84446174603174606</v>
      </c>
      <c r="L28" s="9"/>
    </row>
    <row r="29" spans="2:12" x14ac:dyDescent="0.2">
      <c r="B29" s="7"/>
      <c r="C29" s="3">
        <v>41299</v>
      </c>
      <c r="D29" s="17">
        <v>109418</v>
      </c>
      <c r="E29" s="24">
        <v>73</v>
      </c>
      <c r="F29" s="27">
        <f t="shared" si="0"/>
        <v>6.6716627977115282E-4</v>
      </c>
      <c r="G29" s="17">
        <v>0</v>
      </c>
      <c r="H29" s="26">
        <v>0</v>
      </c>
      <c r="I29" s="1">
        <v>53.106479999999998</v>
      </c>
      <c r="J29" s="1">
        <f t="shared" si="1"/>
        <v>0.48535414648412506</v>
      </c>
      <c r="K29" s="1">
        <f t="shared" si="2"/>
        <v>0.7274860273972602</v>
      </c>
      <c r="L29" s="9"/>
    </row>
    <row r="30" spans="2:12" x14ac:dyDescent="0.2">
      <c r="B30" s="7"/>
      <c r="C30" s="3">
        <v>41300</v>
      </c>
      <c r="D30" s="17">
        <v>104999</v>
      </c>
      <c r="E30" s="24">
        <v>61</v>
      </c>
      <c r="F30" s="27">
        <f t="shared" si="0"/>
        <v>5.8095791388489419E-4</v>
      </c>
      <c r="G30" s="17">
        <v>0</v>
      </c>
      <c r="H30" s="26">
        <v>0</v>
      </c>
      <c r="I30" s="1">
        <v>51.627450000000003</v>
      </c>
      <c r="J30" s="1">
        <f t="shared" si="1"/>
        <v>0.49169468280650297</v>
      </c>
      <c r="K30" s="1">
        <f t="shared" si="2"/>
        <v>0.84635163934426239</v>
      </c>
      <c r="L30" s="9"/>
    </row>
    <row r="31" spans="2:12" x14ac:dyDescent="0.2">
      <c r="B31" s="7"/>
      <c r="C31" s="3">
        <v>41301</v>
      </c>
      <c r="D31" s="17">
        <v>89359</v>
      </c>
      <c r="E31" s="24">
        <v>63</v>
      </c>
      <c r="F31" s="27">
        <f t="shared" si="0"/>
        <v>7.0502131850177379E-4</v>
      </c>
      <c r="G31" s="17">
        <v>0</v>
      </c>
      <c r="H31" s="26">
        <v>0</v>
      </c>
      <c r="I31" s="1">
        <v>51.380119999999998</v>
      </c>
      <c r="J31" s="1">
        <f t="shared" si="1"/>
        <v>0.57498539598697385</v>
      </c>
      <c r="K31" s="1">
        <f t="shared" si="2"/>
        <v>0.81555746031746024</v>
      </c>
      <c r="L31" s="9"/>
    </row>
    <row r="32" spans="2:12" x14ac:dyDescent="0.2">
      <c r="B32" s="7"/>
      <c r="C32" s="11" t="s">
        <v>15</v>
      </c>
      <c r="D32" s="4">
        <f>SUM(D26:D31)</f>
        <v>621475</v>
      </c>
      <c r="E32" s="25">
        <f>SUM(E26:E31)</f>
        <v>318</v>
      </c>
      <c r="F32" s="28">
        <f>E32/D32</f>
        <v>5.1168590852407575E-4</v>
      </c>
      <c r="G32" s="4">
        <f>SUM(G26:G31)</f>
        <v>0</v>
      </c>
      <c r="H32" s="5">
        <f>SUM(H26:H31)</f>
        <v>0</v>
      </c>
      <c r="I32" s="5">
        <f>SUM(I26:I31)</f>
        <v>289.93599</v>
      </c>
      <c r="J32" s="5">
        <f>I32/D32*1000</f>
        <v>0.46652880646848222</v>
      </c>
      <c r="K32" s="5">
        <f>I32/E32</f>
        <v>0.91174839622641513</v>
      </c>
      <c r="L32" s="9"/>
    </row>
    <row r="33" spans="2:12" x14ac:dyDescent="0.15">
      <c r="B33" s="7"/>
      <c r="C33" s="8"/>
      <c r="D33" s="8"/>
      <c r="E33" s="8"/>
      <c r="F33" s="8"/>
      <c r="L33" s="9"/>
    </row>
    <row r="34" spans="2:12" x14ac:dyDescent="0.15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 x14ac:dyDescent="0.15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 x14ac:dyDescent="0.15">
      <c r="B37" s="15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  <row r="40" spans="2:12" x14ac:dyDescent="0.15">
      <c r="B40" s="16"/>
      <c r="C40" s="16"/>
      <c r="D40" s="16"/>
      <c r="E40" s="16"/>
      <c r="F40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69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75</v>
      </c>
      <c r="F21" s="23" t="s">
        <v>76</v>
      </c>
      <c r="G21" s="18" t="s">
        <v>77</v>
      </c>
      <c r="H21" s="19" t="s">
        <v>19</v>
      </c>
      <c r="I21" s="19" t="s">
        <v>20</v>
      </c>
      <c r="J21" s="19" t="s">
        <v>78</v>
      </c>
      <c r="K21" s="19" t="s">
        <v>79</v>
      </c>
      <c r="L21" s="9"/>
    </row>
    <row r="22" spans="2:12" x14ac:dyDescent="0.2">
      <c r="B22" s="7"/>
      <c r="C22" s="3">
        <v>41365</v>
      </c>
      <c r="D22" s="17">
        <v>50377</v>
      </c>
      <c r="E22" s="24">
        <v>81</v>
      </c>
      <c r="F22" s="27"/>
      <c r="G22" s="17">
        <v>0</v>
      </c>
      <c r="H22" s="30">
        <v>0</v>
      </c>
      <c r="I22" s="31">
        <v>53.506619999999998</v>
      </c>
      <c r="J22" s="31">
        <f t="shared" ref="J22:J28" si="0">I22/D22*1000</f>
        <v>1.0621239851519542</v>
      </c>
      <c r="K22" s="31">
        <f t="shared" ref="K22:K28" si="1">I22/E22</f>
        <v>0.66057555555555558</v>
      </c>
      <c r="L22" s="9"/>
    </row>
    <row r="23" spans="2:12" x14ac:dyDescent="0.2">
      <c r="B23" s="7"/>
      <c r="C23" s="3">
        <v>41366</v>
      </c>
      <c r="D23" s="17">
        <v>53879</v>
      </c>
      <c r="E23" s="24">
        <v>90</v>
      </c>
      <c r="F23" s="27">
        <f t="shared" ref="F23:F28" si="2">E23/D23</f>
        <v>1.6704096215594201E-3</v>
      </c>
      <c r="G23" s="17">
        <v>0</v>
      </c>
      <c r="H23" s="30">
        <v>0</v>
      </c>
      <c r="I23" s="31">
        <v>54.231389999999998</v>
      </c>
      <c r="J23" s="31">
        <f t="shared" si="0"/>
        <v>1.0065403960726813</v>
      </c>
      <c r="K23" s="31">
        <f t="shared" si="1"/>
        <v>0.60257099999999997</v>
      </c>
      <c r="L23" s="9"/>
    </row>
    <row r="24" spans="2:12" x14ac:dyDescent="0.2">
      <c r="B24" s="7"/>
      <c r="C24" s="3">
        <v>41367</v>
      </c>
      <c r="D24" s="17">
        <v>25033</v>
      </c>
      <c r="E24" s="24">
        <v>37</v>
      </c>
      <c r="F24" s="27">
        <f t="shared" si="2"/>
        <v>1.4780489753525347E-3</v>
      </c>
      <c r="G24" s="17">
        <v>0</v>
      </c>
      <c r="H24" s="30">
        <v>0</v>
      </c>
      <c r="I24" s="31">
        <v>16.831299999999999</v>
      </c>
      <c r="J24" s="31">
        <f t="shared" si="0"/>
        <v>0.67236447888786799</v>
      </c>
      <c r="K24" s="31">
        <f t="shared" si="1"/>
        <v>0.45489999999999997</v>
      </c>
      <c r="L24" s="9"/>
    </row>
    <row r="25" spans="2:12" x14ac:dyDescent="0.2">
      <c r="B25" s="7"/>
      <c r="C25" s="3">
        <v>41368</v>
      </c>
      <c r="D25" s="17">
        <v>20080</v>
      </c>
      <c r="E25" s="24">
        <v>17</v>
      </c>
      <c r="F25" s="27">
        <f t="shared" si="2"/>
        <v>8.4661354581673303E-4</v>
      </c>
      <c r="G25" s="17">
        <v>0</v>
      </c>
      <c r="H25" s="30">
        <v>0</v>
      </c>
      <c r="I25" s="31">
        <v>12.64012</v>
      </c>
      <c r="J25" s="31">
        <f t="shared" si="0"/>
        <v>0.62948804780876499</v>
      </c>
      <c r="K25" s="31">
        <f t="shared" si="1"/>
        <v>0.74353647058823524</v>
      </c>
      <c r="L25" s="9"/>
    </row>
    <row r="26" spans="2:12" x14ac:dyDescent="0.2">
      <c r="B26" s="7"/>
      <c r="C26" s="3">
        <v>41369</v>
      </c>
      <c r="D26" s="17">
        <v>20198</v>
      </c>
      <c r="E26" s="24">
        <v>34</v>
      </c>
      <c r="F26" s="27">
        <f t="shared" si="2"/>
        <v>1.6833349836617487E-3</v>
      </c>
      <c r="G26" s="17">
        <v>0</v>
      </c>
      <c r="H26" s="30">
        <v>0</v>
      </c>
      <c r="I26" s="31">
        <v>12.88931</v>
      </c>
      <c r="J26" s="31">
        <f t="shared" si="0"/>
        <v>0.6381478364194475</v>
      </c>
      <c r="K26" s="31">
        <f t="shared" si="1"/>
        <v>0.37909735294117647</v>
      </c>
      <c r="L26" s="9"/>
    </row>
    <row r="27" spans="2:12" x14ac:dyDescent="0.2">
      <c r="B27" s="7"/>
      <c r="C27" s="3">
        <v>41370</v>
      </c>
      <c r="D27" s="17">
        <v>19987</v>
      </c>
      <c r="E27" s="24">
        <v>30</v>
      </c>
      <c r="F27" s="27">
        <f t="shared" si="2"/>
        <v>1.5009756341622055E-3</v>
      </c>
      <c r="G27" s="17">
        <v>0</v>
      </c>
      <c r="H27" s="30">
        <v>0</v>
      </c>
      <c r="I27" s="31">
        <v>13.99417</v>
      </c>
      <c r="J27" s="31">
        <f t="shared" si="0"/>
        <v>0.70016360634412378</v>
      </c>
      <c r="K27" s="31">
        <f t="shared" si="1"/>
        <v>0.46647233333333332</v>
      </c>
      <c r="L27" s="9"/>
    </row>
    <row r="28" spans="2:12" x14ac:dyDescent="0.2">
      <c r="B28" s="7"/>
      <c r="C28" s="3">
        <v>41371</v>
      </c>
      <c r="D28" s="17">
        <v>21258</v>
      </c>
      <c r="E28" s="24">
        <v>28</v>
      </c>
      <c r="F28" s="27">
        <f t="shared" si="2"/>
        <v>1.3171511901401826E-3</v>
      </c>
      <c r="G28" s="17">
        <v>0</v>
      </c>
      <c r="H28" s="30">
        <v>0</v>
      </c>
      <c r="I28" s="31">
        <v>14.56316</v>
      </c>
      <c r="J28" s="31">
        <f t="shared" si="0"/>
        <v>0.68506726879292501</v>
      </c>
      <c r="K28" s="31">
        <f t="shared" si="1"/>
        <v>0.52011285714285715</v>
      </c>
      <c r="L28" s="9"/>
    </row>
    <row r="29" spans="2:12" x14ac:dyDescent="0.2">
      <c r="B29" s="7"/>
      <c r="C29" s="11" t="s">
        <v>21</v>
      </c>
      <c r="D29" s="32">
        <f>SUM(D22:D28)</f>
        <v>210812</v>
      </c>
      <c r="E29" s="25">
        <f>SUM(E22:E28)</f>
        <v>317</v>
      </c>
      <c r="F29" s="28">
        <f>E29/D29</f>
        <v>1.503709466254293E-3</v>
      </c>
      <c r="G29" s="32">
        <f>SUM(G22:G28)</f>
        <v>0</v>
      </c>
      <c r="H29" s="33">
        <f>SUM(H22:H28)</f>
        <v>0</v>
      </c>
      <c r="I29" s="33">
        <f>SUM(I22:I28)</f>
        <v>178.65607</v>
      </c>
      <c r="J29" s="33">
        <f>I29/D29*1000</f>
        <v>0.84746632070280625</v>
      </c>
      <c r="K29" s="33">
        <f>I29/E29</f>
        <v>0.56358381703470029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41372</v>
      </c>
      <c r="D6" s="2">
        <v>41378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85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80</v>
      </c>
      <c r="F21" s="23" t="s">
        <v>81</v>
      </c>
      <c r="G21" s="18" t="s">
        <v>82</v>
      </c>
      <c r="H21" s="19" t="s">
        <v>19</v>
      </c>
      <c r="I21" s="19" t="s">
        <v>20</v>
      </c>
      <c r="J21" s="19" t="s">
        <v>83</v>
      </c>
      <c r="K21" s="19" t="s">
        <v>84</v>
      </c>
      <c r="L21" s="9"/>
    </row>
    <row r="22" spans="2:12" x14ac:dyDescent="0.2">
      <c r="B22" s="7"/>
      <c r="C22" s="3">
        <v>41372</v>
      </c>
      <c r="D22" s="17">
        <v>29299</v>
      </c>
      <c r="E22" s="24">
        <v>28</v>
      </c>
      <c r="F22" s="27">
        <f t="shared" ref="F22:F28" si="0">E22/D22</f>
        <v>9.5566401583671795E-4</v>
      </c>
      <c r="G22" s="17">
        <v>0</v>
      </c>
      <c r="H22" s="30">
        <v>0</v>
      </c>
      <c r="I22" s="31">
        <v>19.0397</v>
      </c>
      <c r="J22" s="31">
        <f t="shared" ref="J22:J28" si="1">I22/D22*1000</f>
        <v>0.64984129151165571</v>
      </c>
      <c r="K22" s="31">
        <f t="shared" ref="K22:K28" si="2">I22/E22</f>
        <v>0.67998928571428574</v>
      </c>
      <c r="L22" s="9"/>
    </row>
    <row r="23" spans="2:12" x14ac:dyDescent="0.2">
      <c r="B23" s="7"/>
      <c r="C23" s="3">
        <v>41373</v>
      </c>
      <c r="D23" s="17">
        <v>26694</v>
      </c>
      <c r="E23" s="24">
        <v>21</v>
      </c>
      <c r="F23" s="27">
        <f t="shared" si="0"/>
        <v>7.8669363902000454E-4</v>
      </c>
      <c r="G23" s="17">
        <v>0</v>
      </c>
      <c r="H23" s="30">
        <v>0</v>
      </c>
      <c r="I23" s="31">
        <v>18.295629999999999</v>
      </c>
      <c r="J23" s="31">
        <f t="shared" si="1"/>
        <v>0.6853836068030269</v>
      </c>
      <c r="K23" s="31">
        <f t="shared" si="2"/>
        <v>0.87122047619047616</v>
      </c>
      <c r="L23" s="9"/>
    </row>
    <row r="24" spans="2:12" x14ac:dyDescent="0.2">
      <c r="B24" s="7"/>
      <c r="C24" s="3">
        <v>41374</v>
      </c>
      <c r="D24" s="17">
        <v>29132</v>
      </c>
      <c r="E24" s="24">
        <v>32</v>
      </c>
      <c r="F24" s="27">
        <f t="shared" si="0"/>
        <v>1.0984484415762735E-3</v>
      </c>
      <c r="G24" s="17">
        <v>1</v>
      </c>
      <c r="H24" s="30">
        <v>9.59</v>
      </c>
      <c r="I24" s="31">
        <v>19.75328</v>
      </c>
      <c r="J24" s="31">
        <f t="shared" si="1"/>
        <v>0.67806123850061795</v>
      </c>
      <c r="K24" s="31">
        <f t="shared" si="2"/>
        <v>0.61729000000000001</v>
      </c>
      <c r="L24" s="9"/>
    </row>
    <row r="25" spans="2:12" x14ac:dyDescent="0.2">
      <c r="B25" s="7"/>
      <c r="C25" s="3">
        <v>41375</v>
      </c>
      <c r="D25" s="17">
        <v>19815</v>
      </c>
      <c r="E25" s="24">
        <v>30</v>
      </c>
      <c r="F25" s="27">
        <f t="shared" si="0"/>
        <v>1.514004542013626E-3</v>
      </c>
      <c r="G25" s="17">
        <v>0</v>
      </c>
      <c r="H25" s="30">
        <v>0</v>
      </c>
      <c r="I25" s="31">
        <v>13.31789</v>
      </c>
      <c r="J25" s="31">
        <f t="shared" si="1"/>
        <v>0.67211153166792825</v>
      </c>
      <c r="K25" s="31">
        <f t="shared" si="2"/>
        <v>0.44392966666666667</v>
      </c>
      <c r="L25" s="9"/>
    </row>
    <row r="26" spans="2:12" x14ac:dyDescent="0.2">
      <c r="B26" s="7"/>
      <c r="C26" s="3">
        <v>41376</v>
      </c>
      <c r="D26" s="17">
        <v>20476</v>
      </c>
      <c r="E26" s="24">
        <v>29</v>
      </c>
      <c r="F26" s="27">
        <f t="shared" si="0"/>
        <v>1.4162922445790193E-3</v>
      </c>
      <c r="G26" s="17">
        <v>0</v>
      </c>
      <c r="H26" s="30">
        <v>0</v>
      </c>
      <c r="I26" s="31">
        <v>13.648</v>
      </c>
      <c r="J26" s="31">
        <f t="shared" si="1"/>
        <v>0.66653643289705011</v>
      </c>
      <c r="K26" s="31">
        <f t="shared" si="2"/>
        <v>0.4706206896551724</v>
      </c>
      <c r="L26" s="9"/>
    </row>
    <row r="27" spans="2:12" x14ac:dyDescent="0.2">
      <c r="B27" s="7"/>
      <c r="C27" s="3">
        <v>41377</v>
      </c>
      <c r="D27" s="17">
        <v>19007</v>
      </c>
      <c r="E27" s="24">
        <v>25</v>
      </c>
      <c r="F27" s="27">
        <f t="shared" si="0"/>
        <v>1.3153048876729627E-3</v>
      </c>
      <c r="G27" s="17">
        <v>0</v>
      </c>
      <c r="H27" s="30">
        <v>0</v>
      </c>
      <c r="I27" s="31">
        <v>13.616289999999999</v>
      </c>
      <c r="J27" s="31">
        <f t="shared" si="1"/>
        <v>0.71638291155889933</v>
      </c>
      <c r="K27" s="31">
        <f t="shared" si="2"/>
        <v>0.54465160000000001</v>
      </c>
      <c r="L27" s="9"/>
    </row>
    <row r="28" spans="2:12" x14ac:dyDescent="0.2">
      <c r="B28" s="7"/>
      <c r="C28" s="3">
        <v>41378</v>
      </c>
      <c r="D28" s="17">
        <v>20363</v>
      </c>
      <c r="E28" s="24">
        <v>25</v>
      </c>
      <c r="F28" s="27">
        <f t="shared" si="0"/>
        <v>1.2277169375828709E-3</v>
      </c>
      <c r="G28" s="17">
        <v>0</v>
      </c>
      <c r="H28" s="30">
        <v>0</v>
      </c>
      <c r="I28" s="31">
        <v>14.53693</v>
      </c>
      <c r="J28" s="31">
        <f t="shared" si="1"/>
        <v>0.71388940725826244</v>
      </c>
      <c r="K28" s="31">
        <f t="shared" si="2"/>
        <v>0.58147720000000003</v>
      </c>
      <c r="L28" s="9"/>
    </row>
    <row r="29" spans="2:12" x14ac:dyDescent="0.2">
      <c r="B29" s="7"/>
      <c r="C29" s="11" t="s">
        <v>21</v>
      </c>
      <c r="D29" s="32">
        <f>SUM(D22:D28)</f>
        <v>164786</v>
      </c>
      <c r="E29" s="25">
        <f>SUM(E22:E28)</f>
        <v>190</v>
      </c>
      <c r="F29" s="28">
        <f>E29/D29</f>
        <v>1.1530105712863957E-3</v>
      </c>
      <c r="G29" s="32">
        <f>SUM(G22:G28)</f>
        <v>1</v>
      </c>
      <c r="H29" s="33">
        <f>SUM(H22:H28)</f>
        <v>9.59</v>
      </c>
      <c r="I29" s="33">
        <f>SUM(I22:I28)</f>
        <v>112.20772000000001</v>
      </c>
      <c r="J29" s="33">
        <f>I29/D29*1000</f>
        <v>0.68092993336812602</v>
      </c>
      <c r="K29" s="33">
        <f>I29/E29</f>
        <v>0.59056694736842108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tabSelected="1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41379</v>
      </c>
      <c r="D6" s="2">
        <v>41385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90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31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31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31" x14ac:dyDescent="0.15">
      <c r="B19" s="7"/>
      <c r="L19" s="9"/>
    </row>
    <row r="20" spans="2:31" x14ac:dyDescent="0.15">
      <c r="B20" s="7"/>
      <c r="C20" s="22" t="s">
        <v>55</v>
      </c>
      <c r="D20" s="8"/>
      <c r="E20" s="8"/>
      <c r="F20" s="8"/>
      <c r="L20" s="9"/>
    </row>
    <row r="21" spans="2:31" x14ac:dyDescent="0.15">
      <c r="B21" s="7"/>
      <c r="C21" s="19" t="s">
        <v>17</v>
      </c>
      <c r="D21" s="19" t="s">
        <v>18</v>
      </c>
      <c r="E21" s="23" t="s">
        <v>86</v>
      </c>
      <c r="F21" s="23" t="s">
        <v>87</v>
      </c>
      <c r="G21" s="18" t="s">
        <v>10</v>
      </c>
      <c r="H21" s="19" t="s">
        <v>19</v>
      </c>
      <c r="I21" s="19" t="s">
        <v>20</v>
      </c>
      <c r="J21" s="19" t="s">
        <v>88</v>
      </c>
      <c r="K21" s="19" t="s">
        <v>89</v>
      </c>
      <c r="L21" s="9"/>
    </row>
    <row r="22" spans="2:31" x14ac:dyDescent="0.2">
      <c r="B22" s="7"/>
      <c r="C22" s="3">
        <v>41379</v>
      </c>
      <c r="D22" s="17">
        <v>22504</v>
      </c>
      <c r="E22" s="24">
        <v>26</v>
      </c>
      <c r="F22" s="27">
        <f t="shared" ref="F22:F28" si="0">E22/D22</f>
        <v>1.1553501599715606E-3</v>
      </c>
      <c r="G22" s="17">
        <v>0</v>
      </c>
      <c r="H22" s="30">
        <v>0</v>
      </c>
      <c r="I22" s="31">
        <v>15.714449999999999</v>
      </c>
      <c r="J22" s="31">
        <f t="shared" ref="J22:J28" si="1">I22/D22*1000</f>
        <v>0.69829585851404186</v>
      </c>
      <c r="K22" s="31">
        <f t="shared" ref="K22:K28" si="2">I22/E22</f>
        <v>0.60440192307692309</v>
      </c>
      <c r="L22" s="9"/>
    </row>
    <row r="23" spans="2:31" x14ac:dyDescent="0.2">
      <c r="B23" s="7"/>
      <c r="C23" s="3">
        <v>41380</v>
      </c>
      <c r="D23" s="17">
        <v>20962</v>
      </c>
      <c r="E23" s="24">
        <v>23</v>
      </c>
      <c r="F23" s="27">
        <f t="shared" si="0"/>
        <v>1.097223547371434E-3</v>
      </c>
      <c r="G23" s="17">
        <v>1</v>
      </c>
      <c r="H23" s="30">
        <v>109.35</v>
      </c>
      <c r="I23" s="31">
        <v>14.794409999999999</v>
      </c>
      <c r="J23" s="31">
        <f t="shared" si="1"/>
        <v>0.70577282702032251</v>
      </c>
      <c r="K23" s="31">
        <f t="shared" si="2"/>
        <v>0.64323521739130429</v>
      </c>
      <c r="L23" s="9"/>
    </row>
    <row r="24" spans="2:31" x14ac:dyDescent="0.2">
      <c r="B24" s="7"/>
      <c r="C24" s="3">
        <v>41381</v>
      </c>
      <c r="D24" s="17">
        <v>20306</v>
      </c>
      <c r="E24" s="24">
        <v>24</v>
      </c>
      <c r="F24" s="27">
        <f t="shared" si="0"/>
        <v>1.1819166748744214E-3</v>
      </c>
      <c r="G24" s="17">
        <v>0</v>
      </c>
      <c r="H24" s="30">
        <v>0</v>
      </c>
      <c r="I24" s="31">
        <v>13.682</v>
      </c>
      <c r="J24" s="31">
        <f t="shared" si="1"/>
        <v>0.67379099773465967</v>
      </c>
      <c r="K24" s="31">
        <f t="shared" si="2"/>
        <v>0.57008333333333339</v>
      </c>
      <c r="L24" s="9"/>
    </row>
    <row r="25" spans="2:31" x14ac:dyDescent="0.2">
      <c r="B25" s="7"/>
      <c r="C25" s="3">
        <v>41382</v>
      </c>
      <c r="D25" s="17">
        <v>16283</v>
      </c>
      <c r="E25" s="24">
        <v>15</v>
      </c>
      <c r="F25" s="27">
        <f t="shared" si="0"/>
        <v>9.212061659399374E-4</v>
      </c>
      <c r="G25" s="17">
        <v>0</v>
      </c>
      <c r="H25" s="30">
        <v>0</v>
      </c>
      <c r="I25" s="31">
        <v>11.01558</v>
      </c>
      <c r="J25" s="31">
        <f t="shared" si="1"/>
        <v>0.67650801449364362</v>
      </c>
      <c r="K25" s="31">
        <f t="shared" si="2"/>
        <v>0.73437200000000002</v>
      </c>
      <c r="L25" s="9"/>
    </row>
    <row r="26" spans="2:31" x14ac:dyDescent="0.2">
      <c r="B26" s="7"/>
      <c r="C26" s="3">
        <v>41383</v>
      </c>
      <c r="D26" s="17">
        <v>18841</v>
      </c>
      <c r="E26" s="24">
        <v>11</v>
      </c>
      <c r="F26" s="27">
        <f t="shared" si="0"/>
        <v>5.838331298763335E-4</v>
      </c>
      <c r="G26" s="17">
        <v>0</v>
      </c>
      <c r="H26" s="30">
        <v>0</v>
      </c>
      <c r="I26" s="31">
        <v>12.414910000000001</v>
      </c>
      <c r="J26" s="31">
        <f t="shared" si="1"/>
        <v>0.6589305238575448</v>
      </c>
      <c r="K26" s="31">
        <f t="shared" si="2"/>
        <v>1.1286281818181818</v>
      </c>
      <c r="L26" s="9"/>
    </row>
    <row r="27" spans="2:31" x14ac:dyDescent="0.2">
      <c r="B27" s="7"/>
      <c r="C27" s="3">
        <v>41384</v>
      </c>
      <c r="D27" s="17">
        <v>16725</v>
      </c>
      <c r="E27" s="24">
        <v>19</v>
      </c>
      <c r="F27" s="27">
        <f t="shared" si="0"/>
        <v>1.1360239162929745E-3</v>
      </c>
      <c r="G27" s="17">
        <v>1</v>
      </c>
      <c r="H27" s="30">
        <v>65.09</v>
      </c>
      <c r="I27" s="31">
        <v>12.206799999999999</v>
      </c>
      <c r="J27" s="31">
        <f t="shared" si="1"/>
        <v>0.72985351270553067</v>
      </c>
      <c r="K27" s="31">
        <f t="shared" si="2"/>
        <v>0.64246315789473685</v>
      </c>
      <c r="L27" s="9"/>
    </row>
    <row r="28" spans="2:31" x14ac:dyDescent="0.2">
      <c r="B28" s="7"/>
      <c r="C28" s="3">
        <v>41385</v>
      </c>
      <c r="D28" s="17">
        <v>5941</v>
      </c>
      <c r="E28" s="24">
        <v>8</v>
      </c>
      <c r="F28" s="27">
        <f t="shared" si="0"/>
        <v>1.3465746507322E-3</v>
      </c>
      <c r="G28" s="17">
        <v>0</v>
      </c>
      <c r="H28" s="30">
        <v>0</v>
      </c>
      <c r="I28" s="31">
        <v>3.9032200000000001</v>
      </c>
      <c r="J28" s="31">
        <f t="shared" si="1"/>
        <v>0.65699713852886721</v>
      </c>
      <c r="K28" s="31">
        <f t="shared" si="2"/>
        <v>0.48790250000000002</v>
      </c>
      <c r="L28" s="9"/>
    </row>
    <row r="29" spans="2:31" x14ac:dyDescent="0.2">
      <c r="B29" s="7"/>
      <c r="C29" s="11" t="s">
        <v>21</v>
      </c>
      <c r="D29" s="32">
        <f>SUM(D22:D28)</f>
        <v>121562</v>
      </c>
      <c r="E29" s="25">
        <f>SUM(E22:E28)</f>
        <v>126</v>
      </c>
      <c r="F29" s="28">
        <f>E29/D29</f>
        <v>1.0365081193136013E-3</v>
      </c>
      <c r="G29" s="32">
        <f>SUM(G22:G28)</f>
        <v>2</v>
      </c>
      <c r="H29" s="33">
        <f>SUM(H22:H28)</f>
        <v>174.44</v>
      </c>
      <c r="I29" s="33">
        <f>SUM(I22:I28)</f>
        <v>83.731370000000013</v>
      </c>
      <c r="J29" s="33">
        <f>I29/D29*1000</f>
        <v>0.6887955940178675</v>
      </c>
      <c r="K29" s="33">
        <f>I29/E29</f>
        <v>0.66453468253968262</v>
      </c>
      <c r="L29" s="9"/>
    </row>
    <row r="30" spans="2:31" s="39" customFormat="1" x14ac:dyDescent="0.15">
      <c r="B30" s="40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2:31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31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workbookViewId="0">
      <selection activeCell="H5" sqref="H5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8</v>
      </c>
      <c r="F22" s="23" t="s">
        <v>9</v>
      </c>
      <c r="G22" s="18" t="s">
        <v>10</v>
      </c>
      <c r="H22" s="19" t="s">
        <v>19</v>
      </c>
      <c r="I22" s="19" t="s">
        <v>20</v>
      </c>
      <c r="J22" s="19" t="s">
        <v>13</v>
      </c>
      <c r="K22" s="19" t="s">
        <v>14</v>
      </c>
      <c r="L22" s="9"/>
    </row>
    <row r="23" spans="2:12" x14ac:dyDescent="0.2">
      <c r="B23" s="7"/>
      <c r="C23" s="3">
        <v>41302</v>
      </c>
      <c r="D23" s="17">
        <v>78659</v>
      </c>
      <c r="E23" s="24">
        <v>41</v>
      </c>
      <c r="F23" s="27">
        <f t="shared" ref="F23:F29" si="0">E23/D23</f>
        <v>5.2123723922246662E-4</v>
      </c>
      <c r="G23" s="17">
        <v>0</v>
      </c>
      <c r="H23" s="26">
        <v>0</v>
      </c>
      <c r="I23" s="1">
        <v>51.204560000000001</v>
      </c>
      <c r="J23" s="1">
        <f t="shared" ref="J23:J29" si="1">I23/D23*1000</f>
        <v>0.65096886560978395</v>
      </c>
      <c r="K23" s="1">
        <f t="shared" ref="K23:K29" si="2">I23/E23</f>
        <v>1.2488917073170731</v>
      </c>
      <c r="L23" s="9"/>
    </row>
    <row r="24" spans="2:12" x14ac:dyDescent="0.2">
      <c r="B24" s="7"/>
      <c r="C24" s="3">
        <v>41303</v>
      </c>
      <c r="D24" s="17">
        <v>83440</v>
      </c>
      <c r="E24" s="24">
        <v>46</v>
      </c>
      <c r="F24" s="27">
        <f t="shared" si="0"/>
        <v>5.5129434324065196E-4</v>
      </c>
      <c r="G24" s="17">
        <v>0</v>
      </c>
      <c r="H24" s="26">
        <v>0</v>
      </c>
      <c r="I24" s="1">
        <v>53.556829999999998</v>
      </c>
      <c r="J24" s="1">
        <f t="shared" si="1"/>
        <v>0.64186037871524448</v>
      </c>
      <c r="K24" s="1">
        <f t="shared" si="2"/>
        <v>1.1642789130434783</v>
      </c>
      <c r="L24" s="9"/>
    </row>
    <row r="25" spans="2:12" x14ac:dyDescent="0.2">
      <c r="B25" s="7"/>
      <c r="C25" s="3">
        <v>41304</v>
      </c>
      <c r="D25" s="17">
        <v>84398</v>
      </c>
      <c r="E25" s="24">
        <v>40</v>
      </c>
      <c r="F25" s="27">
        <f t="shared" si="0"/>
        <v>4.7394488021043152E-4</v>
      </c>
      <c r="G25" s="17">
        <v>0</v>
      </c>
      <c r="H25" s="26">
        <v>0</v>
      </c>
      <c r="I25" s="1">
        <v>51.997630000000001</v>
      </c>
      <c r="J25" s="1">
        <f t="shared" si="1"/>
        <v>0.61610026303940857</v>
      </c>
      <c r="K25" s="1">
        <f t="shared" si="2"/>
        <v>1.29994075</v>
      </c>
      <c r="L25" s="9"/>
    </row>
    <row r="26" spans="2:12" x14ac:dyDescent="0.2">
      <c r="B26" s="7"/>
      <c r="C26" s="3">
        <v>41305</v>
      </c>
      <c r="D26" s="17">
        <v>67133</v>
      </c>
      <c r="E26" s="24">
        <v>32</v>
      </c>
      <c r="F26" s="27">
        <f t="shared" si="0"/>
        <v>4.7666572326575602E-4</v>
      </c>
      <c r="G26" s="17">
        <v>0</v>
      </c>
      <c r="H26" s="26">
        <v>0</v>
      </c>
      <c r="I26" s="1">
        <v>42.893219999999999</v>
      </c>
      <c r="J26" s="1">
        <f t="shared" si="1"/>
        <v>0.6389289917030373</v>
      </c>
      <c r="K26" s="1">
        <f t="shared" si="2"/>
        <v>1.340413125</v>
      </c>
      <c r="L26" s="9"/>
    </row>
    <row r="27" spans="2:12" x14ac:dyDescent="0.2">
      <c r="B27" s="7"/>
      <c r="C27" s="3">
        <v>41306</v>
      </c>
      <c r="D27" s="17">
        <v>68367</v>
      </c>
      <c r="E27" s="24">
        <v>48</v>
      </c>
      <c r="F27" s="27">
        <f t="shared" si="0"/>
        <v>7.0209311509939008E-4</v>
      </c>
      <c r="G27" s="17">
        <v>0</v>
      </c>
      <c r="H27" s="26">
        <v>0</v>
      </c>
      <c r="I27" s="1">
        <v>56.736049999999999</v>
      </c>
      <c r="J27" s="1">
        <f t="shared" si="1"/>
        <v>0.8298747933944739</v>
      </c>
      <c r="K27" s="1">
        <f t="shared" si="2"/>
        <v>1.1820010416666666</v>
      </c>
      <c r="L27" s="9"/>
    </row>
    <row r="28" spans="2:12" x14ac:dyDescent="0.2">
      <c r="B28" s="7"/>
      <c r="C28" s="3">
        <v>41307</v>
      </c>
      <c r="D28" s="17">
        <v>69635</v>
      </c>
      <c r="E28" s="24">
        <v>58</v>
      </c>
      <c r="F28" s="27">
        <f t="shared" si="0"/>
        <v>8.3291448265958214E-4</v>
      </c>
      <c r="G28" s="17">
        <v>0</v>
      </c>
      <c r="H28" s="26">
        <v>0</v>
      </c>
      <c r="I28" s="1">
        <v>55.88017</v>
      </c>
      <c r="J28" s="1">
        <f t="shared" si="1"/>
        <v>0.80247246355999147</v>
      </c>
      <c r="K28" s="1">
        <f t="shared" si="2"/>
        <v>0.96345120689655173</v>
      </c>
      <c r="L28" s="9"/>
    </row>
    <row r="29" spans="2:12" x14ac:dyDescent="0.2">
      <c r="B29" s="7"/>
      <c r="C29" s="3">
        <v>41308</v>
      </c>
      <c r="D29" s="17">
        <v>67370</v>
      </c>
      <c r="E29" s="24">
        <v>57</v>
      </c>
      <c r="F29" s="27">
        <f t="shared" si="0"/>
        <v>8.4607392014249662E-4</v>
      </c>
      <c r="G29" s="17">
        <v>0</v>
      </c>
      <c r="H29" s="26">
        <v>0</v>
      </c>
      <c r="I29" s="1">
        <v>55.917920000000002</v>
      </c>
      <c r="J29" s="1">
        <f t="shared" si="1"/>
        <v>0.8300121715897284</v>
      </c>
      <c r="K29" s="1">
        <f t="shared" si="2"/>
        <v>0.98101614035087725</v>
      </c>
      <c r="L29" s="9"/>
    </row>
    <row r="30" spans="2:12" x14ac:dyDescent="0.2">
      <c r="B30" s="7"/>
      <c r="C30" s="11" t="s">
        <v>21</v>
      </c>
      <c r="D30" s="4">
        <f>SUM(D23:D29)</f>
        <v>519002</v>
      </c>
      <c r="E30" s="25">
        <f>SUM(E23:E29)</f>
        <v>322</v>
      </c>
      <c r="F30" s="28">
        <f>E30/D30</f>
        <v>6.2042150126589111E-4</v>
      </c>
      <c r="G30" s="4">
        <f>SUM(G23:G29)</f>
        <v>0</v>
      </c>
      <c r="H30" s="5">
        <f>SUM(H23:H29)</f>
        <v>0</v>
      </c>
      <c r="I30" s="5">
        <f>SUM(I23:I29)</f>
        <v>368.18637999999999</v>
      </c>
      <c r="J30" s="5">
        <f>I30/D30*1000</f>
        <v>0.70941225660016716</v>
      </c>
      <c r="K30" s="5">
        <f>I30/E30</f>
        <v>1.1434359627329191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24</v>
      </c>
      <c r="F22" s="23" t="s">
        <v>25</v>
      </c>
      <c r="G22" s="18" t="s">
        <v>26</v>
      </c>
      <c r="H22" s="19" t="s">
        <v>19</v>
      </c>
      <c r="I22" s="19" t="s">
        <v>20</v>
      </c>
      <c r="J22" s="19" t="s">
        <v>27</v>
      </c>
      <c r="K22" s="19" t="s">
        <v>28</v>
      </c>
      <c r="L22" s="9"/>
    </row>
    <row r="23" spans="2:12" x14ac:dyDescent="0.2">
      <c r="B23" s="7"/>
      <c r="C23" s="3">
        <v>41309</v>
      </c>
      <c r="D23" s="17">
        <v>27590</v>
      </c>
      <c r="E23" s="24">
        <v>37</v>
      </c>
      <c r="F23" s="27">
        <f t="shared" ref="F23:F36" si="0">E23/D23</f>
        <v>1.3410656034795216E-3</v>
      </c>
      <c r="G23" s="17">
        <v>0</v>
      </c>
      <c r="H23" s="26">
        <v>0</v>
      </c>
      <c r="I23" s="1">
        <v>33.337220000000002</v>
      </c>
      <c r="J23" s="1">
        <f t="shared" ref="J23:J36" si="1">I23/D23*1000</f>
        <v>1.2083080826386372</v>
      </c>
      <c r="K23" s="1">
        <f t="shared" ref="K23:K36" si="2">I23/E23</f>
        <v>0.90100594594594596</v>
      </c>
      <c r="L23" s="9"/>
    </row>
    <row r="24" spans="2:12" x14ac:dyDescent="0.2">
      <c r="B24" s="7"/>
      <c r="C24" s="3">
        <v>41310</v>
      </c>
      <c r="D24" s="17">
        <v>25319</v>
      </c>
      <c r="E24" s="24">
        <v>32</v>
      </c>
      <c r="F24" s="27">
        <f t="shared" si="0"/>
        <v>1.2638729807654331E-3</v>
      </c>
      <c r="G24" s="17">
        <v>1</v>
      </c>
      <c r="H24" s="26">
        <v>277.02999999999997</v>
      </c>
      <c r="I24" s="1">
        <v>30.42952</v>
      </c>
      <c r="J24" s="1">
        <f t="shared" si="1"/>
        <v>1.2018452545519176</v>
      </c>
      <c r="K24" s="1">
        <f t="shared" si="2"/>
        <v>0.9509225</v>
      </c>
      <c r="L24" s="9"/>
    </row>
    <row r="25" spans="2:12" x14ac:dyDescent="0.2">
      <c r="B25" s="7"/>
      <c r="C25" s="3">
        <v>41311</v>
      </c>
      <c r="D25" s="17">
        <v>26144</v>
      </c>
      <c r="E25" s="24">
        <v>45</v>
      </c>
      <c r="F25" s="27">
        <f t="shared" si="0"/>
        <v>1.7212362301101591E-3</v>
      </c>
      <c r="G25" s="17">
        <v>0</v>
      </c>
      <c r="H25" s="26">
        <v>0</v>
      </c>
      <c r="I25" s="1">
        <v>31.639320000000001</v>
      </c>
      <c r="J25" s="1">
        <f t="shared" si="1"/>
        <v>1.2101943084455324</v>
      </c>
      <c r="K25" s="1">
        <f t="shared" si="2"/>
        <v>0.70309600000000005</v>
      </c>
      <c r="L25" s="9"/>
    </row>
    <row r="26" spans="2:12" x14ac:dyDescent="0.2">
      <c r="B26" s="7"/>
      <c r="C26" s="3">
        <v>41312</v>
      </c>
      <c r="D26" s="17">
        <v>24410</v>
      </c>
      <c r="E26" s="24">
        <v>34</v>
      </c>
      <c r="F26" s="27">
        <f t="shared" si="0"/>
        <v>1.3928717738631708E-3</v>
      </c>
      <c r="G26" s="17">
        <v>1</v>
      </c>
      <c r="H26" s="26">
        <v>77.08</v>
      </c>
      <c r="I26" s="1">
        <v>30.48922</v>
      </c>
      <c r="J26" s="1">
        <f t="shared" si="1"/>
        <v>1.2490462925030725</v>
      </c>
      <c r="K26" s="1">
        <f t="shared" si="2"/>
        <v>0.89674176470588229</v>
      </c>
      <c r="L26" s="9"/>
    </row>
    <row r="27" spans="2:12" x14ac:dyDescent="0.2">
      <c r="B27" s="7"/>
      <c r="C27" s="3">
        <v>41313</v>
      </c>
      <c r="D27" s="17">
        <v>23795</v>
      </c>
      <c r="E27" s="24">
        <v>30</v>
      </c>
      <c r="F27" s="27">
        <f t="shared" si="0"/>
        <v>1.2607690691321706E-3</v>
      </c>
      <c r="G27" s="17">
        <v>2</v>
      </c>
      <c r="H27" s="26">
        <v>124.44</v>
      </c>
      <c r="I27" s="1">
        <v>29.882729999999999</v>
      </c>
      <c r="J27" s="1">
        <f t="shared" si="1"/>
        <v>1.255840722840933</v>
      </c>
      <c r="K27" s="1">
        <f t="shared" si="2"/>
        <v>0.99609099999999995</v>
      </c>
      <c r="L27" s="9"/>
    </row>
    <row r="28" spans="2:12" x14ac:dyDescent="0.2">
      <c r="B28" s="7"/>
      <c r="C28" s="3">
        <v>41314</v>
      </c>
      <c r="D28" s="17">
        <v>13052</v>
      </c>
      <c r="E28" s="24">
        <v>20</v>
      </c>
      <c r="F28" s="27">
        <f t="shared" si="0"/>
        <v>1.5323322096230463E-3</v>
      </c>
      <c r="G28" s="17">
        <v>0</v>
      </c>
      <c r="H28" s="26">
        <v>0</v>
      </c>
      <c r="I28" s="1">
        <v>15.582050000000001</v>
      </c>
      <c r="J28" s="1">
        <f t="shared" si="1"/>
        <v>1.1938438553478394</v>
      </c>
      <c r="K28" s="1">
        <f t="shared" si="2"/>
        <v>0.77910250000000003</v>
      </c>
      <c r="L28" s="9"/>
    </row>
    <row r="29" spans="2:12" x14ac:dyDescent="0.2">
      <c r="B29" s="7"/>
      <c r="C29" s="3">
        <v>41315</v>
      </c>
      <c r="D29" s="17">
        <v>18131</v>
      </c>
      <c r="E29" s="24">
        <v>24</v>
      </c>
      <c r="F29" s="27">
        <f t="shared" si="0"/>
        <v>1.3236997407754675E-3</v>
      </c>
      <c r="G29" s="17">
        <v>0</v>
      </c>
      <c r="H29" s="26">
        <v>0</v>
      </c>
      <c r="I29" s="1">
        <v>21.93327</v>
      </c>
      <c r="J29" s="1">
        <f t="shared" si="1"/>
        <v>1.2097109922232641</v>
      </c>
      <c r="K29" s="1">
        <f t="shared" si="2"/>
        <v>0.91388625000000001</v>
      </c>
      <c r="L29" s="9"/>
    </row>
    <row r="30" spans="2:12" x14ac:dyDescent="0.2">
      <c r="B30" s="7"/>
      <c r="C30" s="3">
        <v>41316</v>
      </c>
      <c r="D30" s="17">
        <v>34531</v>
      </c>
      <c r="E30" s="24">
        <v>34</v>
      </c>
      <c r="F30" s="27">
        <f t="shared" si="0"/>
        <v>9.8462251310416733E-4</v>
      </c>
      <c r="G30" s="17">
        <v>1</v>
      </c>
      <c r="H30" s="26">
        <v>58.44</v>
      </c>
      <c r="I30" s="1">
        <v>44.698500000000003</v>
      </c>
      <c r="J30" s="1">
        <f t="shared" si="1"/>
        <v>1.2944455706466653</v>
      </c>
      <c r="K30" s="1">
        <f t="shared" si="2"/>
        <v>1.3146617647058825</v>
      </c>
      <c r="L30" s="9"/>
    </row>
    <row r="31" spans="2:12" x14ac:dyDescent="0.2">
      <c r="B31" s="7"/>
      <c r="C31" s="3">
        <v>41317</v>
      </c>
      <c r="D31" s="17">
        <v>33661</v>
      </c>
      <c r="E31" s="24">
        <v>31</v>
      </c>
      <c r="F31" s="27">
        <f t="shared" si="0"/>
        <v>9.2094709010427493E-4</v>
      </c>
      <c r="G31" s="17">
        <v>0</v>
      </c>
      <c r="H31" s="26">
        <v>0</v>
      </c>
      <c r="I31" s="1">
        <v>44.467590000000001</v>
      </c>
      <c r="J31" s="1">
        <f t="shared" si="1"/>
        <v>1.3210418585306438</v>
      </c>
      <c r="K31" s="1">
        <f t="shared" si="2"/>
        <v>1.4344383870967743</v>
      </c>
      <c r="L31" s="9"/>
    </row>
    <row r="32" spans="2:12" x14ac:dyDescent="0.2">
      <c r="B32" s="7"/>
      <c r="C32" s="3">
        <v>41318</v>
      </c>
      <c r="D32" s="17">
        <v>41506</v>
      </c>
      <c r="E32" s="24">
        <v>56</v>
      </c>
      <c r="F32" s="27">
        <f t="shared" si="0"/>
        <v>1.3492025249361539E-3</v>
      </c>
      <c r="G32" s="17">
        <v>0</v>
      </c>
      <c r="H32" s="26">
        <v>0</v>
      </c>
      <c r="I32" s="1">
        <v>55.712870000000002</v>
      </c>
      <c r="J32" s="1">
        <f t="shared" si="1"/>
        <v>1.3422847299185661</v>
      </c>
      <c r="K32" s="1">
        <f t="shared" si="2"/>
        <v>0.99487267857142858</v>
      </c>
      <c r="L32" s="9"/>
    </row>
    <row r="33" spans="2:12" x14ac:dyDescent="0.2">
      <c r="B33" s="7"/>
      <c r="C33" s="3">
        <v>41319</v>
      </c>
      <c r="D33" s="17">
        <v>35377</v>
      </c>
      <c r="E33" s="24">
        <v>34</v>
      </c>
      <c r="F33" s="27">
        <f t="shared" si="0"/>
        <v>9.6107640557424319E-4</v>
      </c>
      <c r="G33" s="17">
        <v>0</v>
      </c>
      <c r="H33" s="26">
        <v>0</v>
      </c>
      <c r="I33" s="1">
        <v>47.904739999999997</v>
      </c>
      <c r="J33" s="1">
        <f t="shared" si="1"/>
        <v>1.3541210390931961</v>
      </c>
      <c r="K33" s="1">
        <f t="shared" si="2"/>
        <v>1.4089629411764706</v>
      </c>
      <c r="L33" s="9"/>
    </row>
    <row r="34" spans="2:12" x14ac:dyDescent="0.2">
      <c r="B34" s="7"/>
      <c r="C34" s="3">
        <v>41320</v>
      </c>
      <c r="D34" s="17">
        <v>12624</v>
      </c>
      <c r="E34" s="24">
        <v>14</v>
      </c>
      <c r="F34" s="27">
        <f t="shared" si="0"/>
        <v>1.1089987325728771E-3</v>
      </c>
      <c r="G34" s="17">
        <v>0</v>
      </c>
      <c r="H34" s="26">
        <v>0</v>
      </c>
      <c r="I34" s="1">
        <v>17.86702</v>
      </c>
      <c r="J34" s="1">
        <f t="shared" si="1"/>
        <v>1.4153216096324461</v>
      </c>
      <c r="K34" s="1">
        <f t="shared" si="2"/>
        <v>1.2762157142857142</v>
      </c>
      <c r="L34" s="9"/>
    </row>
    <row r="35" spans="2:12" x14ac:dyDescent="0.2">
      <c r="B35" s="7"/>
      <c r="C35" s="3">
        <v>41321</v>
      </c>
      <c r="D35" s="17">
        <v>2107</v>
      </c>
      <c r="E35" s="24">
        <v>7</v>
      </c>
      <c r="F35" s="27">
        <f t="shared" si="0"/>
        <v>3.3222591362126247E-3</v>
      </c>
      <c r="G35" s="17">
        <v>0</v>
      </c>
      <c r="H35" s="26">
        <v>0</v>
      </c>
      <c r="I35" s="1">
        <v>2.7469299999999999</v>
      </c>
      <c r="J35" s="1">
        <f t="shared" si="1"/>
        <v>1.3037161841480778</v>
      </c>
      <c r="K35" s="1">
        <f t="shared" si="2"/>
        <v>0.39241857142857139</v>
      </c>
      <c r="L35" s="9"/>
    </row>
    <row r="36" spans="2:12" x14ac:dyDescent="0.2">
      <c r="B36" s="7"/>
      <c r="C36" s="3">
        <v>41322</v>
      </c>
      <c r="D36" s="17">
        <v>21956</v>
      </c>
      <c r="E36" s="24">
        <v>21</v>
      </c>
      <c r="F36" s="27">
        <f t="shared" si="0"/>
        <v>9.5645837128803058E-4</v>
      </c>
      <c r="G36" s="17">
        <v>0</v>
      </c>
      <c r="H36" s="26">
        <v>0</v>
      </c>
      <c r="I36" s="1">
        <v>29.207940000000001</v>
      </c>
      <c r="J36" s="1">
        <f t="shared" si="1"/>
        <v>1.330294224813263</v>
      </c>
      <c r="K36" s="1">
        <f t="shared" si="2"/>
        <v>1.3908542857142858</v>
      </c>
      <c r="L36" s="9"/>
    </row>
    <row r="37" spans="2:12" x14ac:dyDescent="0.2">
      <c r="B37" s="7"/>
      <c r="C37" s="11" t="s">
        <v>21</v>
      </c>
      <c r="D37" s="4">
        <f>SUM(D23:D36)</f>
        <v>340203</v>
      </c>
      <c r="E37" s="25">
        <f>SUM(E23:E36)</f>
        <v>419</v>
      </c>
      <c r="F37" s="28">
        <f>E37/D37</f>
        <v>1.2316175930253408E-3</v>
      </c>
      <c r="G37" s="4">
        <f>SUM(G23:G36)</f>
        <v>5</v>
      </c>
      <c r="H37" s="5">
        <f>SUM(H23:H36)</f>
        <v>536.99</v>
      </c>
      <c r="I37" s="5">
        <f>SUM(I23:I36)</f>
        <v>435.89892000000009</v>
      </c>
      <c r="J37" s="5">
        <f>I37/D37*1000</f>
        <v>1.2812906411760041</v>
      </c>
      <c r="K37" s="5">
        <f>I37/E37</f>
        <v>1.0403315513126494</v>
      </c>
      <c r="L37" s="9"/>
    </row>
    <row r="38" spans="2:12" x14ac:dyDescent="0.15">
      <c r="B38" s="7"/>
      <c r="C38" s="8"/>
      <c r="D38" s="8"/>
      <c r="E38" s="8"/>
      <c r="F38" s="8"/>
      <c r="L38" s="9"/>
    </row>
    <row r="39" spans="2:12" x14ac:dyDescent="0.15">
      <c r="B39" s="7"/>
      <c r="C39" s="16" t="s">
        <v>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 x14ac:dyDescent="0.15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 x14ac:dyDescent="0.15">
      <c r="B42" s="15"/>
      <c r="D42" s="16"/>
      <c r="E42" s="16"/>
      <c r="F42" s="16"/>
    </row>
    <row r="43" spans="2:12" x14ac:dyDescent="0.15">
      <c r="B43" s="16"/>
      <c r="C43" s="16"/>
      <c r="D43" s="16"/>
      <c r="E43" s="16"/>
      <c r="F43" s="16"/>
    </row>
    <row r="44" spans="2:12" x14ac:dyDescent="0.15">
      <c r="B44" s="16"/>
      <c r="C44" s="16"/>
      <c r="D44" s="16"/>
      <c r="E44" s="16"/>
      <c r="F44" s="16"/>
    </row>
    <row r="45" spans="2:12" x14ac:dyDescent="0.15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4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29</v>
      </c>
      <c r="F22" s="23" t="s">
        <v>30</v>
      </c>
      <c r="G22" s="18" t="s">
        <v>31</v>
      </c>
      <c r="H22" s="19" t="s">
        <v>19</v>
      </c>
      <c r="I22" s="19" t="s">
        <v>20</v>
      </c>
      <c r="J22" s="19" t="s">
        <v>32</v>
      </c>
      <c r="K22" s="19" t="s">
        <v>33</v>
      </c>
      <c r="L22" s="9"/>
    </row>
    <row r="23" spans="2:12" x14ac:dyDescent="0.2">
      <c r="B23" s="7"/>
      <c r="C23" s="3">
        <v>41323</v>
      </c>
      <c r="D23" s="17">
        <v>2140</v>
      </c>
      <c r="E23" s="24">
        <v>7</v>
      </c>
      <c r="F23" s="27">
        <f t="shared" ref="F23:F29" si="0">E23/D23</f>
        <v>3.2710280373831778E-3</v>
      </c>
      <c r="G23" s="17">
        <v>0</v>
      </c>
      <c r="H23" s="26">
        <v>0</v>
      </c>
      <c r="I23" s="1">
        <v>3.9027799999999999</v>
      </c>
      <c r="J23" s="1">
        <f t="shared" ref="J23:J29" si="1">I23/D23*1000</f>
        <v>1.8237289719626169</v>
      </c>
      <c r="K23" s="1">
        <f t="shared" ref="K23:K29" si="2">I23/E23</f>
        <v>0.55754000000000004</v>
      </c>
      <c r="L23" s="9"/>
    </row>
    <row r="24" spans="2:12" x14ac:dyDescent="0.2">
      <c r="B24" s="7"/>
      <c r="C24" s="3">
        <v>41324</v>
      </c>
      <c r="D24" s="17">
        <v>5827</v>
      </c>
      <c r="E24" s="24">
        <v>8</v>
      </c>
      <c r="F24" s="27">
        <f t="shared" si="0"/>
        <v>1.3729191693839025E-3</v>
      </c>
      <c r="G24" s="17">
        <v>2</v>
      </c>
      <c r="H24" s="26">
        <v>560.97</v>
      </c>
      <c r="I24" s="1">
        <v>4.1988799999999999</v>
      </c>
      <c r="J24" s="1">
        <f t="shared" si="1"/>
        <v>0.7205903552428351</v>
      </c>
      <c r="K24" s="1">
        <f t="shared" si="2"/>
        <v>0.52485999999999999</v>
      </c>
      <c r="L24" s="9"/>
    </row>
    <row r="25" spans="2:12" x14ac:dyDescent="0.2">
      <c r="B25" s="7"/>
      <c r="C25" s="3">
        <v>41325</v>
      </c>
      <c r="D25" s="17">
        <v>4589</v>
      </c>
      <c r="E25" s="24">
        <v>3</v>
      </c>
      <c r="F25" s="27">
        <f t="shared" si="0"/>
        <v>6.5373719764654609E-4</v>
      </c>
      <c r="G25" s="17">
        <v>0</v>
      </c>
      <c r="H25" s="26">
        <v>0</v>
      </c>
      <c r="I25" s="1">
        <v>3.23421</v>
      </c>
      <c r="J25" s="1">
        <f t="shared" si="1"/>
        <v>0.70477446066681193</v>
      </c>
      <c r="K25" s="1">
        <f t="shared" si="2"/>
        <v>1.0780700000000001</v>
      </c>
      <c r="L25" s="9"/>
    </row>
    <row r="26" spans="2:12" x14ac:dyDescent="0.2">
      <c r="B26" s="7"/>
      <c r="C26" s="3">
        <v>41326</v>
      </c>
      <c r="D26" s="17">
        <v>27680</v>
      </c>
      <c r="E26" s="24">
        <v>18</v>
      </c>
      <c r="F26" s="27">
        <f t="shared" si="0"/>
        <v>6.5028901734104046E-4</v>
      </c>
      <c r="G26" s="17">
        <v>1</v>
      </c>
      <c r="H26" s="26">
        <v>77.5</v>
      </c>
      <c r="I26" s="1">
        <v>35.964759999999998</v>
      </c>
      <c r="J26" s="1">
        <f t="shared" si="1"/>
        <v>1.2993049132947976</v>
      </c>
      <c r="K26" s="1">
        <f t="shared" si="2"/>
        <v>1.9980422222222221</v>
      </c>
      <c r="L26" s="9"/>
    </row>
    <row r="27" spans="2:12" x14ac:dyDescent="0.2">
      <c r="B27" s="7"/>
      <c r="C27" s="3">
        <v>41327</v>
      </c>
      <c r="D27" s="17">
        <v>26362</v>
      </c>
      <c r="E27" s="24">
        <v>20</v>
      </c>
      <c r="F27" s="27">
        <f t="shared" si="0"/>
        <v>7.5866777937940973E-4</v>
      </c>
      <c r="G27" s="17">
        <v>0</v>
      </c>
      <c r="H27" s="26">
        <v>0</v>
      </c>
      <c r="I27" s="1">
        <v>21.166679999999999</v>
      </c>
      <c r="J27" s="1">
        <f t="shared" si="1"/>
        <v>0.80292390562172822</v>
      </c>
      <c r="K27" s="1">
        <f t="shared" si="2"/>
        <v>1.0583339999999999</v>
      </c>
      <c r="L27" s="9"/>
    </row>
    <row r="28" spans="2:12" x14ac:dyDescent="0.2">
      <c r="B28" s="7"/>
      <c r="C28" s="3">
        <v>41328</v>
      </c>
      <c r="D28" s="17">
        <v>9402</v>
      </c>
      <c r="E28" s="24">
        <v>9</v>
      </c>
      <c r="F28" s="27">
        <f t="shared" si="0"/>
        <v>9.5724313975749842E-4</v>
      </c>
      <c r="G28" s="17">
        <v>0</v>
      </c>
      <c r="H28" s="26">
        <v>0</v>
      </c>
      <c r="I28" s="1">
        <v>7.6165700000000003</v>
      </c>
      <c r="J28" s="1">
        <f t="shared" si="1"/>
        <v>0.81010104233141889</v>
      </c>
      <c r="K28" s="1">
        <f t="shared" si="2"/>
        <v>0.84628555555555562</v>
      </c>
      <c r="L28" s="9"/>
    </row>
    <row r="29" spans="2:12" x14ac:dyDescent="0.2">
      <c r="B29" s="7"/>
      <c r="C29" s="3">
        <v>41329</v>
      </c>
      <c r="D29" s="17">
        <v>25593</v>
      </c>
      <c r="E29" s="24">
        <v>21</v>
      </c>
      <c r="F29" s="27">
        <f t="shared" si="0"/>
        <v>8.2053686554917364E-4</v>
      </c>
      <c r="G29" s="17">
        <v>0</v>
      </c>
      <c r="H29" s="26">
        <v>0</v>
      </c>
      <c r="I29" s="1">
        <v>20.68328</v>
      </c>
      <c r="J29" s="1">
        <f t="shared" si="1"/>
        <v>0.80816160668932913</v>
      </c>
      <c r="K29" s="1">
        <f t="shared" si="2"/>
        <v>0.98491809523809526</v>
      </c>
      <c r="L29" s="9"/>
    </row>
    <row r="30" spans="2:12" x14ac:dyDescent="0.2">
      <c r="B30" s="7"/>
      <c r="C30" s="11" t="s">
        <v>21</v>
      </c>
      <c r="D30" s="4">
        <f>SUM(D23:D29)</f>
        <v>101593</v>
      </c>
      <c r="E30" s="25">
        <f>SUM(E23:E29)</f>
        <v>86</v>
      </c>
      <c r="F30" s="28">
        <f>E30/D30</f>
        <v>8.4651501579833253E-4</v>
      </c>
      <c r="G30" s="4">
        <f>SUM(G23:G29)</f>
        <v>3</v>
      </c>
      <c r="H30" s="5">
        <f>SUM(H23:H29)</f>
        <v>638.47</v>
      </c>
      <c r="I30" s="5">
        <f>SUM(I23:I29)</f>
        <v>96.76715999999999</v>
      </c>
      <c r="J30" s="5">
        <f>I30/D30*1000</f>
        <v>0.95249830204836938</v>
      </c>
      <c r="K30" s="5">
        <f>I30/E30</f>
        <v>1.1251995348837207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6" workbookViewId="0">
      <selection activeCell="C4" sqref="C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41330</v>
      </c>
      <c r="D6" s="2">
        <v>41336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34</v>
      </c>
      <c r="F22" s="23" t="s">
        <v>35</v>
      </c>
      <c r="G22" s="18" t="s">
        <v>36</v>
      </c>
      <c r="H22" s="19" t="s">
        <v>19</v>
      </c>
      <c r="I22" s="19" t="s">
        <v>20</v>
      </c>
      <c r="J22" s="19" t="s">
        <v>37</v>
      </c>
      <c r="K22" s="19" t="s">
        <v>38</v>
      </c>
      <c r="L22" s="9"/>
    </row>
    <row r="23" spans="2:12" x14ac:dyDescent="0.2">
      <c r="B23" s="7"/>
      <c r="C23" s="3">
        <v>41330</v>
      </c>
      <c r="D23" s="17">
        <v>29340</v>
      </c>
      <c r="E23" s="24">
        <v>18</v>
      </c>
      <c r="F23" s="27">
        <f t="shared" ref="F23:F29" si="0">E23/D23</f>
        <v>6.1349693251533746E-4</v>
      </c>
      <c r="G23" s="17">
        <v>1</v>
      </c>
      <c r="H23" s="26">
        <v>355.09</v>
      </c>
      <c r="I23" s="1">
        <v>23.104220000000002</v>
      </c>
      <c r="J23" s="1">
        <f t="shared" ref="J23:J29" si="1">I23/D23*1000</f>
        <v>0.78746489434219502</v>
      </c>
      <c r="K23" s="1">
        <f t="shared" ref="K23:K29" si="2">I23/E23</f>
        <v>1.2835677777777779</v>
      </c>
      <c r="L23" s="9"/>
    </row>
    <row r="24" spans="2:12" x14ac:dyDescent="0.2">
      <c r="B24" s="7"/>
      <c r="C24" s="3">
        <v>41331</v>
      </c>
      <c r="D24" s="17">
        <v>29697</v>
      </c>
      <c r="E24" s="24">
        <v>19</v>
      </c>
      <c r="F24" s="27">
        <f t="shared" si="0"/>
        <v>6.3979526551503517E-4</v>
      </c>
      <c r="G24" s="17">
        <v>0</v>
      </c>
      <c r="H24" s="26">
        <v>0</v>
      </c>
      <c r="I24" s="1">
        <v>24.41264</v>
      </c>
      <c r="J24" s="1">
        <f t="shared" si="1"/>
        <v>0.82205744688015625</v>
      </c>
      <c r="K24" s="1">
        <f t="shared" si="2"/>
        <v>1.2848757894736842</v>
      </c>
      <c r="L24" s="9"/>
    </row>
    <row r="25" spans="2:12" x14ac:dyDescent="0.2">
      <c r="B25" s="7"/>
      <c r="C25" s="3">
        <v>41332</v>
      </c>
      <c r="D25" s="17" t="s">
        <v>39</v>
      </c>
      <c r="E25" s="17" t="s">
        <v>39</v>
      </c>
      <c r="F25" s="17" t="s">
        <v>39</v>
      </c>
      <c r="G25" s="17" t="s">
        <v>40</v>
      </c>
      <c r="H25" s="17" t="s">
        <v>40</v>
      </c>
      <c r="I25" s="29" t="s">
        <v>39</v>
      </c>
      <c r="J25" s="29" t="s">
        <v>39</v>
      </c>
      <c r="K25" s="29" t="s">
        <v>39</v>
      </c>
      <c r="L25" s="9"/>
    </row>
    <row r="26" spans="2:12" x14ac:dyDescent="0.2">
      <c r="B26" s="7"/>
      <c r="C26" s="3">
        <v>41333</v>
      </c>
      <c r="D26" s="17">
        <v>5050</v>
      </c>
      <c r="E26" s="24">
        <v>4</v>
      </c>
      <c r="F26" s="27">
        <f t="shared" si="0"/>
        <v>7.9207920792079213E-4</v>
      </c>
      <c r="G26" s="17">
        <v>2</v>
      </c>
      <c r="H26" s="26">
        <v>285.70999999999998</v>
      </c>
      <c r="I26" s="1">
        <v>3.9883000000000002</v>
      </c>
      <c r="J26" s="1">
        <f t="shared" si="1"/>
        <v>0.7897623762376238</v>
      </c>
      <c r="K26" s="1">
        <f t="shared" si="2"/>
        <v>0.99707500000000004</v>
      </c>
      <c r="L26" s="9"/>
    </row>
    <row r="27" spans="2:12" x14ac:dyDescent="0.2">
      <c r="B27" s="7"/>
      <c r="C27" s="3">
        <v>41334</v>
      </c>
      <c r="D27" s="17">
        <v>8684</v>
      </c>
      <c r="E27" s="24">
        <v>9</v>
      </c>
      <c r="F27" s="27">
        <f t="shared" si="0"/>
        <v>1.0363887609396592E-3</v>
      </c>
      <c r="G27" s="17">
        <v>0</v>
      </c>
      <c r="H27" s="26">
        <v>0</v>
      </c>
      <c r="I27" s="1">
        <v>6.1246299999999998</v>
      </c>
      <c r="J27" s="1">
        <f t="shared" si="1"/>
        <v>0.70527752187931825</v>
      </c>
      <c r="K27" s="1">
        <f t="shared" si="2"/>
        <v>0.68051444444444442</v>
      </c>
      <c r="L27" s="9"/>
    </row>
    <row r="28" spans="2:12" x14ac:dyDescent="0.2">
      <c r="B28" s="7"/>
      <c r="C28" s="3">
        <v>41335</v>
      </c>
      <c r="D28" s="17">
        <v>6301</v>
      </c>
      <c r="E28" s="24">
        <v>8</v>
      </c>
      <c r="F28" s="27">
        <f t="shared" si="0"/>
        <v>1.2696397397238533E-3</v>
      </c>
      <c r="G28" s="17">
        <v>0</v>
      </c>
      <c r="H28" s="26">
        <v>0</v>
      </c>
      <c r="I28" s="1">
        <v>4.3215599999999998</v>
      </c>
      <c r="J28" s="1">
        <f t="shared" si="1"/>
        <v>0.68585303920012697</v>
      </c>
      <c r="K28" s="1">
        <f t="shared" si="2"/>
        <v>0.54019499999999998</v>
      </c>
      <c r="L28" s="9"/>
    </row>
    <row r="29" spans="2:12" x14ac:dyDescent="0.2">
      <c r="B29" s="7"/>
      <c r="C29" s="3">
        <v>41336</v>
      </c>
      <c r="D29" s="17">
        <v>4927</v>
      </c>
      <c r="E29" s="24">
        <v>7</v>
      </c>
      <c r="F29" s="27">
        <f t="shared" si="0"/>
        <v>1.4207428455449563E-3</v>
      </c>
      <c r="G29" s="17">
        <v>1</v>
      </c>
      <c r="H29" s="26">
        <v>65.09</v>
      </c>
      <c r="I29" s="1">
        <v>3.4358300000000002</v>
      </c>
      <c r="J29" s="1">
        <f t="shared" si="1"/>
        <v>0.69734727014410403</v>
      </c>
      <c r="K29" s="1">
        <f t="shared" si="2"/>
        <v>0.49083285714285718</v>
      </c>
      <c r="L29" s="9"/>
    </row>
    <row r="30" spans="2:12" x14ac:dyDescent="0.2">
      <c r="B30" s="7"/>
      <c r="C30" s="11" t="s">
        <v>21</v>
      </c>
      <c r="D30" s="4">
        <f>SUM(D23:D29)</f>
        <v>83999</v>
      </c>
      <c r="E30" s="25">
        <f>SUM(E23:E29)</f>
        <v>65</v>
      </c>
      <c r="F30" s="28">
        <f>E30/D30</f>
        <v>7.7381873593733257E-4</v>
      </c>
      <c r="G30" s="4">
        <f>SUM(G23:G29)</f>
        <v>4</v>
      </c>
      <c r="H30" s="5">
        <f>SUM(H23:H29)</f>
        <v>705.89</v>
      </c>
      <c r="I30" s="5">
        <f>SUM(I23:I29)</f>
        <v>65.387180000000001</v>
      </c>
      <c r="J30" s="5">
        <f>I30/D30*1000</f>
        <v>0.77842807652472057</v>
      </c>
      <c r="K30" s="5">
        <f>I30/E30</f>
        <v>1.0059566153846153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5" workbookViewId="0">
      <selection activeCell="C9" sqref="C9:K19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41337</v>
      </c>
      <c r="D6" s="2">
        <v>41343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62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41</v>
      </c>
      <c r="F22" s="23" t="s">
        <v>42</v>
      </c>
      <c r="G22" s="18" t="s">
        <v>43</v>
      </c>
      <c r="H22" s="19" t="s">
        <v>19</v>
      </c>
      <c r="I22" s="19" t="s">
        <v>20</v>
      </c>
      <c r="J22" s="19" t="s">
        <v>44</v>
      </c>
      <c r="K22" s="19" t="s">
        <v>45</v>
      </c>
      <c r="L22" s="9"/>
    </row>
    <row r="23" spans="2:12" x14ac:dyDescent="0.2">
      <c r="B23" s="7"/>
      <c r="C23" s="3">
        <v>41337</v>
      </c>
      <c r="D23" s="17">
        <v>2765</v>
      </c>
      <c r="E23" s="24">
        <v>2</v>
      </c>
      <c r="F23" s="27">
        <f t="shared" ref="F23:F29" si="0">E23/D23</f>
        <v>7.2332730560578662E-4</v>
      </c>
      <c r="G23" s="17">
        <v>1</v>
      </c>
      <c r="H23" s="30">
        <v>12.66</v>
      </c>
      <c r="I23" s="31">
        <v>1.73082</v>
      </c>
      <c r="J23" s="31">
        <f t="shared" ref="J23" si="1">I23/D23*1000</f>
        <v>0.62597468354430374</v>
      </c>
      <c r="K23" s="31">
        <f t="shared" ref="K23" si="2">I23/E23</f>
        <v>0.86541000000000001</v>
      </c>
      <c r="L23" s="9"/>
    </row>
    <row r="24" spans="2:12" x14ac:dyDescent="0.2">
      <c r="B24" s="7"/>
      <c r="C24" s="3">
        <v>41338</v>
      </c>
      <c r="D24" s="17">
        <v>6201</v>
      </c>
      <c r="E24" s="24">
        <v>6</v>
      </c>
      <c r="F24" s="27">
        <f t="shared" si="0"/>
        <v>9.6758587324625057E-4</v>
      </c>
      <c r="G24" s="17">
        <v>2</v>
      </c>
      <c r="H24" s="30">
        <v>126.52</v>
      </c>
      <c r="I24" s="31">
        <v>4.0349000000000004</v>
      </c>
      <c r="J24" s="31">
        <f t="shared" ref="J24:J29" si="3">I24/D24*1000</f>
        <v>0.65068537332688281</v>
      </c>
      <c r="K24" s="31">
        <f t="shared" ref="K24:K29" si="4">I24/E24</f>
        <v>0.67248333333333343</v>
      </c>
      <c r="L24" s="9"/>
    </row>
    <row r="25" spans="2:12" x14ac:dyDescent="0.2">
      <c r="B25" s="7"/>
      <c r="C25" s="3">
        <v>41339</v>
      </c>
      <c r="D25" s="17">
        <v>7011</v>
      </c>
      <c r="E25" s="24">
        <v>2</v>
      </c>
      <c r="F25" s="27">
        <f t="shared" si="0"/>
        <v>2.8526601055484238E-4</v>
      </c>
      <c r="G25" s="17">
        <v>0</v>
      </c>
      <c r="H25" s="30">
        <v>0</v>
      </c>
      <c r="I25" s="31">
        <v>4.5640200000000002</v>
      </c>
      <c r="J25" s="31">
        <f t="shared" si="3"/>
        <v>0.6509798887462559</v>
      </c>
      <c r="K25" s="31">
        <f t="shared" si="4"/>
        <v>2.2820100000000001</v>
      </c>
      <c r="L25" s="9"/>
    </row>
    <row r="26" spans="2:12" x14ac:dyDescent="0.2">
      <c r="B26" s="7"/>
      <c r="C26" s="3">
        <v>41340</v>
      </c>
      <c r="D26" s="17">
        <v>89623</v>
      </c>
      <c r="E26" s="24">
        <v>28</v>
      </c>
      <c r="F26" s="27">
        <f t="shared" si="0"/>
        <v>3.1241980295236712E-4</v>
      </c>
      <c r="G26" s="17">
        <v>0</v>
      </c>
      <c r="H26" s="30">
        <v>0</v>
      </c>
      <c r="I26" s="31">
        <v>40.730249999999998</v>
      </c>
      <c r="J26" s="31">
        <f t="shared" si="3"/>
        <v>0.45446202425716609</v>
      </c>
      <c r="K26" s="31">
        <f t="shared" si="4"/>
        <v>1.4546517857142856</v>
      </c>
      <c r="L26" s="9"/>
    </row>
    <row r="27" spans="2:12" x14ac:dyDescent="0.2">
      <c r="B27" s="7"/>
      <c r="C27" s="3">
        <v>41341</v>
      </c>
      <c r="D27" s="17">
        <v>0</v>
      </c>
      <c r="E27" s="24">
        <v>2</v>
      </c>
      <c r="F27" s="27" t="s">
        <v>46</v>
      </c>
      <c r="G27" s="17">
        <v>0</v>
      </c>
      <c r="H27" s="30">
        <v>0</v>
      </c>
      <c r="I27" s="31">
        <v>0</v>
      </c>
      <c r="J27" s="31" t="s">
        <v>46</v>
      </c>
      <c r="K27" s="31" t="s">
        <v>49</v>
      </c>
      <c r="L27" s="9"/>
    </row>
    <row r="28" spans="2:12" x14ac:dyDescent="0.2">
      <c r="B28" s="7"/>
      <c r="C28" s="3">
        <v>41342</v>
      </c>
      <c r="D28" s="17">
        <v>0</v>
      </c>
      <c r="E28" s="24">
        <v>0</v>
      </c>
      <c r="F28" s="27" t="s">
        <v>47</v>
      </c>
      <c r="G28" s="17">
        <v>0</v>
      </c>
      <c r="H28" s="30">
        <v>0</v>
      </c>
      <c r="I28" s="31">
        <v>0</v>
      </c>
      <c r="J28" s="31" t="s">
        <v>48</v>
      </c>
      <c r="K28" s="31" t="s">
        <v>46</v>
      </c>
      <c r="L28" s="9"/>
    </row>
    <row r="29" spans="2:12" x14ac:dyDescent="0.2">
      <c r="B29" s="7"/>
      <c r="C29" s="3">
        <v>41343</v>
      </c>
      <c r="D29" s="17">
        <v>41103</v>
      </c>
      <c r="E29" s="24">
        <v>47</v>
      </c>
      <c r="F29" s="27">
        <f t="shared" si="0"/>
        <v>1.1434688465562124E-3</v>
      </c>
      <c r="G29" s="17">
        <v>0</v>
      </c>
      <c r="H29" s="30">
        <v>0</v>
      </c>
      <c r="I29" s="31">
        <v>25.466200000000001</v>
      </c>
      <c r="J29" s="31">
        <f t="shared" si="3"/>
        <v>0.61957034766318753</v>
      </c>
      <c r="K29" s="31">
        <f t="shared" si="4"/>
        <v>0.54183404255319145</v>
      </c>
      <c r="L29" s="9"/>
    </row>
    <row r="30" spans="2:12" x14ac:dyDescent="0.2">
      <c r="B30" s="7"/>
      <c r="C30" s="11" t="s">
        <v>21</v>
      </c>
      <c r="D30" s="32">
        <f>SUM(D23:D29)</f>
        <v>146703</v>
      </c>
      <c r="E30" s="25">
        <f>SUM(E23:E29)</f>
        <v>87</v>
      </c>
      <c r="F30" s="28">
        <f>E30/D30</f>
        <v>5.9303490726161023E-4</v>
      </c>
      <c r="G30" s="32">
        <f>SUM(G23:G29)</f>
        <v>3</v>
      </c>
      <c r="H30" s="33">
        <f>SUM(H23:H29)</f>
        <v>139.18</v>
      </c>
      <c r="I30" s="33">
        <f>SUM(I23:I29)</f>
        <v>76.52619</v>
      </c>
      <c r="J30" s="33">
        <f>I30/D30*1000</f>
        <v>0.52164025275556736</v>
      </c>
      <c r="K30" s="33">
        <f>I30/E30</f>
        <v>0.87961137931034483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5" workbookViewId="0">
      <selection activeCell="I4" sqref="I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41344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63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56</v>
      </c>
      <c r="F21" s="23" t="s">
        <v>57</v>
      </c>
      <c r="G21" s="18" t="s">
        <v>58</v>
      </c>
      <c r="H21" s="19" t="s">
        <v>19</v>
      </c>
      <c r="I21" s="19" t="s">
        <v>20</v>
      </c>
      <c r="J21" s="19" t="s">
        <v>59</v>
      </c>
      <c r="K21" s="19" t="s">
        <v>60</v>
      </c>
      <c r="L21" s="9"/>
    </row>
    <row r="22" spans="2:12" x14ac:dyDescent="0.2">
      <c r="B22" s="7"/>
      <c r="C22" s="3">
        <v>41344</v>
      </c>
      <c r="D22" s="17">
        <v>18390</v>
      </c>
      <c r="E22" s="24">
        <v>23</v>
      </c>
      <c r="F22" s="27">
        <f t="shared" ref="F22:F28" si="0">E22/D22</f>
        <v>1.2506797172376291E-3</v>
      </c>
      <c r="G22" s="17">
        <v>1</v>
      </c>
      <c r="H22" s="30">
        <v>78.650000000000006</v>
      </c>
      <c r="I22" s="31">
        <v>11.158239999999999</v>
      </c>
      <c r="J22" s="31">
        <f t="shared" ref="J22:J28" si="1">I22/D22*1000</f>
        <v>0.60675584556824358</v>
      </c>
      <c r="K22" s="31">
        <f t="shared" ref="K22:K28" si="2">I22/E22</f>
        <v>0.48514086956521735</v>
      </c>
      <c r="L22" s="9"/>
    </row>
    <row r="23" spans="2:12" x14ac:dyDescent="0.2">
      <c r="B23" s="7"/>
      <c r="C23" s="3">
        <v>41345</v>
      </c>
      <c r="D23" s="17">
        <v>11000</v>
      </c>
      <c r="E23" s="24">
        <v>6</v>
      </c>
      <c r="F23" s="27">
        <f t="shared" si="0"/>
        <v>5.4545454545454548E-4</v>
      </c>
      <c r="G23" s="17">
        <v>0</v>
      </c>
      <c r="H23" s="30">
        <v>0</v>
      </c>
      <c r="I23" s="31">
        <v>6.5528399999999998</v>
      </c>
      <c r="J23" s="31">
        <f t="shared" si="1"/>
        <v>0.59571272727272728</v>
      </c>
      <c r="K23" s="31">
        <f t="shared" si="2"/>
        <v>1.0921399999999999</v>
      </c>
      <c r="L23" s="9"/>
    </row>
    <row r="24" spans="2:12" x14ac:dyDescent="0.2">
      <c r="B24" s="7"/>
      <c r="C24" s="3">
        <v>41346</v>
      </c>
      <c r="D24" s="17">
        <v>10226</v>
      </c>
      <c r="E24" s="24">
        <v>3</v>
      </c>
      <c r="F24" s="27">
        <f t="shared" si="0"/>
        <v>2.9336984158028552E-4</v>
      </c>
      <c r="G24" s="17">
        <v>1</v>
      </c>
      <c r="H24" s="30">
        <v>80.099999999999994</v>
      </c>
      <c r="I24" s="31">
        <v>4.5577300000000003</v>
      </c>
      <c r="J24" s="31">
        <f t="shared" si="1"/>
        <v>0.44570017602190498</v>
      </c>
      <c r="K24" s="31">
        <f t="shared" si="2"/>
        <v>1.5192433333333335</v>
      </c>
      <c r="L24" s="9"/>
    </row>
    <row r="25" spans="2:12" x14ac:dyDescent="0.2">
      <c r="B25" s="7"/>
      <c r="C25" s="3">
        <v>41347</v>
      </c>
      <c r="D25" s="17">
        <v>42750</v>
      </c>
      <c r="E25" s="24">
        <v>15</v>
      </c>
      <c r="F25" s="27">
        <f t="shared" si="0"/>
        <v>3.5087719298245611E-4</v>
      </c>
      <c r="G25" s="17">
        <v>0</v>
      </c>
      <c r="H25" s="30">
        <v>0</v>
      </c>
      <c r="I25" s="31">
        <v>17.334679999999999</v>
      </c>
      <c r="J25" s="31">
        <f t="shared" si="1"/>
        <v>0.40548959064327483</v>
      </c>
      <c r="K25" s="31">
        <f t="shared" si="2"/>
        <v>1.1556453333333332</v>
      </c>
      <c r="L25" s="9"/>
    </row>
    <row r="26" spans="2:12" x14ac:dyDescent="0.2">
      <c r="B26" s="7"/>
      <c r="C26" s="3">
        <v>41348</v>
      </c>
      <c r="D26" s="17">
        <v>12435</v>
      </c>
      <c r="E26" s="24">
        <v>9</v>
      </c>
      <c r="F26" s="27">
        <f t="shared" si="0"/>
        <v>7.2376357056694817E-4</v>
      </c>
      <c r="G26" s="17">
        <v>0</v>
      </c>
      <c r="H26" s="30">
        <v>0</v>
      </c>
      <c r="I26" s="31">
        <v>8.1677099999999996</v>
      </c>
      <c r="J26" s="31">
        <f t="shared" si="1"/>
        <v>0.65683232810615189</v>
      </c>
      <c r="K26" s="31">
        <f t="shared" si="2"/>
        <v>0.90752333333333324</v>
      </c>
      <c r="L26" s="9"/>
    </row>
    <row r="27" spans="2:12" x14ac:dyDescent="0.2">
      <c r="B27" s="7"/>
      <c r="C27" s="3">
        <v>41349</v>
      </c>
      <c r="D27" s="17">
        <v>22869</v>
      </c>
      <c r="E27" s="24">
        <v>29</v>
      </c>
      <c r="F27" s="27">
        <f t="shared" si="0"/>
        <v>1.2680921771830863E-3</v>
      </c>
      <c r="G27" s="17">
        <v>0</v>
      </c>
      <c r="H27" s="30">
        <v>0</v>
      </c>
      <c r="I27" s="31">
        <v>15.3011</v>
      </c>
      <c r="J27" s="31">
        <f t="shared" si="1"/>
        <v>0.66907604180331448</v>
      </c>
      <c r="K27" s="31">
        <f t="shared" si="2"/>
        <v>0.52762413793103446</v>
      </c>
      <c r="L27" s="9"/>
    </row>
    <row r="28" spans="2:12" x14ac:dyDescent="0.2">
      <c r="B28" s="7"/>
      <c r="C28" s="3">
        <v>41350</v>
      </c>
      <c r="D28" s="17">
        <v>57100</v>
      </c>
      <c r="E28" s="24">
        <v>43</v>
      </c>
      <c r="F28" s="27">
        <f t="shared" si="0"/>
        <v>7.5306479859894924E-4</v>
      </c>
      <c r="G28" s="17">
        <v>0</v>
      </c>
      <c r="H28" s="30">
        <v>0</v>
      </c>
      <c r="I28" s="31">
        <v>37.017719999999997</v>
      </c>
      <c r="J28" s="31">
        <f t="shared" si="1"/>
        <v>0.64829632224168121</v>
      </c>
      <c r="K28" s="31">
        <f t="shared" si="2"/>
        <v>0.86087720930232547</v>
      </c>
      <c r="L28" s="9"/>
    </row>
    <row r="29" spans="2:12" x14ac:dyDescent="0.2">
      <c r="B29" s="7"/>
      <c r="C29" s="11" t="s">
        <v>21</v>
      </c>
      <c r="D29" s="32">
        <f>SUM(D22:D28)</f>
        <v>174770</v>
      </c>
      <c r="E29" s="25">
        <f>SUM(E22:E28)</f>
        <v>128</v>
      </c>
      <c r="F29" s="28">
        <f>E29/D29</f>
        <v>7.3239114264461865E-4</v>
      </c>
      <c r="G29" s="32">
        <f>SUM(G22:G28)</f>
        <v>2</v>
      </c>
      <c r="H29" s="33">
        <f>SUM(H22:H28)</f>
        <v>158.75</v>
      </c>
      <c r="I29" s="33">
        <f>SUM(I22:I28)</f>
        <v>100.09001999999998</v>
      </c>
      <c r="J29" s="33">
        <f>I29/D29*1000</f>
        <v>0.57269565714939619</v>
      </c>
      <c r="K29" s="33">
        <f>I29/E29</f>
        <v>0.78195328124999985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61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69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64</v>
      </c>
      <c r="F21" s="23" t="s">
        <v>65</v>
      </c>
      <c r="G21" s="18" t="s">
        <v>66</v>
      </c>
      <c r="H21" s="19" t="s">
        <v>19</v>
      </c>
      <c r="I21" s="19" t="s">
        <v>20</v>
      </c>
      <c r="J21" s="19" t="s">
        <v>67</v>
      </c>
      <c r="K21" s="19" t="s">
        <v>68</v>
      </c>
      <c r="L21" s="9"/>
    </row>
    <row r="22" spans="2:12" x14ac:dyDescent="0.2">
      <c r="B22" s="7"/>
      <c r="C22" s="3">
        <v>41351</v>
      </c>
      <c r="D22" s="17">
        <v>51158</v>
      </c>
      <c r="E22" s="24">
        <v>34</v>
      </c>
      <c r="F22" s="27">
        <f t="shared" ref="F22:F28" si="0">E22/D22</f>
        <v>6.6460768599241565E-4</v>
      </c>
      <c r="G22" s="17">
        <v>0</v>
      </c>
      <c r="H22" s="30">
        <v>0</v>
      </c>
      <c r="I22" s="31">
        <v>32.744160000000001</v>
      </c>
      <c r="J22" s="31">
        <f t="shared" ref="J22:J28" si="1">I22/D22*1000</f>
        <v>0.64005942374604174</v>
      </c>
      <c r="K22" s="31">
        <f t="shared" ref="K22:K28" si="2">I22/E22</f>
        <v>0.96306352941176476</v>
      </c>
      <c r="L22" s="9"/>
    </row>
    <row r="23" spans="2:12" x14ac:dyDescent="0.2">
      <c r="B23" s="7"/>
      <c r="C23" s="3">
        <v>41352</v>
      </c>
      <c r="D23" s="17">
        <v>23489</v>
      </c>
      <c r="E23" s="24">
        <v>14</v>
      </c>
      <c r="F23" s="27">
        <f t="shared" si="0"/>
        <v>5.9602367065434889E-4</v>
      </c>
      <c r="G23" s="17">
        <v>0</v>
      </c>
      <c r="H23" s="30">
        <v>0</v>
      </c>
      <c r="I23" s="31">
        <v>15.484590000000001</v>
      </c>
      <c r="J23" s="31">
        <f t="shared" si="1"/>
        <v>0.65922729788411605</v>
      </c>
      <c r="K23" s="31">
        <f t="shared" si="2"/>
        <v>1.106042142857143</v>
      </c>
      <c r="L23" s="9"/>
    </row>
    <row r="24" spans="2:12" x14ac:dyDescent="0.2">
      <c r="B24" s="7"/>
      <c r="C24" s="3">
        <v>41353</v>
      </c>
      <c r="D24" s="17">
        <v>32888</v>
      </c>
      <c r="E24" s="24">
        <v>25</v>
      </c>
      <c r="F24" s="27">
        <f t="shared" si="0"/>
        <v>7.6015567988324008E-4</v>
      </c>
      <c r="G24" s="17">
        <v>0</v>
      </c>
      <c r="H24" s="30">
        <v>0</v>
      </c>
      <c r="I24" s="31">
        <v>22.03069</v>
      </c>
      <c r="J24" s="31">
        <f t="shared" si="1"/>
        <v>0.66987016540987598</v>
      </c>
      <c r="K24" s="31">
        <f t="shared" si="2"/>
        <v>0.8812276</v>
      </c>
      <c r="L24" s="9"/>
    </row>
    <row r="25" spans="2:12" x14ac:dyDescent="0.2">
      <c r="B25" s="7"/>
      <c r="C25" s="3">
        <v>41354</v>
      </c>
      <c r="D25" s="17">
        <v>91700</v>
      </c>
      <c r="E25" s="24">
        <v>38</v>
      </c>
      <c r="F25" s="27">
        <f t="shared" si="0"/>
        <v>4.143947655398037E-4</v>
      </c>
      <c r="G25" s="17">
        <v>0</v>
      </c>
      <c r="H25" s="30">
        <v>0</v>
      </c>
      <c r="I25" s="31">
        <v>56.44079</v>
      </c>
      <c r="J25" s="31">
        <f t="shared" si="1"/>
        <v>0.61549389312977099</v>
      </c>
      <c r="K25" s="31">
        <f t="shared" si="2"/>
        <v>1.485283947368421</v>
      </c>
      <c r="L25" s="9"/>
    </row>
    <row r="26" spans="2:12" x14ac:dyDescent="0.2">
      <c r="B26" s="7"/>
      <c r="C26" s="3">
        <v>41355</v>
      </c>
      <c r="D26" s="17">
        <v>14991</v>
      </c>
      <c r="E26" s="24">
        <v>37</v>
      </c>
      <c r="F26" s="27">
        <f t="shared" si="0"/>
        <v>2.4681475551997867E-3</v>
      </c>
      <c r="G26" s="17">
        <v>0</v>
      </c>
      <c r="H26" s="30">
        <v>0</v>
      </c>
      <c r="I26" s="31">
        <v>15.030250000000001</v>
      </c>
      <c r="J26" s="31">
        <f t="shared" si="1"/>
        <v>1.0026182376092323</v>
      </c>
      <c r="K26" s="31">
        <f t="shared" si="2"/>
        <v>0.406222972972973</v>
      </c>
      <c r="L26" s="9"/>
    </row>
    <row r="27" spans="2:12" x14ac:dyDescent="0.2">
      <c r="B27" s="7"/>
      <c r="C27" s="3">
        <v>41356</v>
      </c>
      <c r="D27" s="17">
        <v>12743</v>
      </c>
      <c r="E27" s="24">
        <v>41</v>
      </c>
      <c r="F27" s="27">
        <f t="shared" si="0"/>
        <v>3.2174527191399199E-3</v>
      </c>
      <c r="G27" s="17">
        <v>0</v>
      </c>
      <c r="H27" s="30">
        <v>0</v>
      </c>
      <c r="I27" s="31">
        <v>13.22729</v>
      </c>
      <c r="J27" s="31">
        <f t="shared" si="1"/>
        <v>1.0380043945695676</v>
      </c>
      <c r="K27" s="31">
        <f t="shared" si="2"/>
        <v>0.32261682926829266</v>
      </c>
      <c r="L27" s="9"/>
    </row>
    <row r="28" spans="2:12" x14ac:dyDescent="0.2">
      <c r="B28" s="7"/>
      <c r="C28" s="3">
        <v>41357</v>
      </c>
      <c r="D28" s="17">
        <v>14091</v>
      </c>
      <c r="E28" s="24">
        <v>31</v>
      </c>
      <c r="F28" s="27">
        <f t="shared" si="0"/>
        <v>2.1999858065431836E-3</v>
      </c>
      <c r="G28" s="17">
        <v>0</v>
      </c>
      <c r="H28" s="30">
        <v>0</v>
      </c>
      <c r="I28" s="31">
        <v>17.170249999999999</v>
      </c>
      <c r="J28" s="31">
        <f t="shared" si="1"/>
        <v>1.2185260095096162</v>
      </c>
      <c r="K28" s="31">
        <f t="shared" si="2"/>
        <v>0.55387903225806445</v>
      </c>
      <c r="L28" s="9"/>
    </row>
    <row r="29" spans="2:12" x14ac:dyDescent="0.2">
      <c r="B29" s="7"/>
      <c r="C29" s="11" t="s">
        <v>21</v>
      </c>
      <c r="D29" s="32">
        <f>SUM(D22:D28)</f>
        <v>241060</v>
      </c>
      <c r="E29" s="25">
        <f>SUM(E22:E28)</f>
        <v>220</v>
      </c>
      <c r="F29" s="28">
        <f>E29/D29</f>
        <v>9.1263585829254128E-4</v>
      </c>
      <c r="G29" s="32">
        <f>SUM(G22:G28)</f>
        <v>0</v>
      </c>
      <c r="H29" s="33">
        <f>SUM(H22:H28)</f>
        <v>0</v>
      </c>
      <c r="I29" s="33">
        <f>SUM(I22:I28)</f>
        <v>172.12802000000002</v>
      </c>
      <c r="J29" s="33">
        <f>I29/D29*1000</f>
        <v>0.71404637849498054</v>
      </c>
      <c r="K29" s="33">
        <f>I29/E29</f>
        <v>0.78240009090909102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7" t="s">
        <v>69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 x14ac:dyDescent="0.15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 x14ac:dyDescent="0.15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 x14ac:dyDescent="0.15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 x14ac:dyDescent="0.15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 x14ac:dyDescent="0.15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 x14ac:dyDescent="0.15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 x14ac:dyDescent="0.15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 x14ac:dyDescent="0.15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 x14ac:dyDescent="0.15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70</v>
      </c>
      <c r="F21" s="23" t="s">
        <v>71</v>
      </c>
      <c r="G21" s="18" t="s">
        <v>72</v>
      </c>
      <c r="H21" s="19" t="s">
        <v>19</v>
      </c>
      <c r="I21" s="19" t="s">
        <v>20</v>
      </c>
      <c r="J21" s="19" t="s">
        <v>73</v>
      </c>
      <c r="K21" s="19" t="s">
        <v>74</v>
      </c>
      <c r="L21" s="9"/>
    </row>
    <row r="22" spans="2:12" x14ac:dyDescent="0.2">
      <c r="B22" s="7"/>
      <c r="C22" s="3">
        <v>41358</v>
      </c>
      <c r="D22" s="17">
        <v>5117</v>
      </c>
      <c r="E22" s="24">
        <v>8</v>
      </c>
      <c r="F22" s="27">
        <f t="shared" ref="F22:F28" si="0">E22/D22</f>
        <v>1.5634160641000586E-3</v>
      </c>
      <c r="G22" s="17">
        <v>1</v>
      </c>
      <c r="H22" s="30">
        <v>76.36</v>
      </c>
      <c r="I22" s="31">
        <v>2.9499999999999997</v>
      </c>
      <c r="J22" s="31">
        <f t="shared" ref="J22:J28" si="1">I22/D22*1000</f>
        <v>0.57650967363689665</v>
      </c>
      <c r="K22" s="31">
        <f t="shared" ref="K22:K28" si="2">I22/E22</f>
        <v>0.36874999999999997</v>
      </c>
      <c r="L22" s="9"/>
    </row>
    <row r="23" spans="2:12" x14ac:dyDescent="0.2">
      <c r="B23" s="7"/>
      <c r="C23" s="3">
        <v>41359</v>
      </c>
      <c r="D23" s="17">
        <v>12041</v>
      </c>
      <c r="E23" s="24">
        <v>18</v>
      </c>
      <c r="F23" s="27">
        <f t="shared" si="0"/>
        <v>1.4948924507931236E-3</v>
      </c>
      <c r="G23" s="17">
        <v>0</v>
      </c>
      <c r="H23" s="30">
        <v>0</v>
      </c>
      <c r="I23" s="31">
        <v>5.84</v>
      </c>
      <c r="J23" s="31">
        <f t="shared" si="1"/>
        <v>0.48500955070176899</v>
      </c>
      <c r="K23" s="31">
        <f t="shared" si="2"/>
        <v>0.32444444444444442</v>
      </c>
      <c r="L23" s="9"/>
    </row>
    <row r="24" spans="2:12" x14ac:dyDescent="0.2">
      <c r="B24" s="7"/>
      <c r="C24" s="3">
        <v>41360</v>
      </c>
      <c r="D24" s="17">
        <v>19008</v>
      </c>
      <c r="E24" s="24">
        <v>33</v>
      </c>
      <c r="F24" s="27">
        <f t="shared" si="0"/>
        <v>1.736111111111111E-3</v>
      </c>
      <c r="G24" s="17">
        <v>0</v>
      </c>
      <c r="H24" s="30">
        <v>0</v>
      </c>
      <c r="I24" s="31">
        <v>12.58</v>
      </c>
      <c r="J24" s="31">
        <f t="shared" si="1"/>
        <v>0.66182659932659937</v>
      </c>
      <c r="K24" s="31">
        <f t="shared" si="2"/>
        <v>0.38121212121212122</v>
      </c>
      <c r="L24" s="9"/>
    </row>
    <row r="25" spans="2:12" x14ac:dyDescent="0.2">
      <c r="B25" s="7"/>
      <c r="C25" s="3">
        <v>41361</v>
      </c>
      <c r="D25" s="17">
        <v>16078</v>
      </c>
      <c r="E25" s="24">
        <v>24</v>
      </c>
      <c r="F25" s="27">
        <f t="shared" si="0"/>
        <v>1.4927229754944644E-3</v>
      </c>
      <c r="G25" s="17">
        <v>0</v>
      </c>
      <c r="H25" s="30">
        <v>0</v>
      </c>
      <c r="I25" s="31">
        <v>10.899999999999999</v>
      </c>
      <c r="J25" s="31">
        <f t="shared" si="1"/>
        <v>0.67794501803706919</v>
      </c>
      <c r="K25" s="31">
        <f t="shared" si="2"/>
        <v>0.45416666666666661</v>
      </c>
      <c r="L25" s="9"/>
    </row>
    <row r="26" spans="2:12" x14ac:dyDescent="0.2">
      <c r="B26" s="7"/>
      <c r="C26" s="3">
        <v>41362</v>
      </c>
      <c r="D26" s="17">
        <v>14227</v>
      </c>
      <c r="E26" s="24">
        <v>17</v>
      </c>
      <c r="F26" s="27">
        <f t="shared" si="0"/>
        <v>1.1949110845575314E-3</v>
      </c>
      <c r="G26" s="17">
        <v>0</v>
      </c>
      <c r="H26" s="30">
        <v>0</v>
      </c>
      <c r="I26" s="31">
        <v>10.08</v>
      </c>
      <c r="J26" s="31">
        <f t="shared" si="1"/>
        <v>0.70851198425528927</v>
      </c>
      <c r="K26" s="31">
        <f t="shared" si="2"/>
        <v>0.59294117647058819</v>
      </c>
      <c r="L26" s="9"/>
    </row>
    <row r="27" spans="2:12" x14ac:dyDescent="0.2">
      <c r="B27" s="7"/>
      <c r="C27" s="3">
        <v>41363</v>
      </c>
      <c r="D27" s="17">
        <v>14775</v>
      </c>
      <c r="E27" s="24">
        <v>14</v>
      </c>
      <c r="F27" s="27">
        <f t="shared" si="0"/>
        <v>9.4754653130287643E-4</v>
      </c>
      <c r="G27" s="17">
        <v>0</v>
      </c>
      <c r="H27" s="30">
        <v>0</v>
      </c>
      <c r="I27" s="31">
        <v>10.83</v>
      </c>
      <c r="J27" s="31">
        <f t="shared" si="1"/>
        <v>0.73299492385786813</v>
      </c>
      <c r="K27" s="31">
        <f t="shared" si="2"/>
        <v>0.77357142857142858</v>
      </c>
      <c r="L27" s="9"/>
    </row>
    <row r="28" spans="2:12" x14ac:dyDescent="0.2">
      <c r="B28" s="7"/>
      <c r="C28" s="3">
        <v>41364</v>
      </c>
      <c r="D28" s="17">
        <v>21322</v>
      </c>
      <c r="E28" s="24">
        <v>34</v>
      </c>
      <c r="F28" s="27">
        <f t="shared" si="0"/>
        <v>1.5945971297251665E-3</v>
      </c>
      <c r="G28" s="17">
        <v>0</v>
      </c>
      <c r="H28" s="30">
        <v>0</v>
      </c>
      <c r="I28" s="31">
        <v>14.77</v>
      </c>
      <c r="J28" s="31">
        <f t="shared" si="1"/>
        <v>0.69271175311884436</v>
      </c>
      <c r="K28" s="31">
        <f t="shared" si="2"/>
        <v>0.43441176470588233</v>
      </c>
      <c r="L28" s="9"/>
    </row>
    <row r="29" spans="2:12" x14ac:dyDescent="0.2">
      <c r="B29" s="7"/>
      <c r="C29" s="11" t="s">
        <v>21</v>
      </c>
      <c r="D29" s="32">
        <f>SUM(D22:D28)</f>
        <v>102568</v>
      </c>
      <c r="E29" s="25">
        <f>SUM(E22:E28)</f>
        <v>148</v>
      </c>
      <c r="F29" s="28">
        <f>E29/D29</f>
        <v>1.4429451680836127E-3</v>
      </c>
      <c r="G29" s="32">
        <f>SUM(G22:G28)</f>
        <v>1</v>
      </c>
      <c r="H29" s="33">
        <f>SUM(H22:H28)</f>
        <v>76.36</v>
      </c>
      <c r="I29" s="33">
        <f>SUM(I22:I28)</f>
        <v>67.949999999999989</v>
      </c>
      <c r="J29" s="33">
        <f>I29/D29*1000</f>
        <v>0.66248732548163158</v>
      </c>
      <c r="K29" s="33">
        <f>I29/E29</f>
        <v>0.45912162162162157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第一周（1-22～1-27）</vt:lpstr>
      <vt:lpstr>第二周（1-28～2-3）</vt:lpstr>
      <vt:lpstr>第三周（2-4～2-17）</vt:lpstr>
      <vt:lpstr>第四周（2-18～2-24）</vt:lpstr>
      <vt:lpstr>第五周（2-25～3-3）</vt:lpstr>
      <vt:lpstr>第六周（3-4～3-10）</vt:lpstr>
      <vt:lpstr>第七周（3-11～3-17）</vt:lpstr>
      <vt:lpstr>第八周（3-18～3-24）</vt:lpstr>
      <vt:lpstr>第九周（3-25～3-31）</vt:lpstr>
      <vt:lpstr>第十周（4-1～4-7） </vt:lpstr>
      <vt:lpstr>第十一周（4-8～4-14）</vt:lpstr>
      <vt:lpstr>第十二周（4-15～4-21）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Julia.zhou</cp:lastModifiedBy>
  <dcterms:created xsi:type="dcterms:W3CDTF">2012-04-13T03:17:55Z</dcterms:created>
  <dcterms:modified xsi:type="dcterms:W3CDTF">2013-04-23T09:40:29Z</dcterms:modified>
</cp:coreProperties>
</file>