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75" windowWidth="19440" windowHeight="9285" firstSheet="11" activeTab="14"/>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第十四周（1-28～2-3)" sheetId="18" r:id="rId14"/>
    <sheet name="第十五周（2-4～2-17）" sheetId="19" r:id="rId15"/>
    <sheet name="Sheet2" sheetId="2" r:id="rId16"/>
    <sheet name="Sheet3" sheetId="3" r:id="rId17"/>
  </sheets>
  <calcPr calcId="125725"/>
</workbook>
</file>

<file path=xl/calcChain.xml><?xml version="1.0" encoding="utf-8"?>
<calcChain xmlns="http://schemas.openxmlformats.org/spreadsheetml/2006/main">
  <c r="I37" i="19"/>
  <c r="K37" s="1"/>
  <c r="H37"/>
  <c r="G37"/>
  <c r="E37"/>
  <c r="F37" s="1"/>
  <c r="D37"/>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8"/>
  <c r="H30"/>
  <c r="G30"/>
  <c r="E30"/>
  <c r="F30" s="1"/>
  <c r="D30"/>
  <c r="K29"/>
  <c r="J29"/>
  <c r="F29"/>
  <c r="K28"/>
  <c r="J28"/>
  <c r="F28"/>
  <c r="K27"/>
  <c r="J27"/>
  <c r="F27"/>
  <c r="K26"/>
  <c r="J26"/>
  <c r="F26"/>
  <c r="K25"/>
  <c r="J25"/>
  <c r="F25"/>
  <c r="K24"/>
  <c r="J24"/>
  <c r="F24"/>
  <c r="K23"/>
  <c r="J23"/>
  <c r="F23"/>
  <c r="I30" i="17"/>
  <c r="H30"/>
  <c r="G30"/>
  <c r="E30"/>
  <c r="D30"/>
  <c r="K29"/>
  <c r="J29"/>
  <c r="F29"/>
  <c r="K28"/>
  <c r="J28"/>
  <c r="F28"/>
  <c r="K27"/>
  <c r="J27"/>
  <c r="F27"/>
  <c r="K26"/>
  <c r="J26"/>
  <c r="F26"/>
  <c r="K25"/>
  <c r="J25"/>
  <c r="F25"/>
  <c r="K24"/>
  <c r="J24"/>
  <c r="F24"/>
  <c r="K23"/>
  <c r="J23"/>
  <c r="F23"/>
  <c r="I30" i="16"/>
  <c r="H30"/>
  <c r="G30"/>
  <c r="E30"/>
  <c r="D30"/>
  <c r="K29"/>
  <c r="J29"/>
  <c r="F29"/>
  <c r="K28"/>
  <c r="J28"/>
  <c r="F28"/>
  <c r="K27"/>
  <c r="J27"/>
  <c r="F27"/>
  <c r="K26"/>
  <c r="J26"/>
  <c r="F26"/>
  <c r="K25"/>
  <c r="J25"/>
  <c r="F25"/>
  <c r="K24"/>
  <c r="J24"/>
  <c r="F24"/>
  <c r="K23"/>
  <c r="J23"/>
  <c r="F23"/>
  <c r="I30" i="15"/>
  <c r="H30"/>
  <c r="G30"/>
  <c r="E30"/>
  <c r="D30"/>
  <c r="K29"/>
  <c r="J29"/>
  <c r="F29"/>
  <c r="K28"/>
  <c r="J28"/>
  <c r="F28"/>
  <c r="K27"/>
  <c r="J27"/>
  <c r="F27"/>
  <c r="K26"/>
  <c r="J26"/>
  <c r="F26"/>
  <c r="K25"/>
  <c r="J25"/>
  <c r="F25"/>
  <c r="K24"/>
  <c r="J24"/>
  <c r="F24"/>
  <c r="K23"/>
  <c r="J23"/>
  <c r="F23"/>
  <c r="I37" i="14"/>
  <c r="H37"/>
  <c r="G37"/>
  <c r="E37"/>
  <c r="D37"/>
  <c r="J37" s="1"/>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3"/>
  <c r="H30"/>
  <c r="G30"/>
  <c r="E30"/>
  <c r="D30"/>
  <c r="K29"/>
  <c r="J29"/>
  <c r="F29"/>
  <c r="K28"/>
  <c r="J28"/>
  <c r="F28"/>
  <c r="K27"/>
  <c r="J27"/>
  <c r="F27"/>
  <c r="K26"/>
  <c r="J26"/>
  <c r="F26"/>
  <c r="K25"/>
  <c r="J25"/>
  <c r="F25"/>
  <c r="K24"/>
  <c r="J24"/>
  <c r="F24"/>
  <c r="K23"/>
  <c r="J23"/>
  <c r="F23"/>
  <c r="I30" i="12"/>
  <c r="H30"/>
  <c r="G30"/>
  <c r="E30"/>
  <c r="D30"/>
  <c r="K29"/>
  <c r="J29"/>
  <c r="F29"/>
  <c r="K28"/>
  <c r="J28"/>
  <c r="F28"/>
  <c r="K27"/>
  <c r="J27"/>
  <c r="F27"/>
  <c r="K26"/>
  <c r="J26"/>
  <c r="F26"/>
  <c r="K25"/>
  <c r="J25"/>
  <c r="F25"/>
  <c r="K24"/>
  <c r="J24"/>
  <c r="F24"/>
  <c r="K23"/>
  <c r="J23"/>
  <c r="F23"/>
  <c r="I28" i="11"/>
  <c r="H28"/>
  <c r="G28"/>
  <c r="E28"/>
  <c r="D28"/>
  <c r="K27"/>
  <c r="J27"/>
  <c r="F27"/>
  <c r="K26"/>
  <c r="J26"/>
  <c r="F26"/>
  <c r="K25"/>
  <c r="J25"/>
  <c r="F25"/>
  <c r="K24"/>
  <c r="J24"/>
  <c r="F24"/>
  <c r="K23"/>
  <c r="J23"/>
  <c r="F23"/>
  <c r="K22"/>
  <c r="J22"/>
  <c r="F22"/>
  <c r="K21"/>
  <c r="J21"/>
  <c r="F21"/>
  <c r="I29" i="10"/>
  <c r="H29"/>
  <c r="G29"/>
  <c r="E29"/>
  <c r="D29"/>
  <c r="K28"/>
  <c r="J28"/>
  <c r="F28"/>
  <c r="K27"/>
  <c r="J27"/>
  <c r="F27"/>
  <c r="K26"/>
  <c r="J26"/>
  <c r="F26"/>
  <c r="K25"/>
  <c r="J25"/>
  <c r="F25"/>
  <c r="K24"/>
  <c r="J24"/>
  <c r="F24"/>
  <c r="K23"/>
  <c r="J23"/>
  <c r="F23"/>
  <c r="K22"/>
  <c r="J22"/>
  <c r="F22"/>
  <c r="I29" i="9"/>
  <c r="H29"/>
  <c r="G29"/>
  <c r="E29"/>
  <c r="D29"/>
  <c r="J37" i="19" l="1"/>
  <c r="K30" i="18"/>
  <c r="J30"/>
  <c r="J29" i="10"/>
  <c r="J30" i="12"/>
  <c r="F30" i="15"/>
  <c r="F30" i="16"/>
  <c r="F30" i="17"/>
  <c r="F29" i="10"/>
  <c r="F30" i="12"/>
  <c r="K37" i="14"/>
  <c r="J30" i="15"/>
  <c r="J30" i="16"/>
  <c r="J30" i="17"/>
  <c r="K30"/>
  <c r="K30" i="16"/>
  <c r="K30" i="15"/>
  <c r="F37" i="14"/>
  <c r="J30" i="13"/>
  <c r="F30"/>
  <c r="K30"/>
  <c r="K30" i="12"/>
  <c r="J28" i="11"/>
  <c r="F28"/>
  <c r="K28"/>
  <c r="K29" i="10"/>
  <c r="J29" i="9"/>
  <c r="F29"/>
  <c r="K29"/>
  <c r="I30" i="8"/>
  <c r="H30"/>
  <c r="G30"/>
  <c r="E30"/>
  <c r="D30"/>
  <c r="K29"/>
  <c r="J29"/>
  <c r="F29"/>
  <c r="K28"/>
  <c r="J28"/>
  <c r="F28"/>
  <c r="K27"/>
  <c r="J27"/>
  <c r="F27"/>
  <c r="K26"/>
  <c r="J26"/>
  <c r="F26"/>
  <c r="K25"/>
  <c r="J25"/>
  <c r="F25"/>
  <c r="K24"/>
  <c r="J24"/>
  <c r="F24"/>
  <c r="K23"/>
  <c r="J23"/>
  <c r="F23"/>
  <c r="I31" i="7"/>
  <c r="H31"/>
  <c r="E31"/>
  <c r="F31" s="1"/>
  <c r="D31"/>
  <c r="K30"/>
  <c r="J30"/>
  <c r="F30"/>
  <c r="K29"/>
  <c r="J29"/>
  <c r="F29"/>
  <c r="K28"/>
  <c r="J28"/>
  <c r="F28"/>
  <c r="K27"/>
  <c r="J27"/>
  <c r="F27"/>
  <c r="K26"/>
  <c r="J26"/>
  <c r="F26"/>
  <c r="K25"/>
  <c r="J25"/>
  <c r="F25"/>
  <c r="K24"/>
  <c r="J24"/>
  <c r="F24"/>
  <c r="K30" i="6"/>
  <c r="J30"/>
  <c r="F30"/>
  <c r="K29"/>
  <c r="J29"/>
  <c r="F29"/>
  <c r="K28"/>
  <c r="J28"/>
  <c r="F28"/>
  <c r="K27"/>
  <c r="J27"/>
  <c r="F27"/>
  <c r="K26"/>
  <c r="J26"/>
  <c r="F26"/>
  <c r="K25"/>
  <c r="J25"/>
  <c r="F25"/>
  <c r="K24"/>
  <c r="J24"/>
  <c r="F24"/>
  <c r="I31"/>
  <c r="H31"/>
  <c r="G31"/>
  <c r="E31"/>
  <c r="D31"/>
  <c r="I31" i="5"/>
  <c r="H31"/>
  <c r="G31"/>
  <c r="E31"/>
  <c r="D31"/>
  <c r="K30"/>
  <c r="J30"/>
  <c r="F30"/>
  <c r="K29"/>
  <c r="J29"/>
  <c r="F29"/>
  <c r="K28"/>
  <c r="J28"/>
  <c r="F28"/>
  <c r="K27"/>
  <c r="J27"/>
  <c r="F27"/>
  <c r="K26"/>
  <c r="J26"/>
  <c r="F26"/>
  <c r="J31" l="1"/>
  <c r="F30" i="8"/>
  <c r="F31" i="5"/>
  <c r="J31" i="7"/>
  <c r="J30" i="8"/>
  <c r="K30"/>
  <c r="K31" i="7"/>
  <c r="F31" i="6"/>
  <c r="J31"/>
  <c r="K31"/>
  <c r="K31" i="5"/>
  <c r="G31" i="7" l="1"/>
</calcChain>
</file>

<file path=xl/sharedStrings.xml><?xml version="1.0" encoding="utf-8"?>
<sst xmlns="http://schemas.openxmlformats.org/spreadsheetml/2006/main" count="270" uniqueCount="147">
  <si>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</si>
  <si>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</si>
  <si>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</si>
  <si>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</si>
  <si>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</si>
  <si>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</si>
  <si>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</si>
  <si>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</si>
  <si>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</si>
  <si>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</si>
  <si>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</si>
  <si>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</si>
  <si>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</si>
  <si>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</si>
  <si>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</si>
  <si>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</si>
  <si>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</si>
  <si>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</si>
  <si>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</si>
  <si>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</si>
  <si>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</si>
  <si>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</si>
  <si>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</si>
  <si>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</si>
  <si>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</si>
  <si>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</si>
  <si>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</si>
  <si>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</si>
  <si>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</si>
  <si>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</si>
  <si>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</si>
  <si>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</si>
  <si>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</si>
  <si>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</si>
  <si>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</si>
  <si>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</si>
  <si>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</si>
  <si>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</si>
  <si>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</si>
  <si>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</si>
  <si>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</si>
  <si>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</si>
  <si>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</si>
  <si>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</si>
  <si>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</si>
  <si>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</si>
  <si>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</si>
  <si>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</si>
  <si>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</si>
  <si>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</si>
  <si>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</si>
  <si>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</si>
  <si>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</si>
  <si>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</si>
  <si>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</si>
  <si>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</si>
  <si>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</si>
  <si>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</si>
  <si>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</si>
  <si>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</si>
  <si>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</si>
  <si>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</si>
  <si>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</si>
  <si>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</si>
  <si>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</si>
  <si>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</si>
  <si>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</si>
  <si>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</si>
  <si>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</si>
  <si>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</si>
  <si>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</si>
  <si>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</si>
  <si>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</si>
  <si>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</si>
  <si>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</si>
  <si>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</si>
  <si>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</si>
  <si>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</si>
  <si>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</si>
  <si>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</si>
  <si>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</si>
  <si>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</si>
  <si>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</si>
  <si>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</si>
  <si>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</si>
  <si>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</si>
  <si>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</si>
  <si>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</si>
  <si>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</si>
  <si>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</si>
  <si>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</si>
  <si>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</si>
  <si>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</si>
  <si>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</si>
  <si>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</si>
  <si>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</si>
  <si>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</si>
  <si>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</si>
  <si>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</si>
  <si>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</si>
  <si>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</si>
  <si>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</si>
  <si>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</si>
  <si>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</si>
  <si>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</si>
  <si>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</si>
  <si>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</si>
  <si>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</si>
  <si>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</si>
  <si>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</si>
  <si>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</si>
  <si>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</si>
  <si>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</si>
  <si>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</si>
  <si>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</si>
  <si>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</si>
  <si>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</si>
  <si>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</si>
  <si>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</si>
  <si>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</si>
  <si>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</si>
  <si>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</si>
  <si>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</si>
  <si>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</si>
  <si>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</si>
  <si>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</si>
  <si>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</si>
  <si>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</si>
  <si>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</si>
  <si>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</si>
  <si>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</si>
  <si>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</si>
  <si>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</si>
  <si>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</si>
  <si>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</si>
  <si>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</si>
  <si>
    <r>
      <rPr>
        <b/>
        <sz val="10"/>
        <color theme="0"/>
        <rFont val="宋体"/>
        <family val="3"/>
        <charset val="134"/>
      </rPr>
      <t>曝光数</t>
    </r>
  </si>
  <si>
    <r>
      <rPr>
        <b/>
        <sz val="10"/>
        <color theme="0"/>
        <rFont val="宋体"/>
        <family val="3"/>
        <charset val="134"/>
      </rPr>
      <t>订单金额</t>
    </r>
  </si>
  <si>
    <r>
      <rPr>
        <b/>
        <sz val="10"/>
        <color theme="0"/>
        <rFont val="宋体"/>
        <family val="3"/>
        <charset val="134"/>
      </rPr>
      <t>投放费用</t>
    </r>
  </si>
  <si>
    <r>
      <rPr>
        <sz val="10"/>
        <color theme="1"/>
        <rFont val="宋体"/>
        <family val="3"/>
        <charset val="134"/>
      </rPr>
      <t>合计：</t>
    </r>
  </si>
  <si>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</si>
  <si>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</si>
  <si>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</si>
  <si>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</si>
  <si>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</si>
  <si>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</si>
  <si>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4.春节期间控制为较低的投放预算；</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5.准备尝试新的创意投放，同步增加预算加大投放；</t>
    </r>
    <phoneticPr fontId="15" type="noConversion"/>
  </si>
</sst>
</file>

<file path=xl/styles.xml><?xml version="1.0" encoding="utf-8"?>
<styleSheet xmlns="http://schemas.openxmlformats.org/spreadsheetml/2006/main">
  <numFmts count="5">
    <numFmt numFmtId="25" formatCode="\$#,##0.00_);\(\$#,##0.00\)"/>
    <numFmt numFmtId="26" formatCode="\$#,##0.00_);[Red]\(\$#,##0.00\)"/>
    <numFmt numFmtId="176" formatCode="_(* #,##0.00_);_(* \(#,##0.00\);_(* &quot;-&quot;??_);_(@_)"/>
    <numFmt numFmtId="177" formatCode="0.000%"/>
    <numFmt numFmtId="178" formatCode="_(* #,##0_);_(* \(#,##0\);_(* &quot;-&quot;??_);_(@_)"/>
  </numFmts>
  <fonts count="18">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7"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7"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7"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L39"/>
  <sheetViews>
    <sheetView topLeftCell="A12"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3">
        <v>41206</v>
      </c>
      <c r="D6" s="13">
        <v>41210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C21" s="52"/>
      <c r="D21" s="52"/>
      <c r="E21" s="52"/>
      <c r="F21" s="52"/>
      <c r="G21" s="52"/>
      <c r="H21" s="52"/>
      <c r="I21" s="52"/>
      <c r="J21" s="52"/>
      <c r="K21" s="52"/>
      <c r="L21" s="10"/>
    </row>
    <row r="22" spans="2:12">
      <c r="B22" s="8"/>
      <c r="C22" s="52"/>
      <c r="D22" s="52"/>
      <c r="E22" s="52"/>
      <c r="F22" s="52"/>
      <c r="G22" s="52"/>
      <c r="H22" s="52"/>
      <c r="I22" s="52"/>
      <c r="J22" s="52"/>
      <c r="K22" s="52"/>
      <c r="L22" s="10"/>
    </row>
    <row r="23" spans="2:12">
      <c r="B23" s="8"/>
      <c r="L23" s="10"/>
    </row>
    <row r="24" spans="2:12">
      <c r="B24" s="8"/>
      <c r="C24" s="14" t="s">
        <v>25</v>
      </c>
      <c r="D24" s="9"/>
      <c r="E24" s="9"/>
      <c r="F24" s="9"/>
      <c r="L24" s="10"/>
    </row>
    <row r="25" spans="2:12">
      <c r="B25" s="8"/>
      <c r="C25" s="12" t="s">
        <v>9</v>
      </c>
      <c r="D25" s="12" t="s">
        <v>10</v>
      </c>
      <c r="E25" s="15" t="s">
        <v>11</v>
      </c>
      <c r="F25" s="15" t="s">
        <v>12</v>
      </c>
      <c r="G25" s="16" t="s">
        <v>13</v>
      </c>
      <c r="H25" s="12" t="s">
        <v>14</v>
      </c>
      <c r="I25" s="12" t="s">
        <v>15</v>
      </c>
      <c r="J25" s="12" t="s">
        <v>16</v>
      </c>
      <c r="K25" s="12" t="s">
        <v>17</v>
      </c>
      <c r="L25" s="10"/>
    </row>
    <row r="26" spans="2:1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c r="B32" s="8"/>
      <c r="C32" s="9"/>
      <c r="D32" s="9"/>
      <c r="E32" s="9"/>
      <c r="F32" s="9"/>
      <c r="L32" s="10"/>
    </row>
    <row r="33" spans="2:12">
      <c r="B33" s="8"/>
      <c r="C33" s="28" t="s">
        <v>26</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2"/>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B2:L45"/>
  <sheetViews>
    <sheetView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41267</v>
      </c>
      <c r="D6" s="1">
        <v>41280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113</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93</v>
      </c>
      <c r="D22" s="37" t="s">
        <v>94</v>
      </c>
      <c r="E22" s="38" t="s">
        <v>95</v>
      </c>
      <c r="F22" s="38" t="s">
        <v>96</v>
      </c>
      <c r="G22" s="39" t="s">
        <v>97</v>
      </c>
      <c r="H22" s="37" t="s">
        <v>98</v>
      </c>
      <c r="I22" s="37" t="s">
        <v>99</v>
      </c>
      <c r="J22" s="37" t="s">
        <v>100</v>
      </c>
      <c r="K22" s="37" t="s">
        <v>101</v>
      </c>
      <c r="L22" s="10"/>
    </row>
    <row r="23" spans="2:1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2:L38"/>
  <sheetViews>
    <sheetView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41281</v>
      </c>
      <c r="D6" s="1">
        <v>41287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103</v>
      </c>
      <c r="D22" s="37" t="s">
        <v>104</v>
      </c>
      <c r="E22" s="38" t="s">
        <v>105</v>
      </c>
      <c r="F22" s="38" t="s">
        <v>106</v>
      </c>
      <c r="G22" s="39" t="s">
        <v>107</v>
      </c>
      <c r="H22" s="37" t="s">
        <v>108</v>
      </c>
      <c r="I22" s="37" t="s">
        <v>109</v>
      </c>
      <c r="J22" s="37" t="s">
        <v>110</v>
      </c>
      <c r="K22" s="37" t="s">
        <v>111</v>
      </c>
      <c r="L22" s="10"/>
    </row>
    <row r="23" spans="2:1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B2:L38"/>
  <sheetViews>
    <sheetView topLeftCell="A7"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41288</v>
      </c>
      <c r="D6" s="1">
        <v>41294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114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115</v>
      </c>
      <c r="D22" s="37" t="s">
        <v>116</v>
      </c>
      <c r="E22" s="38" t="s">
        <v>117</v>
      </c>
      <c r="F22" s="38" t="s">
        <v>118</v>
      </c>
      <c r="G22" s="39" t="s">
        <v>119</v>
      </c>
      <c r="H22" s="37" t="s">
        <v>120</v>
      </c>
      <c r="I22" s="37" t="s">
        <v>121</v>
      </c>
      <c r="J22" s="37" t="s">
        <v>122</v>
      </c>
      <c r="K22" s="37" t="s">
        <v>123</v>
      </c>
      <c r="L22" s="10"/>
    </row>
    <row r="23" spans="2:1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B2:L38"/>
  <sheetViews>
    <sheetView topLeftCell="A5"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41295</v>
      </c>
      <c r="D6" s="1">
        <v>41301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125</v>
      </c>
      <c r="D22" s="37" t="s">
        <v>126</v>
      </c>
      <c r="E22" s="38" t="s">
        <v>127</v>
      </c>
      <c r="F22" s="38" t="s">
        <v>128</v>
      </c>
      <c r="G22" s="39" t="s">
        <v>129</v>
      </c>
      <c r="H22" s="37" t="s">
        <v>130</v>
      </c>
      <c r="I22" s="37" t="s">
        <v>131</v>
      </c>
      <c r="J22" s="37" t="s">
        <v>132</v>
      </c>
      <c r="K22" s="37" t="s">
        <v>133</v>
      </c>
      <c r="L22" s="10"/>
    </row>
    <row r="23" spans="2:1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B2:L38"/>
  <sheetViews>
    <sheetView topLeftCell="A7" workbookViewId="0">
      <selection activeCell="N29" sqref="N2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41302</v>
      </c>
      <c r="D6" s="1">
        <v>41308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40</v>
      </c>
      <c r="F22" s="38" t="s">
        <v>12</v>
      </c>
      <c r="G22" s="39" t="s">
        <v>42</v>
      </c>
      <c r="H22" s="37" t="s">
        <v>137</v>
      </c>
      <c r="I22" s="37" t="s">
        <v>138</v>
      </c>
      <c r="J22" s="37" t="s">
        <v>5</v>
      </c>
      <c r="K22" s="37" t="s">
        <v>6</v>
      </c>
      <c r="L22" s="10"/>
    </row>
    <row r="23" spans="2:12">
      <c r="B23" s="8"/>
      <c r="C23" s="40">
        <v>41302</v>
      </c>
      <c r="D23" s="2">
        <v>84849</v>
      </c>
      <c r="E23" s="41">
        <v>99</v>
      </c>
      <c r="F23" s="42">
        <f t="shared" ref="F23:F29" si="0">E23/D23</f>
        <v>1.1667786302726019E-3</v>
      </c>
      <c r="G23" s="2">
        <v>7</v>
      </c>
      <c r="H23" s="3">
        <v>342.16</v>
      </c>
      <c r="I23" s="4">
        <v>66.146349999999998</v>
      </c>
      <c r="J23" s="4">
        <f t="shared" ref="J23:J29" si="1">I23/D23*1000</f>
        <v>0.77957724899527392</v>
      </c>
      <c r="K23" s="4">
        <f t="shared" ref="K23:K29" si="2">I23/E23</f>
        <v>0.66814494949494951</v>
      </c>
      <c r="L23" s="10"/>
    </row>
    <row r="24" spans="2:12">
      <c r="B24" s="8"/>
      <c r="C24" s="40">
        <v>41303</v>
      </c>
      <c r="D24" s="2">
        <v>90175</v>
      </c>
      <c r="E24" s="41">
        <v>107</v>
      </c>
      <c r="F24" s="42">
        <f t="shared" si="0"/>
        <v>1.1865816467978929E-3</v>
      </c>
      <c r="G24" s="2">
        <v>2</v>
      </c>
      <c r="H24" s="3">
        <v>244.52</v>
      </c>
      <c r="I24" s="4">
        <v>72.448400000000007</v>
      </c>
      <c r="J24" s="4">
        <f t="shared" si="1"/>
        <v>0.80342001663432216</v>
      </c>
      <c r="K24" s="4">
        <f t="shared" si="2"/>
        <v>0.67708785046728981</v>
      </c>
      <c r="L24" s="10"/>
    </row>
    <row r="25" spans="2:12">
      <c r="B25" s="8"/>
      <c r="C25" s="40">
        <v>41304</v>
      </c>
      <c r="D25" s="2">
        <v>89924</v>
      </c>
      <c r="E25" s="41">
        <v>112</v>
      </c>
      <c r="F25" s="42">
        <f t="shared" si="0"/>
        <v>1.2454961967883992E-3</v>
      </c>
      <c r="G25" s="2">
        <v>2</v>
      </c>
      <c r="H25" s="3">
        <v>204.83529100000001</v>
      </c>
      <c r="I25" s="4">
        <v>71.624020000000002</v>
      </c>
      <c r="J25" s="4">
        <f t="shared" si="1"/>
        <v>0.79649504025621631</v>
      </c>
      <c r="K25" s="4">
        <f t="shared" si="2"/>
        <v>0.6395001785714286</v>
      </c>
      <c r="L25" s="10"/>
    </row>
    <row r="26" spans="2:12">
      <c r="B26" s="8"/>
      <c r="C26" s="40">
        <v>41305</v>
      </c>
      <c r="D26" s="2">
        <v>67866</v>
      </c>
      <c r="E26" s="41">
        <v>82</v>
      </c>
      <c r="F26" s="42">
        <f t="shared" si="0"/>
        <v>1.2082633424689831E-3</v>
      </c>
      <c r="G26" s="2">
        <v>0</v>
      </c>
      <c r="H26" s="3">
        <v>0</v>
      </c>
      <c r="I26" s="4">
        <v>56.041609999999999</v>
      </c>
      <c r="J26" s="4">
        <f t="shared" si="1"/>
        <v>0.82576857336516074</v>
      </c>
      <c r="K26" s="4">
        <f t="shared" si="2"/>
        <v>0.68343426829268294</v>
      </c>
      <c r="L26" s="10"/>
    </row>
    <row r="27" spans="2:12">
      <c r="B27" s="8"/>
      <c r="C27" s="40">
        <v>41306</v>
      </c>
      <c r="D27" s="2">
        <v>95969</v>
      </c>
      <c r="E27" s="41">
        <v>112</v>
      </c>
      <c r="F27" s="42">
        <f t="shared" si="0"/>
        <v>1.1670435244714439E-3</v>
      </c>
      <c r="G27" s="2">
        <v>1</v>
      </c>
      <c r="H27" s="3">
        <v>178.56749199999999</v>
      </c>
      <c r="I27" s="4">
        <v>73.367509999999996</v>
      </c>
      <c r="J27" s="4">
        <f t="shared" si="1"/>
        <v>0.76449176296512411</v>
      </c>
      <c r="K27" s="4">
        <f t="shared" si="2"/>
        <v>0.65506705357142858</v>
      </c>
      <c r="L27" s="10"/>
    </row>
    <row r="28" spans="2:12">
      <c r="B28" s="8"/>
      <c r="C28" s="40">
        <v>41307</v>
      </c>
      <c r="D28" s="2">
        <v>88004</v>
      </c>
      <c r="E28" s="41">
        <v>87</v>
      </c>
      <c r="F28" s="42">
        <f t="shared" si="0"/>
        <v>9.8859142766237907E-4</v>
      </c>
      <c r="G28" s="2">
        <v>6</v>
      </c>
      <c r="H28" s="3">
        <v>592.98397599999998</v>
      </c>
      <c r="I28" s="4">
        <v>58.232100000000003</v>
      </c>
      <c r="J28" s="4">
        <f t="shared" si="1"/>
        <v>0.66169833189400484</v>
      </c>
      <c r="K28" s="4">
        <f t="shared" si="2"/>
        <v>0.66933448275862073</v>
      </c>
      <c r="L28" s="10"/>
    </row>
    <row r="29" spans="2:12">
      <c r="B29" s="8"/>
      <c r="C29" s="40">
        <v>41308</v>
      </c>
      <c r="D29" s="2">
        <v>90741</v>
      </c>
      <c r="E29" s="41">
        <v>96</v>
      </c>
      <c r="F29" s="42">
        <f t="shared" si="0"/>
        <v>1.0579561609415809E-3</v>
      </c>
      <c r="G29" s="2">
        <v>0</v>
      </c>
      <c r="H29" s="3">
        <v>0</v>
      </c>
      <c r="I29" s="4">
        <v>66.292959999999994</v>
      </c>
      <c r="J29" s="4">
        <f t="shared" si="1"/>
        <v>0.73057339019847689</v>
      </c>
      <c r="K29" s="4">
        <f t="shared" si="2"/>
        <v>0.69055166666666656</v>
      </c>
      <c r="L29" s="10"/>
    </row>
    <row r="30" spans="2:12">
      <c r="B30" s="8"/>
      <c r="C30" s="43" t="s">
        <v>139</v>
      </c>
      <c r="D30" s="44">
        <f>SUM(D23:D29)</f>
        <v>607528</v>
      </c>
      <c r="E30" s="45">
        <f>SUM(E23:E29)</f>
        <v>695</v>
      </c>
      <c r="F30" s="46">
        <f>E30/D30</f>
        <v>1.1439801951514993E-3</v>
      </c>
      <c r="G30" s="44">
        <f>SUM(G23:G29)</f>
        <v>18</v>
      </c>
      <c r="H30" s="47">
        <f>SUM(H23:H29)</f>
        <v>1563.066759</v>
      </c>
      <c r="I30" s="47">
        <f>SUM(I23:I29)</f>
        <v>464.15294999999998</v>
      </c>
      <c r="J30" s="47">
        <f>I30/D30*1000</f>
        <v>0.76400256449085469</v>
      </c>
      <c r="K30" s="47">
        <f>I30/E30</f>
        <v>0.66784597122302158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B2:L45"/>
  <sheetViews>
    <sheetView tabSelected="1" topLeftCell="A9" workbookViewId="0">
      <selection activeCell="C20" sqref="C2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41309</v>
      </c>
      <c r="D6" s="1">
        <v>41322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146</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135</v>
      </c>
      <c r="D22" s="37" t="s">
        <v>136</v>
      </c>
      <c r="E22" s="38" t="s">
        <v>141</v>
      </c>
      <c r="F22" s="38" t="s">
        <v>142</v>
      </c>
      <c r="G22" s="39" t="s">
        <v>143</v>
      </c>
      <c r="H22" s="37" t="s">
        <v>137</v>
      </c>
      <c r="I22" s="37" t="s">
        <v>138</v>
      </c>
      <c r="J22" s="37" t="s">
        <v>144</v>
      </c>
      <c r="K22" s="37" t="s">
        <v>145</v>
      </c>
      <c r="L22" s="10"/>
    </row>
    <row r="23" spans="2:12">
      <c r="B23" s="8"/>
      <c r="C23" s="40">
        <v>41309</v>
      </c>
      <c r="D23" s="2">
        <v>102183</v>
      </c>
      <c r="E23" s="41">
        <v>97</v>
      </c>
      <c r="F23" s="42">
        <f t="shared" ref="F23:F36" si="0">E23/D23</f>
        <v>9.4927727704216948E-4</v>
      </c>
      <c r="G23" s="2">
        <v>4</v>
      </c>
      <c r="H23" s="3">
        <v>294.58999999999997</v>
      </c>
      <c r="I23" s="4">
        <v>79.242090000000005</v>
      </c>
      <c r="J23" s="4">
        <f t="shared" ref="J23:J36" si="1">I23/D23*1000</f>
        <v>0.77549191157041775</v>
      </c>
      <c r="K23" s="4">
        <f t="shared" ref="K23:K36" si="2">I23/E23</f>
        <v>0.81692876288659799</v>
      </c>
      <c r="L23" s="10"/>
    </row>
    <row r="24" spans="2:12">
      <c r="B24" s="8"/>
      <c r="C24" s="40">
        <v>41310</v>
      </c>
      <c r="D24" s="2">
        <v>101785</v>
      </c>
      <c r="E24" s="41">
        <v>115</v>
      </c>
      <c r="F24" s="42">
        <f t="shared" si="0"/>
        <v>1.1298324900525618E-3</v>
      </c>
      <c r="G24" s="2">
        <v>1</v>
      </c>
      <c r="H24" s="3">
        <v>119.13</v>
      </c>
      <c r="I24" s="4">
        <v>76.803759999999997</v>
      </c>
      <c r="J24" s="4">
        <f t="shared" si="1"/>
        <v>0.75456855135825507</v>
      </c>
      <c r="K24" s="4">
        <f t="shared" si="2"/>
        <v>0.66785878260869558</v>
      </c>
      <c r="L24" s="10"/>
    </row>
    <row r="25" spans="2:12">
      <c r="B25" s="8"/>
      <c r="C25" s="40">
        <v>41311</v>
      </c>
      <c r="D25" s="2">
        <v>97573</v>
      </c>
      <c r="E25" s="41">
        <v>124</v>
      </c>
      <c r="F25" s="42">
        <f t="shared" si="0"/>
        <v>1.2708433685548256E-3</v>
      </c>
      <c r="G25" s="2">
        <v>2</v>
      </c>
      <c r="H25" s="3">
        <v>386.186846</v>
      </c>
      <c r="I25" s="4">
        <v>75.665769999999995</v>
      </c>
      <c r="J25" s="4">
        <f t="shared" si="1"/>
        <v>0.77547856476689248</v>
      </c>
      <c r="K25" s="4">
        <f t="shared" si="2"/>
        <v>0.6102078225806451</v>
      </c>
      <c r="L25" s="10"/>
    </row>
    <row r="26" spans="2:12">
      <c r="B26" s="8"/>
      <c r="C26" s="40">
        <v>41312</v>
      </c>
      <c r="D26" s="2">
        <v>95685</v>
      </c>
      <c r="E26" s="41">
        <v>114</v>
      </c>
      <c r="F26" s="42">
        <f t="shared" si="0"/>
        <v>1.191409311804358E-3</v>
      </c>
      <c r="G26" s="2">
        <v>4</v>
      </c>
      <c r="H26" s="3">
        <v>497.32</v>
      </c>
      <c r="I26" s="4">
        <v>73.758570000000006</v>
      </c>
      <c r="J26" s="4">
        <f t="shared" si="1"/>
        <v>0.77084778178397872</v>
      </c>
      <c r="K26" s="4">
        <f t="shared" si="2"/>
        <v>0.64700500000000005</v>
      </c>
      <c r="L26" s="10"/>
    </row>
    <row r="27" spans="2:12">
      <c r="B27" s="8"/>
      <c r="C27" s="40">
        <v>41313</v>
      </c>
      <c r="D27" s="2">
        <v>92325</v>
      </c>
      <c r="E27" s="41">
        <v>106</v>
      </c>
      <c r="F27" s="42">
        <f t="shared" si="0"/>
        <v>1.1481180611968588E-3</v>
      </c>
      <c r="G27" s="2">
        <v>1</v>
      </c>
      <c r="H27" s="3">
        <v>192.63</v>
      </c>
      <c r="I27" s="4">
        <v>69.856639999999999</v>
      </c>
      <c r="J27" s="4">
        <f t="shared" si="1"/>
        <v>0.75663839696723523</v>
      </c>
      <c r="K27" s="4">
        <f t="shared" si="2"/>
        <v>0.6590249056603773</v>
      </c>
      <c r="L27" s="10"/>
    </row>
    <row r="28" spans="2:12">
      <c r="B28" s="8"/>
      <c r="C28" s="40">
        <v>41314</v>
      </c>
      <c r="D28" s="2">
        <v>85892</v>
      </c>
      <c r="E28" s="41">
        <v>85</v>
      </c>
      <c r="F28" s="42">
        <f t="shared" si="0"/>
        <v>9.8961486517952784E-4</v>
      </c>
      <c r="G28" s="2">
        <v>0</v>
      </c>
      <c r="H28" s="3">
        <v>0</v>
      </c>
      <c r="I28" s="4">
        <v>60.327539999999999</v>
      </c>
      <c r="J28" s="4">
        <f t="shared" si="1"/>
        <v>0.7023650631025008</v>
      </c>
      <c r="K28" s="4">
        <f t="shared" si="2"/>
        <v>0.70973576470588229</v>
      </c>
      <c r="L28" s="10"/>
    </row>
    <row r="29" spans="2:12">
      <c r="B29" s="8"/>
      <c r="C29" s="40">
        <v>41315</v>
      </c>
      <c r="D29" s="2">
        <v>92151</v>
      </c>
      <c r="E29" s="41">
        <v>122</v>
      </c>
      <c r="F29" s="42">
        <f t="shared" si="0"/>
        <v>1.3239140106998297E-3</v>
      </c>
      <c r="G29" s="2">
        <v>4</v>
      </c>
      <c r="H29" s="3">
        <v>679.13200400000005</v>
      </c>
      <c r="I29" s="4">
        <v>68.706919999999997</v>
      </c>
      <c r="J29" s="4">
        <f t="shared" si="1"/>
        <v>0.74559060672157651</v>
      </c>
      <c r="K29" s="4">
        <f t="shared" si="2"/>
        <v>0.56317147540983603</v>
      </c>
      <c r="L29" s="10"/>
    </row>
    <row r="30" spans="2:12">
      <c r="B30" s="8"/>
      <c r="C30" s="40">
        <v>41316</v>
      </c>
      <c r="D30" s="2">
        <v>99419</v>
      </c>
      <c r="E30" s="41">
        <v>118</v>
      </c>
      <c r="F30" s="42">
        <f t="shared" si="0"/>
        <v>1.1868958649755078E-3</v>
      </c>
      <c r="G30" s="2">
        <v>2</v>
      </c>
      <c r="H30" s="3">
        <v>254.18</v>
      </c>
      <c r="I30" s="4">
        <v>76.465170000000001</v>
      </c>
      <c r="J30" s="4">
        <f t="shared" si="1"/>
        <v>0.76912028887838346</v>
      </c>
      <c r="K30" s="4">
        <f t="shared" si="2"/>
        <v>0.64800991525423735</v>
      </c>
      <c r="L30" s="10"/>
    </row>
    <row r="31" spans="2:12">
      <c r="B31" s="8"/>
      <c r="C31" s="40">
        <v>41317</v>
      </c>
      <c r="D31" s="2">
        <v>97735</v>
      </c>
      <c r="E31" s="41">
        <v>84</v>
      </c>
      <c r="F31" s="42">
        <f t="shared" si="0"/>
        <v>8.5946692587097768E-4</v>
      </c>
      <c r="G31" s="2">
        <v>2</v>
      </c>
      <c r="H31" s="3">
        <v>283.31</v>
      </c>
      <c r="I31" s="4">
        <v>76.099950000000007</v>
      </c>
      <c r="J31" s="4">
        <f t="shared" si="1"/>
        <v>0.77863559625517986</v>
      </c>
      <c r="K31" s="4">
        <f t="shared" si="2"/>
        <v>0.90595178571428581</v>
      </c>
      <c r="L31" s="10"/>
    </row>
    <row r="32" spans="2:12">
      <c r="B32" s="8"/>
      <c r="C32" s="40">
        <v>41318</v>
      </c>
      <c r="D32" s="2">
        <v>75648</v>
      </c>
      <c r="E32" s="41">
        <v>72</v>
      </c>
      <c r="F32" s="42">
        <f t="shared" si="0"/>
        <v>9.5177664974619293E-4</v>
      </c>
      <c r="G32" s="2">
        <v>2</v>
      </c>
      <c r="H32" s="3">
        <v>152.88</v>
      </c>
      <c r="I32" s="4">
        <v>70.580269999999999</v>
      </c>
      <c r="J32" s="4">
        <f t="shared" si="1"/>
        <v>0.93300906831641284</v>
      </c>
      <c r="K32" s="4">
        <f t="shared" si="2"/>
        <v>0.98028152777777777</v>
      </c>
      <c r="L32" s="10"/>
    </row>
    <row r="33" spans="2:12">
      <c r="B33" s="8"/>
      <c r="C33" s="40">
        <v>41319</v>
      </c>
      <c r="D33" s="2">
        <v>73109</v>
      </c>
      <c r="E33" s="41">
        <v>118</v>
      </c>
      <c r="F33" s="42">
        <f t="shared" si="0"/>
        <v>1.6140283686003091E-3</v>
      </c>
      <c r="G33" s="2">
        <v>0</v>
      </c>
      <c r="H33" s="3">
        <v>0</v>
      </c>
      <c r="I33" s="4">
        <v>66.365700000000004</v>
      </c>
      <c r="J33" s="4">
        <f t="shared" si="1"/>
        <v>0.90776375001709786</v>
      </c>
      <c r="K33" s="4">
        <f t="shared" si="2"/>
        <v>0.56242118644067796</v>
      </c>
      <c r="L33" s="10"/>
    </row>
    <row r="34" spans="2:12">
      <c r="B34" s="8"/>
      <c r="C34" s="40">
        <v>41320</v>
      </c>
      <c r="D34" s="2">
        <v>53874</v>
      </c>
      <c r="E34" s="41">
        <v>62</v>
      </c>
      <c r="F34" s="42">
        <f t="shared" si="0"/>
        <v>1.1508334261424807E-3</v>
      </c>
      <c r="G34" s="2">
        <v>0</v>
      </c>
      <c r="H34" s="3">
        <v>0</v>
      </c>
      <c r="I34" s="4">
        <v>42.086010000000002</v>
      </c>
      <c r="J34" s="4">
        <f t="shared" si="1"/>
        <v>0.78119334001559193</v>
      </c>
      <c r="K34" s="4">
        <f t="shared" si="2"/>
        <v>0.67880661290322586</v>
      </c>
      <c r="L34" s="10"/>
    </row>
    <row r="35" spans="2:12">
      <c r="B35" s="8"/>
      <c r="C35" s="40">
        <v>41321</v>
      </c>
      <c r="D35" s="2">
        <v>39486</v>
      </c>
      <c r="E35" s="41">
        <v>46</v>
      </c>
      <c r="F35" s="42">
        <f t="shared" si="0"/>
        <v>1.1649698627361597E-3</v>
      </c>
      <c r="G35" s="2">
        <v>1</v>
      </c>
      <c r="H35" s="3">
        <v>110.99</v>
      </c>
      <c r="I35" s="4">
        <v>29.407589999999999</v>
      </c>
      <c r="J35" s="4">
        <f t="shared" si="1"/>
        <v>0.74475991490654914</v>
      </c>
      <c r="K35" s="4">
        <f t="shared" si="2"/>
        <v>0.63929543478260864</v>
      </c>
      <c r="L35" s="10"/>
    </row>
    <row r="36" spans="2:12">
      <c r="B36" s="8"/>
      <c r="C36" s="40">
        <v>41322</v>
      </c>
      <c r="D36" s="2">
        <v>47785</v>
      </c>
      <c r="E36" s="41">
        <v>78</v>
      </c>
      <c r="F36" s="42">
        <f t="shared" si="0"/>
        <v>1.6323113947891597E-3</v>
      </c>
      <c r="G36" s="2">
        <v>3</v>
      </c>
      <c r="H36" s="3">
        <v>119.24</v>
      </c>
      <c r="I36" s="4">
        <v>41.397350000000003</v>
      </c>
      <c r="J36" s="4">
        <f t="shared" si="1"/>
        <v>0.86632520665480806</v>
      </c>
      <c r="K36" s="4">
        <f t="shared" si="2"/>
        <v>0.53073525641025643</v>
      </c>
      <c r="L36" s="10"/>
    </row>
    <row r="37" spans="2:12">
      <c r="B37" s="8"/>
      <c r="C37" s="43" t="s">
        <v>139</v>
      </c>
      <c r="D37" s="44">
        <f>SUM(D23:D36)</f>
        <v>1154650</v>
      </c>
      <c r="E37" s="45">
        <f>SUM(E23:E36)</f>
        <v>1341</v>
      </c>
      <c r="F37" s="46">
        <f>E37/D37</f>
        <v>1.16139089767462E-3</v>
      </c>
      <c r="G37" s="44">
        <f>SUM(G23:G36)</f>
        <v>26</v>
      </c>
      <c r="H37" s="47">
        <f>SUM(H23:H36)</f>
        <v>3089.5888499999996</v>
      </c>
      <c r="I37" s="47">
        <f>SUM(I23:I36)</f>
        <v>906.76333</v>
      </c>
      <c r="J37" s="47">
        <f>I37/D37*1000</f>
        <v>0.78531445026631441</v>
      </c>
      <c r="K37" s="47">
        <f>I37/E37</f>
        <v>0.67618443698732289</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9"/>
  <sheetViews>
    <sheetView topLeftCell="A8" workbookViewId="0">
      <selection activeCell="G33" sqref="G33"/>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41211</v>
      </c>
      <c r="D6" s="1">
        <v>41217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12" t="s">
        <v>1</v>
      </c>
      <c r="D23" s="12" t="s">
        <v>2</v>
      </c>
      <c r="E23" s="15" t="s">
        <v>11</v>
      </c>
      <c r="F23" s="15" t="s">
        <v>12</v>
      </c>
      <c r="G23" s="16" t="s">
        <v>13</v>
      </c>
      <c r="H23" s="12" t="s">
        <v>3</v>
      </c>
      <c r="I23" s="12" t="s">
        <v>4</v>
      </c>
      <c r="J23" s="12" t="s">
        <v>5</v>
      </c>
      <c r="K23" s="12" t="s">
        <v>6</v>
      </c>
      <c r="L23" s="10"/>
    </row>
    <row r="24" spans="2:1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9"/>
  <sheetViews>
    <sheetView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41218</v>
      </c>
      <c r="D6" s="1">
        <v>41224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37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37" t="s">
        <v>28</v>
      </c>
      <c r="D23" s="37" t="s">
        <v>29</v>
      </c>
      <c r="E23" s="38" t="s">
        <v>30</v>
      </c>
      <c r="F23" s="38" t="s">
        <v>31</v>
      </c>
      <c r="G23" s="39" t="s">
        <v>32</v>
      </c>
      <c r="H23" s="37" t="s">
        <v>3</v>
      </c>
      <c r="I23" s="37" t="s">
        <v>33</v>
      </c>
      <c r="J23" s="37" t="s">
        <v>34</v>
      </c>
      <c r="K23" s="37" t="s">
        <v>35</v>
      </c>
      <c r="L23" s="10"/>
    </row>
    <row r="24" spans="2:1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5"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41225</v>
      </c>
      <c r="D6" s="1">
        <v>41231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48</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38</v>
      </c>
      <c r="D22" s="37" t="s">
        <v>39</v>
      </c>
      <c r="E22" s="38" t="s">
        <v>40</v>
      </c>
      <c r="F22" s="38" t="s">
        <v>41</v>
      </c>
      <c r="G22" s="39" t="s">
        <v>42</v>
      </c>
      <c r="H22" s="37" t="s">
        <v>43</v>
      </c>
      <c r="I22" s="37" t="s">
        <v>44</v>
      </c>
      <c r="J22" s="37" t="s">
        <v>45</v>
      </c>
      <c r="K22" s="37" t="s">
        <v>46</v>
      </c>
      <c r="L22" s="10"/>
    </row>
    <row r="23" spans="2:1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3"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41232</v>
      </c>
      <c r="D6" s="1">
        <v>41238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50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9</v>
      </c>
      <c r="D21" s="37" t="s">
        <v>10</v>
      </c>
      <c r="E21" s="38" t="s">
        <v>11</v>
      </c>
      <c r="F21" s="38" t="s">
        <v>12</v>
      </c>
      <c r="G21" s="39" t="s">
        <v>13</v>
      </c>
      <c r="H21" s="37" t="s">
        <v>14</v>
      </c>
      <c r="I21" s="37" t="s">
        <v>15</v>
      </c>
      <c r="J21" s="37" t="s">
        <v>16</v>
      </c>
      <c r="K21" s="37" t="s">
        <v>17</v>
      </c>
      <c r="L21" s="10"/>
    </row>
    <row r="22" spans="2:12">
      <c r="B22" s="8"/>
      <c r="C22" s="40">
        <v>41232</v>
      </c>
      <c r="D22" s="2">
        <v>36545</v>
      </c>
      <c r="E22" s="41">
        <v>15</v>
      </c>
      <c r="F22" s="42">
        <v>4.0000000000000002E-4</v>
      </c>
      <c r="G22" s="2">
        <v>4</v>
      </c>
      <c r="H22" s="3">
        <v>244.8</v>
      </c>
      <c r="I22" s="4">
        <v>20.55</v>
      </c>
      <c r="J22" s="4">
        <v>0.56000000000000005</v>
      </c>
      <c r="K22" s="4">
        <v>1.37</v>
      </c>
      <c r="L22" s="10"/>
    </row>
    <row r="23" spans="2:12">
      <c r="B23" s="8"/>
      <c r="C23" s="40">
        <v>41233</v>
      </c>
      <c r="D23" s="2">
        <v>31359</v>
      </c>
      <c r="E23" s="41">
        <v>31</v>
      </c>
      <c r="F23" s="42">
        <v>1E-3</v>
      </c>
      <c r="G23" s="2">
        <v>1</v>
      </c>
      <c r="H23" s="3">
        <v>99.89</v>
      </c>
      <c r="I23" s="4">
        <v>24.04</v>
      </c>
      <c r="J23" s="4">
        <v>0.77</v>
      </c>
      <c r="K23" s="4">
        <v>0.78</v>
      </c>
      <c r="L23" s="10"/>
    </row>
    <row r="24" spans="2:12">
      <c r="B24" s="8"/>
      <c r="C24" s="40">
        <v>41234</v>
      </c>
      <c r="D24" s="2">
        <v>18740</v>
      </c>
      <c r="E24" s="41">
        <v>26</v>
      </c>
      <c r="F24" s="42">
        <v>1.4E-3</v>
      </c>
      <c r="G24" s="2">
        <v>3</v>
      </c>
      <c r="H24" s="3">
        <v>308.48</v>
      </c>
      <c r="I24" s="4">
        <v>19.059999999999999</v>
      </c>
      <c r="J24" s="4">
        <v>1.02</v>
      </c>
      <c r="K24" s="4">
        <v>0.73</v>
      </c>
      <c r="L24" s="10"/>
    </row>
    <row r="25" spans="2:12">
      <c r="B25" s="8"/>
      <c r="C25" s="40">
        <v>41235</v>
      </c>
      <c r="D25" s="2">
        <v>23859</v>
      </c>
      <c r="E25" s="41">
        <v>12</v>
      </c>
      <c r="F25" s="42">
        <v>5.0000000000000001E-4</v>
      </c>
      <c r="G25" s="2">
        <v>0</v>
      </c>
      <c r="H25" s="3">
        <v>0</v>
      </c>
      <c r="I25" s="4">
        <v>20.6</v>
      </c>
      <c r="J25" s="4">
        <v>0.86</v>
      </c>
      <c r="K25" s="4">
        <v>1.72</v>
      </c>
      <c r="L25" s="10"/>
    </row>
    <row r="26" spans="2:12">
      <c r="B26" s="8"/>
      <c r="C26" s="40">
        <v>41236</v>
      </c>
      <c r="D26" s="2">
        <v>101385</v>
      </c>
      <c r="E26" s="41">
        <v>40</v>
      </c>
      <c r="F26" s="42">
        <v>4.0000000000000002E-4</v>
      </c>
      <c r="G26" s="2">
        <v>1</v>
      </c>
      <c r="H26" s="3">
        <v>0</v>
      </c>
      <c r="I26" s="4">
        <v>71.89</v>
      </c>
      <c r="J26" s="4">
        <v>0.71</v>
      </c>
      <c r="K26" s="4">
        <v>1.8</v>
      </c>
      <c r="L26" s="10"/>
    </row>
    <row r="27" spans="2:12">
      <c r="B27" s="8"/>
      <c r="C27" s="40">
        <v>41237</v>
      </c>
      <c r="D27" s="2">
        <v>54191</v>
      </c>
      <c r="E27" s="41">
        <v>46</v>
      </c>
      <c r="F27" s="42">
        <v>8.0000000000000004E-4</v>
      </c>
      <c r="G27" s="2">
        <v>1</v>
      </c>
      <c r="H27" s="3">
        <v>0</v>
      </c>
      <c r="I27" s="4">
        <v>43.37</v>
      </c>
      <c r="J27" s="4">
        <v>0.8</v>
      </c>
      <c r="K27" s="4">
        <v>0.94</v>
      </c>
      <c r="L27" s="10"/>
    </row>
    <row r="28" spans="2:12">
      <c r="B28" s="8"/>
      <c r="C28" s="40">
        <v>41238</v>
      </c>
      <c r="D28" s="2">
        <v>57158</v>
      </c>
      <c r="E28" s="41">
        <v>56</v>
      </c>
      <c r="F28" s="42">
        <v>1E-3</v>
      </c>
      <c r="G28" s="2">
        <v>3</v>
      </c>
      <c r="H28" s="3">
        <v>276.74</v>
      </c>
      <c r="I28" s="4">
        <v>47.21</v>
      </c>
      <c r="J28" s="4">
        <v>0.83</v>
      </c>
      <c r="K28" s="4">
        <v>0.84</v>
      </c>
      <c r="L28" s="10"/>
    </row>
    <row r="29" spans="2:1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41239</v>
      </c>
      <c r="D6" s="1">
        <v>41245</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81</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51</v>
      </c>
      <c r="D21" s="37" t="s">
        <v>52</v>
      </c>
      <c r="E21" s="38" t="s">
        <v>53</v>
      </c>
      <c r="F21" s="38" t="s">
        <v>54</v>
      </c>
      <c r="G21" s="39" t="s">
        <v>55</v>
      </c>
      <c r="H21" s="37" t="s">
        <v>56</v>
      </c>
      <c r="I21" s="37" t="s">
        <v>57</v>
      </c>
      <c r="J21" s="37" t="s">
        <v>58</v>
      </c>
      <c r="K21" s="37" t="s">
        <v>59</v>
      </c>
      <c r="L21" s="10"/>
    </row>
    <row r="22" spans="2:1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6"/>
  <sheetViews>
    <sheetView workbookViewId="0">
      <selection activeCell="C9" sqref="C9:K1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41246</v>
      </c>
      <c r="D6" s="1">
        <v>41252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70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0</v>
      </c>
      <c r="D19" s="9"/>
      <c r="E19" s="9"/>
      <c r="F19" s="9"/>
      <c r="L19" s="10"/>
    </row>
    <row r="20" spans="2:12">
      <c r="B20" s="8"/>
      <c r="C20" s="37" t="s">
        <v>60</v>
      </c>
      <c r="D20" s="37" t="s">
        <v>61</v>
      </c>
      <c r="E20" s="38" t="s">
        <v>62</v>
      </c>
      <c r="F20" s="38" t="s">
        <v>63</v>
      </c>
      <c r="G20" s="39" t="s">
        <v>64</v>
      </c>
      <c r="H20" s="37" t="s">
        <v>65</v>
      </c>
      <c r="I20" s="37" t="s">
        <v>66</v>
      </c>
      <c r="J20" s="37" t="s">
        <v>67</v>
      </c>
      <c r="K20" s="37" t="s">
        <v>68</v>
      </c>
      <c r="L20" s="10"/>
    </row>
    <row r="21" spans="2:1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c r="B29" s="8"/>
      <c r="C29" s="9"/>
      <c r="D29" s="9"/>
      <c r="E29" s="9"/>
      <c r="F29" s="9"/>
      <c r="L29" s="10"/>
    </row>
    <row r="30" spans="2:12">
      <c r="B30" s="8"/>
      <c r="C30" s="28" t="s">
        <v>8</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8"/>
  <sheetViews>
    <sheetView workbookViewId="0">
      <selection activeCell="F6" sqref="F6"/>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41253</v>
      </c>
      <c r="D6" s="1">
        <v>41259</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71</v>
      </c>
      <c r="D22" s="37" t="s">
        <v>72</v>
      </c>
      <c r="E22" s="38" t="s">
        <v>73</v>
      </c>
      <c r="F22" s="38" t="s">
        <v>74</v>
      </c>
      <c r="G22" s="39" t="s">
        <v>75</v>
      </c>
      <c r="H22" s="37" t="s">
        <v>76</v>
      </c>
      <c r="I22" s="37" t="s">
        <v>77</v>
      </c>
      <c r="J22" s="37" t="s">
        <v>78</v>
      </c>
      <c r="K22" s="37" t="s">
        <v>79</v>
      </c>
      <c r="L22" s="10"/>
    </row>
    <row r="23" spans="2:1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L38"/>
  <sheetViews>
    <sheetView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41260</v>
      </c>
      <c r="D6" s="1">
        <v>41266</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92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83</v>
      </c>
      <c r="D22" s="37" t="s">
        <v>84</v>
      </c>
      <c r="E22" s="38" t="s">
        <v>85</v>
      </c>
      <c r="F22" s="38" t="s">
        <v>86</v>
      </c>
      <c r="G22" s="39" t="s">
        <v>87</v>
      </c>
      <c r="H22" s="37" t="s">
        <v>88</v>
      </c>
      <c r="I22" s="37" t="s">
        <v>89</v>
      </c>
      <c r="J22" s="37" t="s">
        <v>90</v>
      </c>
      <c r="K22" s="37" t="s">
        <v>91</v>
      </c>
      <c r="L22" s="10"/>
    </row>
    <row r="23" spans="2:1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第十四周（1-28～2-3)</vt:lpstr>
      <vt:lpstr>第十五周（2-4～2-17）</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assure</cp:lastModifiedBy>
  <dcterms:created xsi:type="dcterms:W3CDTF">2012-11-05T10:47:45Z</dcterms:created>
  <dcterms:modified xsi:type="dcterms:W3CDTF">2013-02-19T14:24:22Z</dcterms:modified>
</cp:coreProperties>
</file>