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20" yWindow="675" windowWidth="19440" windowHeight="9285" firstSheet="13" activeTab="16"/>
  </bookViews>
  <sheets>
    <sheet name="第一周（10-24～10-28）" sheetId="5" r:id="rId1"/>
    <sheet name="第二周（10-29～11-04）" sheetId="6" r:id="rId2"/>
    <sheet name="第三周（11-05～11-11)" sheetId="7" r:id="rId3"/>
    <sheet name="第四周（11-12～11-18)" sheetId="8" r:id="rId4"/>
    <sheet name="第五周（11-19～11-25)" sheetId="9" r:id="rId5"/>
    <sheet name="第六周（11-26～12-02)" sheetId="10" r:id="rId6"/>
    <sheet name="第七周（12-03～12-09) " sheetId="11" r:id="rId7"/>
    <sheet name="第八周（12-10～12-16)" sheetId="12" r:id="rId8"/>
    <sheet name="第九周（12-17～12-23)" sheetId="13" r:id="rId9"/>
    <sheet name="第十周（12-24～1-6)" sheetId="14" r:id="rId10"/>
    <sheet name="第十一周（1-7～1-13)" sheetId="15" r:id="rId11"/>
    <sheet name="第十二周（1-14～1-20)" sheetId="16" r:id="rId12"/>
    <sheet name="第十三周（1-21～1-27)" sheetId="17" r:id="rId13"/>
    <sheet name="第十四周（1-28～2-3)" sheetId="18" r:id="rId14"/>
    <sheet name="第十五周（2-4～2-17）" sheetId="19" r:id="rId15"/>
    <sheet name="第十六周（2-18～2-24）" sheetId="20" r:id="rId16"/>
    <sheet name="第十七周（2-25～3-3）" sheetId="21" r:id="rId17"/>
    <sheet name="Sheet2" sheetId="2" r:id="rId18"/>
    <sheet name="Sheet3" sheetId="3" r:id="rId19"/>
  </sheets>
  <calcPr calcId="145621"/>
</workbook>
</file>

<file path=xl/calcChain.xml><?xml version="1.0" encoding="utf-8"?>
<calcChain xmlns="http://schemas.openxmlformats.org/spreadsheetml/2006/main">
  <c r="I30" i="21" l="1"/>
  <c r="H30" i="21"/>
  <c r="G30" i="21"/>
  <c r="E30" i="21"/>
  <c r="D30" i="21"/>
  <c r="K29" i="21"/>
  <c r="J29" i="21"/>
  <c r="F29" i="21"/>
  <c r="K28" i="21"/>
  <c r="J28" i="21"/>
  <c r="F28" i="21"/>
  <c r="K27" i="21"/>
  <c r="J27" i="21"/>
  <c r="F27" i="21"/>
  <c r="K26" i="21"/>
  <c r="J26" i="21"/>
  <c r="F26" i="21"/>
  <c r="K25" i="21"/>
  <c r="J25" i="21"/>
  <c r="F25" i="21"/>
  <c r="K24" i="21"/>
  <c r="J24" i="21"/>
  <c r="F24" i="21"/>
  <c r="K23" i="21"/>
  <c r="J23" i="21"/>
  <c r="F23" i="21"/>
  <c r="K30" i="21" l="1"/>
  <c r="F30" i="21"/>
  <c r="J30" i="21"/>
  <c r="I30" i="20"/>
  <c r="K30" i="20" s="1"/>
  <c r="H30" i="20"/>
  <c r="G30" i="20"/>
  <c r="E30" i="20"/>
  <c r="F30" i="20" s="1"/>
  <c r="D30" i="20"/>
  <c r="K29" i="20"/>
  <c r="J29" i="20"/>
  <c r="F29" i="20"/>
  <c r="K28" i="20"/>
  <c r="J28" i="20"/>
  <c r="F28" i="20"/>
  <c r="K27" i="20"/>
  <c r="J27" i="20"/>
  <c r="F27" i="20"/>
  <c r="K26" i="20"/>
  <c r="J26" i="20"/>
  <c r="F26" i="20"/>
  <c r="K25" i="20"/>
  <c r="J25" i="20"/>
  <c r="F25" i="20"/>
  <c r="K24" i="20"/>
  <c r="J24" i="20"/>
  <c r="F24" i="20"/>
  <c r="K23" i="20"/>
  <c r="J23" i="20"/>
  <c r="F23" i="20"/>
  <c r="J30" i="20" l="1"/>
  <c r="I37" i="19"/>
  <c r="K37" i="19" s="1"/>
  <c r="H37" i="19"/>
  <c r="G37" i="19"/>
  <c r="E37" i="19"/>
  <c r="F37" i="19" s="1"/>
  <c r="D37" i="19"/>
  <c r="K36" i="19"/>
  <c r="J36" i="19"/>
  <c r="F36" i="19"/>
  <c r="K35" i="19"/>
  <c r="J35" i="19"/>
  <c r="F35" i="19"/>
  <c r="K34" i="19"/>
  <c r="J34" i="19"/>
  <c r="F34" i="19"/>
  <c r="K33" i="19"/>
  <c r="J33" i="19"/>
  <c r="F33" i="19"/>
  <c r="K32" i="19"/>
  <c r="J32" i="19"/>
  <c r="F32" i="19"/>
  <c r="K31" i="19"/>
  <c r="J31" i="19"/>
  <c r="F31" i="19"/>
  <c r="K30" i="19"/>
  <c r="J30" i="19"/>
  <c r="F30" i="19"/>
  <c r="K29" i="19"/>
  <c r="J29" i="19"/>
  <c r="F29" i="19"/>
  <c r="K28" i="19"/>
  <c r="J28" i="19"/>
  <c r="F28" i="19"/>
  <c r="K27" i="19"/>
  <c r="J27" i="19"/>
  <c r="F27" i="19"/>
  <c r="K26" i="19"/>
  <c r="J26" i="19"/>
  <c r="F26" i="19"/>
  <c r="K25" i="19"/>
  <c r="J25" i="19"/>
  <c r="F25" i="19"/>
  <c r="K24" i="19"/>
  <c r="J24" i="19"/>
  <c r="F24" i="19"/>
  <c r="K23" i="19"/>
  <c r="J23" i="19"/>
  <c r="F23" i="19"/>
  <c r="I30" i="18"/>
  <c r="H30" i="18"/>
  <c r="G30" i="18"/>
  <c r="E30" i="18"/>
  <c r="F30" i="18" s="1"/>
  <c r="D30" i="18"/>
  <c r="K29" i="18"/>
  <c r="J29" i="18"/>
  <c r="F29" i="18"/>
  <c r="K28" i="18"/>
  <c r="J28" i="18"/>
  <c r="F28" i="18"/>
  <c r="K27" i="18"/>
  <c r="J27" i="18"/>
  <c r="F27" i="18"/>
  <c r="K26" i="18"/>
  <c r="J26" i="18"/>
  <c r="F26" i="18"/>
  <c r="K25" i="18"/>
  <c r="J25" i="18"/>
  <c r="F25" i="18"/>
  <c r="K24" i="18"/>
  <c r="J24" i="18"/>
  <c r="F24" i="18"/>
  <c r="K23" i="18"/>
  <c r="J23" i="18"/>
  <c r="F23" i="18"/>
  <c r="I30" i="17"/>
  <c r="H30" i="17"/>
  <c r="G30" i="17"/>
  <c r="E30" i="17"/>
  <c r="D30" i="17"/>
  <c r="K29" i="17"/>
  <c r="J29" i="17"/>
  <c r="F29" i="17"/>
  <c r="K28" i="17"/>
  <c r="J28" i="17"/>
  <c r="F28" i="17"/>
  <c r="K27" i="17"/>
  <c r="J27" i="17"/>
  <c r="F27" i="17"/>
  <c r="K26" i="17"/>
  <c r="J26" i="17"/>
  <c r="F26" i="17"/>
  <c r="K25" i="17"/>
  <c r="J25" i="17"/>
  <c r="F25" i="17"/>
  <c r="K24" i="17"/>
  <c r="J24" i="17"/>
  <c r="F24" i="17"/>
  <c r="K23" i="17"/>
  <c r="J23" i="17"/>
  <c r="F23" i="17"/>
  <c r="I30" i="16"/>
  <c r="H30" i="16"/>
  <c r="G30" i="16"/>
  <c r="E30" i="16"/>
  <c r="D30" i="16"/>
  <c r="K29" i="16"/>
  <c r="J29" i="16"/>
  <c r="F29" i="16"/>
  <c r="K28" i="16"/>
  <c r="J28" i="16"/>
  <c r="F28" i="16"/>
  <c r="K27" i="16"/>
  <c r="J27" i="16"/>
  <c r="F27" i="16"/>
  <c r="K26" i="16"/>
  <c r="J26" i="16"/>
  <c r="F26" i="16"/>
  <c r="K25" i="16"/>
  <c r="J25" i="16"/>
  <c r="F25" i="16"/>
  <c r="K24" i="16"/>
  <c r="J24" i="16"/>
  <c r="F24" i="16"/>
  <c r="K23" i="16"/>
  <c r="J23" i="16"/>
  <c r="F23" i="16"/>
  <c r="I30" i="15"/>
  <c r="H30" i="15"/>
  <c r="G30" i="15"/>
  <c r="E30" i="15"/>
  <c r="D30" i="15"/>
  <c r="K29" i="15"/>
  <c r="J29" i="15"/>
  <c r="F29" i="15"/>
  <c r="K28" i="15"/>
  <c r="J28" i="15"/>
  <c r="F28" i="15"/>
  <c r="K27" i="15"/>
  <c r="J27" i="15"/>
  <c r="F27" i="15"/>
  <c r="K26" i="15"/>
  <c r="J26" i="15"/>
  <c r="F26" i="15"/>
  <c r="K25" i="15"/>
  <c r="J25" i="15"/>
  <c r="F25" i="15"/>
  <c r="K24" i="15"/>
  <c r="J24" i="15"/>
  <c r="F24" i="15"/>
  <c r="K23" i="15"/>
  <c r="J23" i="15"/>
  <c r="F23" i="15"/>
  <c r="I37" i="14"/>
  <c r="H37" i="14"/>
  <c r="G37" i="14"/>
  <c r="E37" i="14"/>
  <c r="D37" i="14"/>
  <c r="J37" i="14" s="1"/>
  <c r="K36" i="14"/>
  <c r="J36" i="14"/>
  <c r="F36" i="14"/>
  <c r="K35" i="14"/>
  <c r="J35" i="14"/>
  <c r="F35" i="14"/>
  <c r="K34" i="14"/>
  <c r="J34" i="14"/>
  <c r="F34" i="14"/>
  <c r="K33" i="14"/>
  <c r="J33" i="14"/>
  <c r="F33" i="14"/>
  <c r="K32" i="14"/>
  <c r="J32" i="14"/>
  <c r="F32" i="14"/>
  <c r="K31" i="14"/>
  <c r="J31" i="14"/>
  <c r="F31" i="14"/>
  <c r="K30" i="14"/>
  <c r="J30" i="14"/>
  <c r="F30" i="14"/>
  <c r="K29" i="14"/>
  <c r="J29" i="14"/>
  <c r="F29" i="14"/>
  <c r="K28" i="14"/>
  <c r="J28" i="14"/>
  <c r="F28" i="14"/>
  <c r="K27" i="14"/>
  <c r="J27" i="14"/>
  <c r="F27" i="14"/>
  <c r="K26" i="14"/>
  <c r="J26" i="14"/>
  <c r="F26" i="14"/>
  <c r="K25" i="14"/>
  <c r="J25" i="14"/>
  <c r="F25" i="14"/>
  <c r="K24" i="14"/>
  <c r="J24" i="14"/>
  <c r="F24" i="14"/>
  <c r="K23" i="14"/>
  <c r="J23" i="14"/>
  <c r="F23" i="14"/>
  <c r="I30" i="13"/>
  <c r="H30" i="13"/>
  <c r="G30" i="13"/>
  <c r="E30" i="13"/>
  <c r="D30" i="13"/>
  <c r="K29" i="13"/>
  <c r="J29" i="13"/>
  <c r="F29" i="13"/>
  <c r="K28" i="13"/>
  <c r="J28" i="13"/>
  <c r="F28" i="13"/>
  <c r="K27" i="13"/>
  <c r="J27" i="13"/>
  <c r="F27" i="13"/>
  <c r="K26" i="13"/>
  <c r="J26" i="13"/>
  <c r="F26" i="13"/>
  <c r="K25" i="13"/>
  <c r="J25" i="13"/>
  <c r="F25" i="13"/>
  <c r="K24" i="13"/>
  <c r="J24" i="13"/>
  <c r="F24" i="13"/>
  <c r="K23" i="13"/>
  <c r="J23" i="13"/>
  <c r="F23" i="13"/>
  <c r="I30" i="12"/>
  <c r="H30" i="12"/>
  <c r="G30" i="12"/>
  <c r="E30" i="12"/>
  <c r="D30" i="12"/>
  <c r="K29" i="12"/>
  <c r="J29" i="12"/>
  <c r="F29" i="12"/>
  <c r="K28" i="12"/>
  <c r="J28" i="12"/>
  <c r="F28" i="12"/>
  <c r="K27" i="12"/>
  <c r="J27" i="12"/>
  <c r="F27" i="12"/>
  <c r="K26" i="12"/>
  <c r="J26" i="12"/>
  <c r="F26" i="12"/>
  <c r="K25" i="12"/>
  <c r="J25" i="12"/>
  <c r="F25" i="12"/>
  <c r="K24" i="12"/>
  <c r="J24" i="12"/>
  <c r="F24" i="12"/>
  <c r="K23" i="12"/>
  <c r="J23" i="12"/>
  <c r="F23" i="12"/>
  <c r="I28" i="11"/>
  <c r="H28" i="11"/>
  <c r="G28" i="11"/>
  <c r="E28" i="11"/>
  <c r="D28" i="11"/>
  <c r="K27" i="11"/>
  <c r="J27" i="11"/>
  <c r="F27" i="11"/>
  <c r="K26" i="11"/>
  <c r="J26" i="11"/>
  <c r="F26" i="11"/>
  <c r="K25" i="11"/>
  <c r="J25" i="11"/>
  <c r="F25" i="11"/>
  <c r="K24" i="11"/>
  <c r="J24" i="11"/>
  <c r="F24" i="11"/>
  <c r="K23" i="11"/>
  <c r="J23" i="11"/>
  <c r="F23" i="11"/>
  <c r="K22" i="11"/>
  <c r="J22" i="11"/>
  <c r="F22" i="11"/>
  <c r="K21" i="11"/>
  <c r="J21" i="11"/>
  <c r="F21" i="11"/>
  <c r="I29" i="10"/>
  <c r="H29" i="10"/>
  <c r="G29" i="10"/>
  <c r="E29" i="10"/>
  <c r="D29" i="10"/>
  <c r="K28" i="10"/>
  <c r="J28" i="10"/>
  <c r="F28" i="10"/>
  <c r="K27" i="10"/>
  <c r="J27" i="10"/>
  <c r="F27" i="10"/>
  <c r="K26" i="10"/>
  <c r="J26" i="10"/>
  <c r="F26" i="10"/>
  <c r="K25" i="10"/>
  <c r="J25" i="10"/>
  <c r="F25" i="10"/>
  <c r="K24" i="10"/>
  <c r="J24" i="10"/>
  <c r="F24" i="10"/>
  <c r="K23" i="10"/>
  <c r="J23" i="10"/>
  <c r="F23" i="10"/>
  <c r="K22" i="10"/>
  <c r="J22" i="10"/>
  <c r="F22" i="10"/>
  <c r="I29" i="9"/>
  <c r="H29" i="9"/>
  <c r="G29" i="9"/>
  <c r="E29" i="9"/>
  <c r="D29" i="9"/>
  <c r="J37" i="19" l="1"/>
  <c r="K30" i="18"/>
  <c r="J30" i="18"/>
  <c r="J29" i="10"/>
  <c r="J30" i="12"/>
  <c r="F30" i="15"/>
  <c r="F30" i="16"/>
  <c r="F30" i="17"/>
  <c r="F29" i="10"/>
  <c r="F30" i="12"/>
  <c r="K37" i="14"/>
  <c r="J30" i="15"/>
  <c r="J30" i="16"/>
  <c r="J30" i="17"/>
  <c r="K30" i="17"/>
  <c r="K30" i="16"/>
  <c r="K30" i="15"/>
  <c r="F37" i="14"/>
  <c r="J30" i="13"/>
  <c r="F30" i="13"/>
  <c r="K30" i="13"/>
  <c r="K30" i="12"/>
  <c r="J28" i="11"/>
  <c r="F28" i="11"/>
  <c r="K28" i="11"/>
  <c r="K29" i="10"/>
  <c r="J29" i="9"/>
  <c r="F29" i="9"/>
  <c r="K29" i="9"/>
  <c r="I30" i="8"/>
  <c r="H30" i="8"/>
  <c r="G30" i="8"/>
  <c r="E30" i="8"/>
  <c r="D30" i="8"/>
  <c r="K29" i="8"/>
  <c r="J29" i="8"/>
  <c r="F29" i="8"/>
  <c r="K28" i="8"/>
  <c r="J28" i="8"/>
  <c r="F28" i="8"/>
  <c r="K27" i="8"/>
  <c r="J27" i="8"/>
  <c r="F27" i="8"/>
  <c r="K26" i="8"/>
  <c r="J26" i="8"/>
  <c r="F26" i="8"/>
  <c r="K25" i="8"/>
  <c r="J25" i="8"/>
  <c r="F25" i="8"/>
  <c r="K24" i="8"/>
  <c r="J24" i="8"/>
  <c r="F24" i="8"/>
  <c r="K23" i="8"/>
  <c r="J23" i="8"/>
  <c r="F23" i="8"/>
  <c r="I31" i="7"/>
  <c r="H31" i="7"/>
  <c r="E31" i="7"/>
  <c r="F31" i="7" s="1"/>
  <c r="D31" i="7"/>
  <c r="K30" i="7"/>
  <c r="J30" i="7"/>
  <c r="F30" i="7"/>
  <c r="K29" i="7"/>
  <c r="J29" i="7"/>
  <c r="F29" i="7"/>
  <c r="K28" i="7"/>
  <c r="J28" i="7"/>
  <c r="F28" i="7"/>
  <c r="K27" i="7"/>
  <c r="J27" i="7"/>
  <c r="F27" i="7"/>
  <c r="K26" i="7"/>
  <c r="J26" i="7"/>
  <c r="F26" i="7"/>
  <c r="K25" i="7"/>
  <c r="J25" i="7"/>
  <c r="F25" i="7"/>
  <c r="K24" i="7"/>
  <c r="J24" i="7"/>
  <c r="F24" i="7"/>
  <c r="K30" i="6"/>
  <c r="J30" i="6"/>
  <c r="F30" i="6"/>
  <c r="K29" i="6"/>
  <c r="J29" i="6"/>
  <c r="F29" i="6"/>
  <c r="K28" i="6"/>
  <c r="J28" i="6"/>
  <c r="F28" i="6"/>
  <c r="K27" i="6"/>
  <c r="J27" i="6"/>
  <c r="F27" i="6"/>
  <c r="K26" i="6"/>
  <c r="J26" i="6"/>
  <c r="F26" i="6"/>
  <c r="K25" i="6"/>
  <c r="J25" i="6"/>
  <c r="F25" i="6"/>
  <c r="K24" i="6"/>
  <c r="J24" i="6"/>
  <c r="F24" i="6"/>
  <c r="I31" i="6"/>
  <c r="H31" i="6"/>
  <c r="G31" i="6"/>
  <c r="E31" i="6"/>
  <c r="D31" i="6"/>
  <c r="I31" i="5"/>
  <c r="H31" i="5"/>
  <c r="G31" i="5"/>
  <c r="E31" i="5"/>
  <c r="D31" i="5"/>
  <c r="K30" i="5"/>
  <c r="J30" i="5"/>
  <c r="F30" i="5"/>
  <c r="K29" i="5"/>
  <c r="J29" i="5"/>
  <c r="F29" i="5"/>
  <c r="K28" i="5"/>
  <c r="J28" i="5"/>
  <c r="F28" i="5"/>
  <c r="K27" i="5"/>
  <c r="J27" i="5"/>
  <c r="F27" i="5"/>
  <c r="K26" i="5"/>
  <c r="J26" i="5"/>
  <c r="F26" i="5"/>
  <c r="J31" i="5" l="1"/>
  <c r="F30" i="8"/>
  <c r="F31" i="5"/>
  <c r="J31" i="7"/>
  <c r="J30" i="8"/>
  <c r="K30" i="8"/>
  <c r="K31" i="7"/>
  <c r="F31" i="6"/>
  <c r="J31" i="6"/>
  <c r="K31" i="6"/>
  <c r="K31" i="5"/>
  <c r="G31" i="7" l="1"/>
</calcChain>
</file>

<file path=xl/sharedStrings.xml><?xml version="1.0" encoding="utf-8"?>
<sst xmlns="http://schemas.openxmlformats.org/spreadsheetml/2006/main" count="306" uniqueCount="156">
  <si>
    <t>每日数据概览</t>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</si>
  <si>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</si>
  <si>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</si>
  <si>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</si>
  <si>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</si>
  <si>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</si>
  <si>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</si>
  <si>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</si>
  <si>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</si>
  <si>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</si>
  <si>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</si>
  <si>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</si>
  <si>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</si>
  <si>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</si>
  <si>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</si>
  <si>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</si>
  <si>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</si>
  <si>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</si>
  <si>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</si>
  <si>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t xml:space="preserve">choies </t>
    </r>
    <r>
      <rPr>
        <b/>
        <sz val="12"/>
        <color theme="0"/>
        <rFont val="宋体"/>
        <family val="3"/>
        <charset val="134"/>
      </rPr>
      <t>基于</t>
    </r>
    <r>
      <rPr>
        <b/>
        <sz val="12"/>
        <color theme="0"/>
        <rFont val="Arial"/>
        <family val="2"/>
      </rPr>
      <t>Adsvana DSP</t>
    </r>
    <r>
      <rPr>
        <b/>
        <sz val="12"/>
        <color theme="0"/>
        <rFont val="宋体"/>
        <family val="3"/>
        <charset val="134"/>
      </rPr>
      <t>的网络广告投放执行周报</t>
    </r>
    <phoneticPr fontId="7" type="noConversion"/>
  </si>
  <si>
    <r>
      <rPr>
        <b/>
        <sz val="10"/>
        <color theme="1"/>
        <rFont val="宋体"/>
        <family val="3"/>
        <charset val="134"/>
      </rPr>
      <t>执行时间</t>
    </r>
    <phoneticPr fontId="10" type="noConversion"/>
  </si>
  <si>
    <r>
      <rPr>
        <b/>
        <sz val="10"/>
        <color theme="0"/>
        <rFont val="宋体"/>
        <family val="3"/>
        <charset val="134"/>
      </rPr>
      <t>开始日期</t>
    </r>
    <phoneticPr fontId="10" type="noConversion"/>
  </si>
  <si>
    <r>
      <rPr>
        <b/>
        <sz val="10"/>
        <color theme="0"/>
        <rFont val="宋体"/>
        <family val="3"/>
        <charset val="134"/>
      </rPr>
      <t>结束日期</t>
    </r>
    <phoneticPr fontId="10" type="noConversion"/>
  </si>
  <si>
    <t>阶段小结</t>
    <phoneticPr fontId="10" type="noConversion"/>
  </si>
  <si>
    <r>
      <rPr>
        <b/>
        <sz val="10"/>
        <color theme="1"/>
        <rFont val="宋体"/>
        <family val="3"/>
        <charset val="134"/>
      </rPr>
      <t>上周总结：</t>
    </r>
    <r>
      <rPr>
        <sz val="10"/>
        <color theme="1"/>
        <rFont val="宋体"/>
        <family val="3"/>
        <charset val="134"/>
      </rPr>
      <t xml:space="preserve">
上周的主要执行策略：
1.用较少的预算进行预设场景的测试投放；
2.投放时间与投放媒体类别的测试和优化；
3.动态出价算法设定：
   a.不断调整媒体类别和出价得到基础数据池和基础价格范围；
   b.根据数据分析设定动态算法的各参数；
   c.执行动态出价算法；
4.反作弊算法设定，防止不良网站的作弊行为；
</t>
    </r>
    <r>
      <rPr>
        <b/>
        <sz val="10"/>
        <color theme="1"/>
        <rFont val="宋体"/>
        <family val="3"/>
        <charset val="134"/>
      </rPr>
      <t xml:space="preserve">
本周策略：</t>
    </r>
    <r>
      <rPr>
        <sz val="10"/>
        <color theme="1"/>
        <rFont val="宋体"/>
        <family val="3"/>
        <charset val="134"/>
      </rPr>
      <t xml:space="preserve">
1.继续进行各场景的测试投放；
2.继续优化动态出价算法；
3.总结投放数据，优化投放模型；
4.积累本周投放数据后和GA报表进行数据比对；</t>
    </r>
    <phoneticPr fontId="15" type="noConversion"/>
  </si>
  <si>
    <t>每日数据概览</t>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</si>
  <si>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</si>
  <si>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1"/>
        <rFont val="宋体"/>
        <family val="3"/>
        <charset val="134"/>
      </rPr>
      <t>上周总结：</t>
    </r>
    <r>
      <rPr>
        <sz val="10"/>
        <color theme="1"/>
        <rFont val="宋体"/>
        <family val="3"/>
        <charset val="134"/>
      </rPr>
      <t xml:space="preserve">
1.继续小预算的进行各场景的测试投放；
2.继续优化动态出价算法；
3.根据投放数据优化投放模型；
4.继续和GA报表进行数据比对，确定转化界定策略；
5.开始retargeting投放；
</t>
    </r>
    <r>
      <rPr>
        <b/>
        <sz val="10"/>
        <color theme="1"/>
        <rFont val="宋体"/>
        <family val="3"/>
        <charset val="134"/>
      </rPr>
      <t>本周策略：</t>
    </r>
    <r>
      <rPr>
        <sz val="10"/>
        <color theme="1"/>
        <rFont val="宋体"/>
        <family val="3"/>
        <charset val="134"/>
      </rPr>
      <t xml:space="preserve">
1.继续进行各场景的测试投放；
2.继续优化动态出价算法；
3.根据投放数据优化投放模型；
4.扩大人群学习范围；
5.挑选效果较好的媒体进行白名单投放；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</si>
  <si>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</si>
  <si>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</si>
  <si>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</si>
  <si>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</si>
  <si>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</si>
  <si>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</si>
  <si>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</si>
  <si>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</si>
  <si>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</si>
  <si>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1.继续进行各场景的测试投放；
2.继续优化动态出价算法；
3.根据投放数据优化投放模型；
4.扩大人群学习范围；
5.挑选效果较好的媒体进行白名单投放
</t>
    </r>
    <r>
      <rPr>
        <b/>
        <sz val="10"/>
        <color theme="1"/>
        <rFont val="宋体"/>
        <family val="3"/>
        <charset val="134"/>
      </rPr>
      <t>本周策略：</t>
    </r>
    <r>
      <rPr>
        <sz val="10"/>
        <color theme="1"/>
        <rFont val="宋体"/>
        <family val="3"/>
        <charset val="134"/>
      </rPr>
      <t xml:space="preserve">
1.持续挑选效果较好的媒体进行白名单投放；
2.继续优化动态出价算法；
3.扩大人群学习范围；
4.投放至今没有转化不是特别正常，本周需要跟踪下流程看是否某个环节出了些问题；</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</si>
  <si>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</si>
  <si>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</si>
  <si>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</si>
  <si>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</si>
  <si>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</si>
  <si>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</si>
  <si>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</si>
  <si>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</si>
  <si>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</si>
  <si>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</si>
  <si>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2.继续优化动态出价算法；
3.扩大人群学习范围；
4.一直没能追踪转化的问题本周已解决；
</t>
    </r>
    <r>
      <rPr>
        <b/>
        <sz val="10"/>
        <color theme="1"/>
        <rFont val="宋体"/>
        <family val="3"/>
        <charset val="134"/>
      </rPr>
      <t>本周策略：</t>
    </r>
    <r>
      <rPr>
        <sz val="10"/>
        <color theme="1"/>
        <rFont val="宋体"/>
        <family val="3"/>
        <charset val="134"/>
      </rPr>
      <t xml:space="preserve">
1.持续挑选效果较好的媒体进行白名单投放；
2.继续优化动态出价算法；
3.扩大人群学习范围；
4.准备进行Retargeting投放；</t>
    </r>
    <phoneticPr fontId="15"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</si>
  <si>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</si>
  <si>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2.继续优化动态出价算法；
3.扩大人群学习范围；
4.开始尝试Retargeting投放；
</t>
    </r>
    <r>
      <rPr>
        <b/>
        <sz val="10"/>
        <color theme="1"/>
        <rFont val="宋体"/>
        <family val="3"/>
        <charset val="134"/>
      </rPr>
      <t>本周策略：</t>
    </r>
    <r>
      <rPr>
        <sz val="10"/>
        <color theme="1"/>
        <rFont val="宋体"/>
        <family val="3"/>
        <charset val="134"/>
      </rPr>
      <t xml:space="preserve">
1.持续挑选效果较好的媒体进行白名单投放；
2.扩大人群学习范围，调整人群在出价中的权重；
3.继续进行Retargeting投放；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</si>
  <si>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</si>
  <si>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</si>
  <si>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</si>
  <si>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</si>
  <si>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</si>
  <si>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</si>
  <si>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</si>
  <si>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</si>
  <si>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</si>
  <si>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</si>
  <si>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</si>
  <si>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</si>
  <si>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</si>
  <si>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</si>
  <si>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</si>
  <si>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</si>
  <si>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</si>
  <si>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</si>
  <si>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</si>
  <si>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1.根据之前的点击和转化行为分析人群对本站产品的倾向度更新人群算法；
2.同步扩大人群学习范围；
3.观察数据用于修正算法参数；
4.继续进行Retargeting投放；
</t>
    </r>
    <r>
      <rPr>
        <b/>
        <sz val="10"/>
        <color theme="1"/>
        <rFont val="宋体"/>
        <family val="3"/>
        <charset val="134"/>
      </rPr>
      <t>本周策略：</t>
    </r>
    <r>
      <rPr>
        <sz val="10"/>
        <color theme="1"/>
        <rFont val="宋体"/>
        <family val="3"/>
        <charset val="134"/>
      </rPr>
      <t xml:space="preserve">
1.继续观察数据用于修正算法参数；
2.继续扩大人群学习范围；
3.继续进行Retargeting投放；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</si>
  <si>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</si>
  <si>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</si>
  <si>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</si>
  <si>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</si>
  <si>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</si>
  <si>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</si>
  <si>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</si>
  <si>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</si>
  <si>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</si>
  <si>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</si>
  <si>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2.扩大人群学习范围；
3.重新定义出价算法，提高基价，修改各维度权重；
4.继续进行Retargeting投放；
</t>
    </r>
    <r>
      <rPr>
        <b/>
        <sz val="10"/>
        <color theme="1"/>
        <rFont val="宋体"/>
        <family val="3"/>
        <charset val="134"/>
      </rPr>
      <t>本周策略：</t>
    </r>
    <r>
      <rPr>
        <sz val="10"/>
        <color theme="1"/>
        <rFont val="宋体"/>
        <family val="3"/>
        <charset val="134"/>
      </rPr>
      <t xml:space="preserve">
1.持续挑选效果较好的媒体进行白名单投放；
2.继续扩大人群学习范围；
3.修正投放模型；
4.继续进行Retargeting投放；</t>
    </r>
    <phoneticPr fontId="15" type="noConversion"/>
  </si>
  <si>
    <r>
      <rPr>
        <b/>
        <sz val="10"/>
        <color theme="1"/>
        <rFont val="宋体"/>
        <family val="3"/>
        <charset val="134"/>
      </rPr>
      <t>上周总结：</t>
    </r>
    <r>
      <rPr>
        <sz val="10"/>
        <color theme="1"/>
        <rFont val="宋体"/>
        <family val="3"/>
        <charset val="134"/>
      </rPr>
      <t xml:space="preserve">
1.继续观察数据用于修正算法参数；
2.继续扩大人群学习范围；
3.继续进行Retargeting投放；
</t>
    </r>
    <r>
      <rPr>
        <b/>
        <sz val="10"/>
        <color theme="1"/>
        <rFont val="宋体"/>
        <family val="3"/>
        <charset val="134"/>
      </rPr>
      <t>本周策略：</t>
    </r>
    <r>
      <rPr>
        <sz val="10"/>
        <color theme="1"/>
        <rFont val="宋体"/>
        <family val="3"/>
        <charset val="134"/>
      </rPr>
      <t xml:space="preserve">
1.继续观察数据用于修正算法参数；
2.继续扩大人群学习范围；
3.动态出价算法优化；
4.继续进行Retargeting投放；
5.持续挑选效果较好的媒体进行白名单投放；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</si>
  <si>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</si>
  <si>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</si>
  <si>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</si>
  <si>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</si>
  <si>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</si>
  <si>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</si>
  <si>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</si>
  <si>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</si>
  <si>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</si>
  <si>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b/>
        <sz val="10"/>
        <color theme="1"/>
        <rFont val="宋体"/>
        <family val="3"/>
        <charset val="134"/>
      </rPr>
      <t>上周总结：</t>
    </r>
    <r>
      <rPr>
        <sz val="10"/>
        <color theme="1"/>
        <rFont val="宋体"/>
        <family val="3"/>
        <charset val="134"/>
      </rPr>
      <t xml:space="preserve">
1.继续观察数据用于修正算法参数；
2.扩大人群学习范围；
3.动态出价算法优化；
4.继续进行Retargeting投放；
5.持续挑选效果较好的媒体进行白名单投放；
</t>
    </r>
    <r>
      <rPr>
        <b/>
        <sz val="10"/>
        <color theme="1"/>
        <rFont val="宋体"/>
        <family val="3"/>
        <charset val="134"/>
      </rPr>
      <t>本周策略：</t>
    </r>
    <r>
      <rPr>
        <sz val="10"/>
        <color theme="1"/>
        <rFont val="宋体"/>
        <family val="3"/>
        <charset val="134"/>
      </rPr>
      <t xml:space="preserve">
1.扩大人群学习范围；
2.动态出价算法优化；
3.继续进行Retargeting投放；
4.持续挑选效果较好的媒体进行白名单投放；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</si>
  <si>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</si>
  <si>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</si>
  <si>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</si>
  <si>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</si>
  <si>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</si>
  <si>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</si>
  <si>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</si>
  <si>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</si>
  <si>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</si>
  <si>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</si>
  <si>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</si>
  <si>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</si>
  <si>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</si>
  <si>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</si>
  <si>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</si>
  <si>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</si>
  <si>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</si>
  <si>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</si>
  <si>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</si>
  <si>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</si>
  <si>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1.扩大人群学习范围；
2.动态出价算法优化；
3.继续进行Retargeting投放；
4.持续挑选效果较好的媒体进行白名单投放；
</t>
    </r>
    <r>
      <rPr>
        <b/>
        <sz val="10"/>
        <color theme="1"/>
        <rFont val="宋体"/>
        <family val="3"/>
        <charset val="134"/>
      </rPr>
      <t>本周策略：</t>
    </r>
    <r>
      <rPr>
        <sz val="10"/>
        <color theme="1"/>
        <rFont val="宋体"/>
        <family val="3"/>
        <charset val="134"/>
      </rPr>
      <t xml:space="preserve">
1.扩大人群学习范围；
2.持续动态出价算法优化；
3.持续Retargeting投放；
4.持续挑选效果较好的媒体进行白名单投放；</t>
    </r>
    <phoneticPr fontId="15" type="noConversion"/>
  </si>
  <si>
    <r>
      <rPr>
        <b/>
        <sz val="10"/>
        <color theme="1"/>
        <rFont val="宋体"/>
        <family val="3"/>
        <charset val="134"/>
      </rPr>
      <t>上周总结：</t>
    </r>
    <r>
      <rPr>
        <sz val="10"/>
        <color theme="1"/>
        <rFont val="宋体"/>
        <family val="3"/>
        <charset val="134"/>
      </rPr>
      <t xml:space="preserve">
1.扩大人群学习范围；
2.持续动态出价算法优化；
3.持续Retargeting投放；
4.持续挑选效果较好的媒体进行白名单投放；
</t>
    </r>
    <r>
      <rPr>
        <b/>
        <sz val="10"/>
        <color theme="1"/>
        <rFont val="宋体"/>
        <family val="3"/>
        <charset val="134"/>
      </rPr>
      <t>本周策略：</t>
    </r>
    <r>
      <rPr>
        <sz val="10"/>
        <color theme="1"/>
        <rFont val="宋体"/>
        <family val="3"/>
        <charset val="134"/>
      </rPr>
      <t xml:space="preserve">
1.动态出价算法优化；
2.继续进行Retargeting投放；
3.持续挑选效果较好的媒体进行白名单投放；
4.数据整理、分析，准备结合新算法尝试投放；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</si>
  <si>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</si>
  <si>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</si>
  <si>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</si>
  <si>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</si>
  <si>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</si>
  <si>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</si>
  <si>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</si>
  <si>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</si>
  <si>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</si>
  <si>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</si>
  <si>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</si>
  <si>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</si>
  <si>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</si>
  <si>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</si>
  <si>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</si>
  <si>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</si>
  <si>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</si>
  <si>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</si>
  <si>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</si>
  <si>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</si>
  <si>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0"/>
        <rFont val="宋体"/>
        <family val="3"/>
        <charset val="134"/>
      </rPr>
      <t>日期</t>
    </r>
  </si>
  <si>
    <r>
      <rPr>
        <b/>
        <sz val="10"/>
        <color theme="0"/>
        <rFont val="宋体"/>
        <family val="3"/>
        <charset val="134"/>
      </rPr>
      <t>曝光数</t>
    </r>
  </si>
  <si>
    <r>
      <rPr>
        <b/>
        <sz val="10"/>
        <color theme="0"/>
        <rFont val="宋体"/>
        <family val="3"/>
        <charset val="134"/>
      </rPr>
      <t>订单金额</t>
    </r>
  </si>
  <si>
    <r>
      <rPr>
        <b/>
        <sz val="10"/>
        <color theme="0"/>
        <rFont val="宋体"/>
        <family val="3"/>
        <charset val="134"/>
      </rPr>
      <t>投放费用</t>
    </r>
  </si>
  <si>
    <r>
      <rPr>
        <sz val="10"/>
        <color theme="1"/>
        <rFont val="宋体"/>
        <family val="3"/>
        <charset val="134"/>
      </rPr>
      <t>合计：</t>
    </r>
  </si>
  <si>
    <r>
      <rPr>
        <b/>
        <sz val="10"/>
        <color theme="1"/>
        <rFont val="宋体"/>
        <family val="3"/>
        <charset val="134"/>
      </rPr>
      <t xml:space="preserve">上周总结：
</t>
    </r>
    <r>
      <rPr>
        <sz val="10"/>
        <color theme="1"/>
        <rFont val="宋体"/>
        <family val="3"/>
        <charset val="134"/>
      </rPr>
      <t>1.动态出价算法优化；
2.继续进行Retargeting投放；
3.持续挑选效果较好的媒体进行白名单投放；
4.观察和调整利用第三方数据的投放设置；</t>
    </r>
    <r>
      <rPr>
        <b/>
        <sz val="10"/>
        <color theme="1"/>
        <rFont val="宋体"/>
        <family val="3"/>
        <charset val="134"/>
      </rPr>
      <t xml:space="preserve">
本周策略：
</t>
    </r>
    <r>
      <rPr>
        <sz val="10"/>
        <color theme="1"/>
        <rFont val="宋体"/>
        <family val="3"/>
        <charset val="134"/>
      </rPr>
      <t>1.动态出价算法优化；
2.继续进行Retargeting投放；
3.持续挑选效果较好的媒体进行白名单投放；
4.观察和调整利用第三方数据的投放设置；
5.准备尝试新的创意投放；</t>
    </r>
    <phoneticPr fontId="15"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</si>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</sst>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25" formatCode="\$#,##0.00_);\(\$#,##0.00\)"/>
    <numFmt numFmtId="26" formatCode="\$#,##0.00_);[Red]\(\$#,##0.00\)"/>
    <numFmt numFmtId="176" formatCode="_(* #,##0.00_);_(* \(#,##0.00\);_(* &quot;-&quot;??_);_(@_)"/>
    <numFmt numFmtId="177" formatCode="0.000%"/>
    <numFmt numFmtId="178" formatCode="_(* #,##0_);_(* \(#,##0\);_(* &quot;-&quot;??_);_(@_)"/>
  </numFmts>
  <fonts count="18" x14ac:knownFonts="1">
    <font>
      <sz val="11"/>
      <color theme="1"/>
      <name val="宋体"/>
      <family val="2"/>
      <charset val="134"/>
      <scheme val="minor"/>
    </font>
    <font>
      <sz val="11"/>
      <color theme="1"/>
      <name val="宋体"/>
      <family val="2"/>
      <scheme val="minor"/>
    </font>
    <font>
      <sz val="11"/>
      <color theme="1"/>
      <name val="宋体"/>
      <family val="2"/>
      <charset val="134"/>
      <scheme val="minor"/>
    </font>
    <font>
      <sz val="9"/>
      <name val="宋体"/>
      <family val="2"/>
      <charset val="134"/>
      <scheme val="minor"/>
    </font>
    <font>
      <sz val="11"/>
      <color theme="1"/>
      <name val="Arial"/>
      <family val="2"/>
    </font>
    <font>
      <b/>
      <sz val="12"/>
      <color theme="0"/>
      <name val="Arial"/>
      <family val="2"/>
    </font>
    <font>
      <b/>
      <sz val="12"/>
      <color theme="0"/>
      <name val="宋体"/>
      <family val="3"/>
      <charset val="134"/>
    </font>
    <font>
      <sz val="9"/>
      <name val="宋体"/>
      <family val="2"/>
      <scheme val="minor"/>
    </font>
    <font>
      <b/>
      <sz val="10"/>
      <color theme="1"/>
      <name val="Arial"/>
      <family val="2"/>
    </font>
    <font>
      <b/>
      <sz val="10"/>
      <color theme="1"/>
      <name val="宋体"/>
      <family val="3"/>
      <charset val="134"/>
    </font>
    <font>
      <sz val="9"/>
      <name val="宋体"/>
      <family val="3"/>
      <charset val="134"/>
    </font>
    <font>
      <b/>
      <sz val="10"/>
      <color theme="0"/>
      <name val="Arial"/>
      <family val="2"/>
    </font>
    <font>
      <b/>
      <sz val="10"/>
      <color theme="0"/>
      <name val="宋体"/>
      <family val="3"/>
      <charset val="134"/>
    </font>
    <font>
      <sz val="10"/>
      <color theme="1"/>
      <name val="Arial"/>
      <family val="2"/>
    </font>
    <font>
      <sz val="10"/>
      <color theme="1"/>
      <name val="宋体"/>
      <family val="3"/>
      <charset val="134"/>
    </font>
    <font>
      <sz val="9"/>
      <name val="宋体"/>
      <family val="3"/>
      <charset val="134"/>
      <scheme val="minor"/>
    </font>
    <font>
      <sz val="11"/>
      <color theme="1"/>
      <name val="宋体"/>
      <family val="3"/>
      <charset val="134"/>
    </font>
    <font>
      <sz val="11"/>
      <color theme="1"/>
      <name val="宋体"/>
      <family val="3"/>
      <charset val="134"/>
      <scheme val="minor"/>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9" fontId="2" fillId="0" borderId="0" applyFont="0" applyFill="0" applyBorder="0" applyAlignment="0" applyProtection="0">
      <alignment vertical="center"/>
    </xf>
    <xf numFmtId="0" fontId="17" fillId="0" borderId="0">
      <alignment vertical="center"/>
    </xf>
    <xf numFmtId="9" fontId="1" fillId="0" borderId="0" applyFont="0" applyFill="0" applyBorder="0" applyAlignment="0" applyProtection="0">
      <alignment vertical="center"/>
    </xf>
    <xf numFmtId="176" fontId="1" fillId="0" borderId="0" applyFont="0" applyFill="0" applyBorder="0" applyAlignment="0" applyProtection="0"/>
  </cellStyleXfs>
  <cellXfs count="53">
    <xf numFmtId="0" fontId="0" fillId="0" borderId="0" xfId="0">
      <alignment vertical="center"/>
    </xf>
    <xf numFmtId="14" fontId="13" fillId="2" borderId="6" xfId="0" applyNumberFormat="1" applyFont="1" applyFill="1" applyBorder="1">
      <alignment vertical="center"/>
    </xf>
    <xf numFmtId="3" fontId="13" fillId="0" borderId="6" xfId="0" applyNumberFormat="1" applyFont="1" applyBorder="1" applyAlignment="1">
      <alignment horizontal="right"/>
    </xf>
    <xf numFmtId="26" fontId="13" fillId="2" borderId="6" xfId="0" applyNumberFormat="1" applyFont="1" applyFill="1" applyBorder="1" applyAlignment="1"/>
    <xf numFmtId="26" fontId="13" fillId="5" borderId="6" xfId="0" applyNumberFormat="1" applyFont="1" applyFill="1" applyBorder="1" applyAlignment="1"/>
    <xf numFmtId="14" fontId="13" fillId="0" borderId="6" xfId="0" applyNumberFormat="1" applyFont="1" applyBorder="1">
      <alignment vertical="center"/>
    </xf>
    <xf numFmtId="0" fontId="13" fillId="0" borderId="6" xfId="0" applyFont="1" applyBorder="1">
      <alignment vertical="center"/>
    </xf>
    <xf numFmtId="0" fontId="4" fillId="2" borderId="0" xfId="2" applyFont="1" applyFill="1">
      <alignment vertical="center"/>
    </xf>
    <xf numFmtId="0" fontId="4" fillId="2" borderId="4" xfId="2" applyFont="1" applyFill="1" applyBorder="1">
      <alignment vertical="center"/>
    </xf>
    <xf numFmtId="0" fontId="4" fillId="2" borderId="0" xfId="2" applyFont="1" applyFill="1" applyBorder="1">
      <alignment vertical="center"/>
    </xf>
    <xf numFmtId="0" fontId="4" fillId="2" borderId="5" xfId="2" applyFont="1" applyFill="1" applyBorder="1">
      <alignment vertical="center"/>
    </xf>
    <xf numFmtId="0" fontId="8" fillId="4" borderId="0" xfId="2" applyFont="1" applyFill="1" applyBorder="1" applyAlignment="1">
      <alignment horizontal="left" vertical="center"/>
    </xf>
    <xf numFmtId="0" fontId="11" fillId="3" borderId="6" xfId="2" applyFont="1" applyFill="1" applyBorder="1" applyAlignment="1">
      <alignment horizontal="center" vertical="center"/>
    </xf>
    <xf numFmtId="14" fontId="13" fillId="2" borderId="6" xfId="2" applyNumberFormat="1" applyFont="1" applyFill="1" applyBorder="1">
      <alignment vertical="center"/>
    </xf>
    <xf numFmtId="0" fontId="9" fillId="4" borderId="0" xfId="2" applyFont="1" applyFill="1" applyBorder="1">
      <alignment vertical="center"/>
    </xf>
    <xf numFmtId="0" fontId="12" fillId="3" borderId="7" xfId="2" applyFont="1" applyFill="1" applyBorder="1" applyAlignment="1">
      <alignment horizontal="center" vertical="center"/>
    </xf>
    <xf numFmtId="0" fontId="12" fillId="3" borderId="6" xfId="2" applyFont="1" applyFill="1" applyBorder="1" applyAlignment="1">
      <alignment horizontal="center" vertical="center"/>
    </xf>
    <xf numFmtId="14" fontId="13" fillId="0" borderId="6" xfId="2" applyNumberFormat="1" applyFont="1" applyBorder="1" applyAlignment="1">
      <alignment horizontal="left" vertical="center"/>
    </xf>
    <xf numFmtId="3" fontId="13" fillId="0" borderId="6" xfId="2" applyNumberFormat="1" applyFont="1" applyBorder="1" applyAlignment="1">
      <alignment horizontal="right"/>
    </xf>
    <xf numFmtId="3" fontId="13" fillId="0" borderId="7" xfId="2" applyNumberFormat="1" applyFont="1" applyBorder="1" applyAlignment="1">
      <alignment horizontal="right"/>
    </xf>
    <xf numFmtId="177" fontId="13" fillId="2" borderId="7" xfId="3" applyNumberFormat="1" applyFont="1" applyFill="1" applyBorder="1" applyAlignment="1">
      <alignment horizontal="right"/>
    </xf>
    <xf numFmtId="26" fontId="13" fillId="2" borderId="6" xfId="2" applyNumberFormat="1" applyFont="1" applyFill="1" applyBorder="1" applyAlignment="1"/>
    <xf numFmtId="26" fontId="13" fillId="5" borderId="6" xfId="2" applyNumberFormat="1" applyFont="1" applyFill="1" applyBorder="1" applyAlignment="1"/>
    <xf numFmtId="0" fontId="13" fillId="6" borderId="6" xfId="2" applyFont="1" applyFill="1" applyBorder="1" applyAlignment="1">
      <alignment horizontal="right" vertical="center"/>
    </xf>
    <xf numFmtId="3" fontId="13" fillId="6" borderId="6" xfId="2" applyNumberFormat="1" applyFont="1" applyFill="1" applyBorder="1" applyAlignment="1"/>
    <xf numFmtId="3" fontId="13" fillId="6" borderId="7" xfId="2" applyNumberFormat="1" applyFont="1" applyFill="1" applyBorder="1" applyAlignment="1">
      <alignment horizontal="right"/>
    </xf>
    <xf numFmtId="177" fontId="13" fillId="6" borderId="7" xfId="3" applyNumberFormat="1" applyFont="1" applyFill="1" applyBorder="1" applyAlignment="1">
      <alignment horizontal="right"/>
    </xf>
    <xf numFmtId="26" fontId="13" fillId="6" borderId="6" xfId="2" applyNumberFormat="1" applyFont="1" applyFill="1" applyBorder="1" applyAlignment="1"/>
    <xf numFmtId="0" fontId="4" fillId="2" borderId="0" xfId="2" applyFont="1" applyFill="1" applyAlignment="1">
      <alignment vertical="center"/>
    </xf>
    <xf numFmtId="178" fontId="13" fillId="2" borderId="0" xfId="4" applyNumberFormat="1" applyFont="1" applyFill="1" applyBorder="1" applyAlignment="1">
      <alignment vertical="center"/>
    </xf>
    <xf numFmtId="177" fontId="13" fillId="2" borderId="0" xfId="3" applyNumberFormat="1" applyFont="1" applyFill="1" applyBorder="1">
      <alignment vertical="center"/>
    </xf>
    <xf numFmtId="0" fontId="4" fillId="2" borderId="8" xfId="2" applyFont="1" applyFill="1" applyBorder="1">
      <alignment vertical="center"/>
    </xf>
    <xf numFmtId="0" fontId="4" fillId="2" borderId="9" xfId="2" applyFont="1" applyFill="1" applyBorder="1">
      <alignment vertical="center"/>
    </xf>
    <xf numFmtId="0" fontId="4" fillId="2" borderId="10" xfId="2" applyFont="1" applyFill="1" applyBorder="1">
      <alignment vertical="center"/>
    </xf>
    <xf numFmtId="0" fontId="4" fillId="2" borderId="0" xfId="2" applyFont="1" applyFill="1" applyAlignment="1">
      <alignment vertical="top" wrapText="1"/>
    </xf>
    <xf numFmtId="25" fontId="13" fillId="0" borderId="6" xfId="0" applyNumberFormat="1" applyFont="1" applyBorder="1">
      <alignment vertical="center"/>
    </xf>
    <xf numFmtId="10" fontId="13" fillId="2" borderId="6" xfId="1" applyNumberFormat="1" applyFont="1" applyFill="1" applyBorder="1" applyAlignment="1">
      <alignment horizontal="right"/>
    </xf>
    <xf numFmtId="0" fontId="11" fillId="3" borderId="6"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6" xfId="0" applyFont="1" applyFill="1" applyBorder="1" applyAlignment="1">
      <alignment horizontal="center" vertical="center"/>
    </xf>
    <xf numFmtId="14" fontId="13" fillId="0" borderId="6" xfId="0" applyNumberFormat="1" applyFont="1" applyBorder="1" applyAlignment="1">
      <alignment horizontal="left" vertical="center"/>
    </xf>
    <xf numFmtId="3" fontId="13" fillId="0" borderId="7" xfId="0" applyNumberFormat="1" applyFont="1" applyBorder="1" applyAlignment="1">
      <alignment horizontal="right"/>
    </xf>
    <xf numFmtId="10" fontId="13" fillId="2" borderId="7" xfId="1" applyNumberFormat="1" applyFont="1" applyFill="1" applyBorder="1" applyAlignment="1">
      <alignment horizontal="right"/>
    </xf>
    <xf numFmtId="0" fontId="13" fillId="6" borderId="6" xfId="0" applyFont="1" applyFill="1" applyBorder="1" applyAlignment="1">
      <alignment horizontal="right" vertical="center"/>
    </xf>
    <xf numFmtId="3" fontId="13" fillId="6" borderId="6" xfId="0" applyNumberFormat="1" applyFont="1" applyFill="1" applyBorder="1" applyAlignment="1"/>
    <xf numFmtId="3" fontId="13" fillId="6" borderId="7" xfId="0" applyNumberFormat="1" applyFont="1" applyFill="1" applyBorder="1" applyAlignment="1">
      <alignment horizontal="right"/>
    </xf>
    <xf numFmtId="10" fontId="13" fillId="6" borderId="7" xfId="1" applyNumberFormat="1" applyFont="1" applyFill="1" applyBorder="1" applyAlignment="1">
      <alignment horizontal="right"/>
    </xf>
    <xf numFmtId="26" fontId="13" fillId="6" borderId="6" xfId="0" applyNumberFormat="1" applyFont="1" applyFill="1" applyBorder="1" applyAlignment="1"/>
    <xf numFmtId="0" fontId="5" fillId="3" borderId="1" xfId="2" applyFont="1" applyFill="1" applyBorder="1" applyAlignment="1">
      <alignment horizontal="center" vertical="center"/>
    </xf>
    <xf numFmtId="0" fontId="5" fillId="3" borderId="2" xfId="2" applyFont="1" applyFill="1" applyBorder="1" applyAlignment="1">
      <alignment horizontal="center" vertical="center"/>
    </xf>
    <xf numFmtId="0" fontId="5" fillId="3" borderId="3" xfId="2" applyFont="1" applyFill="1" applyBorder="1" applyAlignment="1">
      <alignment horizontal="center" vertical="center"/>
    </xf>
    <xf numFmtId="0" fontId="14" fillId="2" borderId="6" xfId="2" applyFont="1" applyFill="1" applyBorder="1" applyAlignment="1">
      <alignment horizontal="left" vertical="center" wrapText="1"/>
    </xf>
    <xf numFmtId="0" fontId="13" fillId="2" borderId="6" xfId="2" applyFont="1" applyFill="1" applyBorder="1" applyAlignment="1">
      <alignment horizontal="left" vertical="center" wrapText="1"/>
    </xf>
  </cellXfs>
  <cellStyles count="5">
    <cellStyle name="Comma 2" xfId="4"/>
    <cellStyle name="Normal 2" xfId="2"/>
    <cellStyle name="Percent 2" xfId="3"/>
    <cellStyle name="百分比" xfId="1" builtinId="5"/>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9"/>
  <sheetViews>
    <sheetView topLeftCell="A12" workbookViewId="0">
      <selection activeCell="B2" sqref="B2:L2"/>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3">
        <v>41206</v>
      </c>
      <c r="D6" s="13">
        <v>41210</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24</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C20" s="52"/>
      <c r="D20" s="52"/>
      <c r="E20" s="52"/>
      <c r="F20" s="52"/>
      <c r="G20" s="52"/>
      <c r="H20" s="52"/>
      <c r="I20" s="52"/>
      <c r="J20" s="52"/>
      <c r="K20" s="52"/>
      <c r="L20" s="10"/>
    </row>
    <row r="21" spans="2:12" x14ac:dyDescent="0.15">
      <c r="B21" s="8"/>
      <c r="C21" s="52"/>
      <c r="D21" s="52"/>
      <c r="E21" s="52"/>
      <c r="F21" s="52"/>
      <c r="G21" s="52"/>
      <c r="H21" s="52"/>
      <c r="I21" s="52"/>
      <c r="J21" s="52"/>
      <c r="K21" s="52"/>
      <c r="L21" s="10"/>
    </row>
    <row r="22" spans="2:12" x14ac:dyDescent="0.15">
      <c r="B22" s="8"/>
      <c r="C22" s="52"/>
      <c r="D22" s="52"/>
      <c r="E22" s="52"/>
      <c r="F22" s="52"/>
      <c r="G22" s="52"/>
      <c r="H22" s="52"/>
      <c r="I22" s="52"/>
      <c r="J22" s="52"/>
      <c r="K22" s="52"/>
      <c r="L22" s="10"/>
    </row>
    <row r="23" spans="2:12" x14ac:dyDescent="0.15">
      <c r="B23" s="8"/>
      <c r="L23" s="10"/>
    </row>
    <row r="24" spans="2:12" x14ac:dyDescent="0.15">
      <c r="B24" s="8"/>
      <c r="C24" s="14" t="s">
        <v>25</v>
      </c>
      <c r="D24" s="9"/>
      <c r="E24" s="9"/>
      <c r="F24" s="9"/>
      <c r="L24" s="10"/>
    </row>
    <row r="25" spans="2:12" x14ac:dyDescent="0.15">
      <c r="B25" s="8"/>
      <c r="C25" s="12" t="s">
        <v>9</v>
      </c>
      <c r="D25" s="12" t="s">
        <v>10</v>
      </c>
      <c r="E25" s="15" t="s">
        <v>11</v>
      </c>
      <c r="F25" s="15" t="s">
        <v>12</v>
      </c>
      <c r="G25" s="16" t="s">
        <v>13</v>
      </c>
      <c r="H25" s="12" t="s">
        <v>14</v>
      </c>
      <c r="I25" s="12" t="s">
        <v>15</v>
      </c>
      <c r="J25" s="12" t="s">
        <v>16</v>
      </c>
      <c r="K25" s="12" t="s">
        <v>17</v>
      </c>
      <c r="L25" s="10"/>
    </row>
    <row r="26" spans="2:12" x14ac:dyDescent="0.2">
      <c r="B26" s="8"/>
      <c r="C26" s="17">
        <v>41206</v>
      </c>
      <c r="D26" s="18">
        <v>125013</v>
      </c>
      <c r="E26" s="19">
        <v>32</v>
      </c>
      <c r="F26" s="20">
        <f t="shared" ref="F26:F30" si="0">E26/D26</f>
        <v>2.5597337876860805E-4</v>
      </c>
      <c r="G26" s="18">
        <v>0</v>
      </c>
      <c r="H26" s="21">
        <v>0</v>
      </c>
      <c r="I26" s="22">
        <v>31.762219999999999</v>
      </c>
      <c r="J26" s="22">
        <f t="shared" ref="J26:J30" si="1">I26/D26*1000</f>
        <v>0.25407133658099557</v>
      </c>
      <c r="K26" s="22">
        <f t="shared" ref="K26:K30" si="2">I26/E26</f>
        <v>0.99256937499999998</v>
      </c>
      <c r="L26" s="10"/>
    </row>
    <row r="27" spans="2:12" x14ac:dyDescent="0.2">
      <c r="B27" s="8"/>
      <c r="C27" s="17">
        <v>41207</v>
      </c>
      <c r="D27" s="18">
        <v>93450</v>
      </c>
      <c r="E27" s="19">
        <v>28</v>
      </c>
      <c r="F27" s="20">
        <f t="shared" si="0"/>
        <v>2.9962546816479402E-4</v>
      </c>
      <c r="G27" s="18">
        <v>0</v>
      </c>
      <c r="H27" s="21">
        <v>0</v>
      </c>
      <c r="I27" s="22">
        <v>33.232599999999998</v>
      </c>
      <c r="J27" s="22">
        <f t="shared" si="1"/>
        <v>0.35561904761904761</v>
      </c>
      <c r="K27" s="22">
        <f t="shared" si="2"/>
        <v>1.1868785714285714</v>
      </c>
      <c r="L27" s="10"/>
    </row>
    <row r="28" spans="2:12" x14ac:dyDescent="0.2">
      <c r="B28" s="8"/>
      <c r="C28" s="17">
        <v>41208</v>
      </c>
      <c r="D28" s="18">
        <v>94464</v>
      </c>
      <c r="E28" s="19">
        <v>20</v>
      </c>
      <c r="F28" s="20">
        <f t="shared" si="0"/>
        <v>2.117208672086721E-4</v>
      </c>
      <c r="G28" s="18">
        <v>0</v>
      </c>
      <c r="H28" s="21">
        <v>0</v>
      </c>
      <c r="I28" s="22">
        <v>31.128499999999999</v>
      </c>
      <c r="J28" s="22">
        <f t="shared" si="1"/>
        <v>0.32952765074525747</v>
      </c>
      <c r="K28" s="22">
        <f t="shared" si="2"/>
        <v>1.5564249999999999</v>
      </c>
      <c r="L28" s="10"/>
    </row>
    <row r="29" spans="2:12" x14ac:dyDescent="0.2">
      <c r="B29" s="8"/>
      <c r="C29" s="17">
        <v>41209</v>
      </c>
      <c r="D29" s="18">
        <v>40924</v>
      </c>
      <c r="E29" s="19">
        <v>16</v>
      </c>
      <c r="F29" s="20">
        <f t="shared" si="0"/>
        <v>3.9096862476786239E-4</v>
      </c>
      <c r="G29" s="18">
        <v>0</v>
      </c>
      <c r="H29" s="21">
        <v>0</v>
      </c>
      <c r="I29" s="22">
        <v>13.77083</v>
      </c>
      <c r="J29" s="22">
        <f t="shared" si="1"/>
        <v>0.33649765418825145</v>
      </c>
      <c r="K29" s="22">
        <f t="shared" si="2"/>
        <v>0.86067687500000001</v>
      </c>
      <c r="L29" s="10"/>
    </row>
    <row r="30" spans="2:12" x14ac:dyDescent="0.2">
      <c r="B30" s="8"/>
      <c r="C30" s="17">
        <v>41210</v>
      </c>
      <c r="D30" s="18">
        <v>102997</v>
      </c>
      <c r="E30" s="19">
        <v>56</v>
      </c>
      <c r="F30" s="20">
        <f t="shared" si="0"/>
        <v>5.4370515646086782E-4</v>
      </c>
      <c r="G30" s="18">
        <v>0</v>
      </c>
      <c r="H30" s="21">
        <v>0</v>
      </c>
      <c r="I30" s="22">
        <v>34.479079999999897</v>
      </c>
      <c r="J30" s="22">
        <f t="shared" si="1"/>
        <v>0.33475809975047721</v>
      </c>
      <c r="K30" s="22">
        <f t="shared" si="2"/>
        <v>0.6156978571428553</v>
      </c>
      <c r="L30" s="10"/>
    </row>
    <row r="31" spans="2:12" x14ac:dyDescent="0.2">
      <c r="B31" s="8"/>
      <c r="C31" s="23" t="s">
        <v>18</v>
      </c>
      <c r="D31" s="24">
        <f>SUM(D26:D30)</f>
        <v>456848</v>
      </c>
      <c r="E31" s="25">
        <f>SUM(E26:E30)</f>
        <v>152</v>
      </c>
      <c r="F31" s="26">
        <f>E31/D31</f>
        <v>3.3271460091759185E-4</v>
      </c>
      <c r="G31" s="24">
        <f>SUM(G26:G30)</f>
        <v>0</v>
      </c>
      <c r="H31" s="27">
        <f>SUM(H26:H30)</f>
        <v>0</v>
      </c>
      <c r="I31" s="27">
        <f>SUM(I26:I30)</f>
        <v>144.37322999999992</v>
      </c>
      <c r="J31" s="27">
        <f>I31/D31*1000</f>
        <v>0.31602027370153729</v>
      </c>
      <c r="K31" s="27">
        <f>I31/E31</f>
        <v>0.94982388157894682</v>
      </c>
      <c r="L31" s="10"/>
    </row>
    <row r="32" spans="2:12" x14ac:dyDescent="0.15">
      <c r="B32" s="8"/>
      <c r="C32" s="9"/>
      <c r="D32" s="9"/>
      <c r="E32" s="9"/>
      <c r="F32" s="9"/>
      <c r="L32" s="10"/>
    </row>
    <row r="33" spans="2:12" x14ac:dyDescent="0.15">
      <c r="B33" s="8"/>
      <c r="C33" s="28" t="s">
        <v>26</v>
      </c>
      <c r="D33" s="29"/>
      <c r="E33" s="29"/>
      <c r="F33" s="30"/>
      <c r="G33" s="9"/>
      <c r="H33" s="9"/>
      <c r="I33" s="9"/>
      <c r="J33" s="9"/>
      <c r="K33" s="9"/>
      <c r="L33" s="10"/>
    </row>
    <row r="34" spans="2:12" x14ac:dyDescent="0.15">
      <c r="B34" s="31"/>
      <c r="C34" s="32"/>
      <c r="D34" s="32"/>
      <c r="E34" s="32"/>
      <c r="F34" s="32"/>
      <c r="G34" s="32"/>
      <c r="H34" s="32"/>
      <c r="I34" s="32"/>
      <c r="J34" s="32"/>
      <c r="K34" s="32"/>
      <c r="L34" s="33"/>
    </row>
    <row r="36" spans="2:12" x14ac:dyDescent="0.15">
      <c r="B36" s="34"/>
      <c r="D36" s="28"/>
      <c r="E36" s="28"/>
      <c r="F36" s="28"/>
    </row>
    <row r="37" spans="2:12" x14ac:dyDescent="0.15">
      <c r="B37" s="28"/>
      <c r="C37" s="28"/>
      <c r="D37" s="28"/>
      <c r="E37" s="28"/>
      <c r="F37" s="28"/>
    </row>
    <row r="38" spans="2:12" x14ac:dyDescent="0.15">
      <c r="B38" s="28"/>
      <c r="C38" s="28"/>
      <c r="D38" s="28"/>
      <c r="E38" s="28"/>
      <c r="F38" s="28"/>
    </row>
    <row r="39" spans="2:12" x14ac:dyDescent="0.15">
      <c r="B39" s="28"/>
      <c r="C39" s="28"/>
      <c r="D39" s="28"/>
      <c r="E39" s="28"/>
      <c r="F39" s="28"/>
    </row>
  </sheetData>
  <mergeCells count="2">
    <mergeCell ref="B2:L2"/>
    <mergeCell ref="C9:K22"/>
  </mergeCells>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5"/>
  <sheetViews>
    <sheetView workbookViewId="0">
      <selection activeCell="C9" sqref="C9:K19"/>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41267</v>
      </c>
      <c r="D6" s="1">
        <v>41280</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113</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93</v>
      </c>
      <c r="D22" s="37" t="s">
        <v>94</v>
      </c>
      <c r="E22" s="38" t="s">
        <v>95</v>
      </c>
      <c r="F22" s="38" t="s">
        <v>96</v>
      </c>
      <c r="G22" s="39" t="s">
        <v>97</v>
      </c>
      <c r="H22" s="37" t="s">
        <v>98</v>
      </c>
      <c r="I22" s="37" t="s">
        <v>99</v>
      </c>
      <c r="J22" s="37" t="s">
        <v>100</v>
      </c>
      <c r="K22" s="37" t="s">
        <v>101</v>
      </c>
      <c r="L22" s="10"/>
    </row>
    <row r="23" spans="2:12" x14ac:dyDescent="0.2">
      <c r="B23" s="8"/>
      <c r="C23" s="40">
        <v>41267</v>
      </c>
      <c r="D23" s="2">
        <v>83047</v>
      </c>
      <c r="E23" s="41">
        <v>32</v>
      </c>
      <c r="F23" s="42">
        <f t="shared" ref="F23:F36" si="0">E23/D23</f>
        <v>3.8532397317181838E-4</v>
      </c>
      <c r="G23" s="2">
        <v>5</v>
      </c>
      <c r="H23" s="3">
        <v>509.27394899999996</v>
      </c>
      <c r="I23" s="4">
        <v>39.286790000000003</v>
      </c>
      <c r="J23" s="4">
        <f t="shared" ref="J23:J36" si="1">I23/D23*1000</f>
        <v>0.47306693799896449</v>
      </c>
      <c r="K23" s="4">
        <f t="shared" ref="K23:K36" si="2">I23/E23</f>
        <v>1.2277121875000001</v>
      </c>
      <c r="L23" s="10"/>
    </row>
    <row r="24" spans="2:12" x14ac:dyDescent="0.2">
      <c r="B24" s="8"/>
      <c r="C24" s="40">
        <v>41268</v>
      </c>
      <c r="D24" s="2">
        <v>79777</v>
      </c>
      <c r="E24" s="41">
        <v>30</v>
      </c>
      <c r="F24" s="42">
        <f t="shared" si="0"/>
        <v>3.7604823445353924E-4</v>
      </c>
      <c r="G24" s="2">
        <v>2</v>
      </c>
      <c r="H24" s="3">
        <v>199.57999999999998</v>
      </c>
      <c r="I24" s="4">
        <v>39.458970000000001</v>
      </c>
      <c r="J24" s="4">
        <f t="shared" si="1"/>
        <v>0.49461586672850572</v>
      </c>
      <c r="K24" s="4">
        <f t="shared" si="2"/>
        <v>1.315299</v>
      </c>
      <c r="L24" s="10"/>
    </row>
    <row r="25" spans="2:12" x14ac:dyDescent="0.2">
      <c r="B25" s="8"/>
      <c r="C25" s="40">
        <v>41269</v>
      </c>
      <c r="D25" s="2">
        <v>87921</v>
      </c>
      <c r="E25" s="41">
        <v>39</v>
      </c>
      <c r="F25" s="42">
        <f t="shared" si="0"/>
        <v>4.4358003207424848E-4</v>
      </c>
      <c r="G25" s="2">
        <v>1</v>
      </c>
      <c r="H25" s="3">
        <v>50.99</v>
      </c>
      <c r="I25" s="4">
        <v>43.960140000000003</v>
      </c>
      <c r="J25" s="4">
        <f t="shared" si="1"/>
        <v>0.49999590541508854</v>
      </c>
      <c r="K25" s="4">
        <f t="shared" si="2"/>
        <v>1.1271830769230771</v>
      </c>
      <c r="L25" s="10"/>
    </row>
    <row r="26" spans="2:12" x14ac:dyDescent="0.2">
      <c r="B26" s="8"/>
      <c r="C26" s="40">
        <v>41270</v>
      </c>
      <c r="D26" s="2">
        <v>84200</v>
      </c>
      <c r="E26" s="41">
        <v>46</v>
      </c>
      <c r="F26" s="42">
        <f t="shared" si="0"/>
        <v>5.4631828978622329E-4</v>
      </c>
      <c r="G26" s="2">
        <v>1</v>
      </c>
      <c r="H26" s="3">
        <v>149.97999999999999</v>
      </c>
      <c r="I26" s="4">
        <v>49.077770000000001</v>
      </c>
      <c r="J26" s="4">
        <f t="shared" si="1"/>
        <v>0.58287137767220909</v>
      </c>
      <c r="K26" s="4">
        <f t="shared" si="2"/>
        <v>1.066908043478261</v>
      </c>
      <c r="L26" s="10"/>
    </row>
    <row r="27" spans="2:12" x14ac:dyDescent="0.2">
      <c r="B27" s="8"/>
      <c r="C27" s="40">
        <v>41271</v>
      </c>
      <c r="D27" s="2">
        <v>83529</v>
      </c>
      <c r="E27" s="41">
        <v>29</v>
      </c>
      <c r="F27" s="42">
        <f t="shared" si="0"/>
        <v>3.471848100659651E-4</v>
      </c>
      <c r="G27" s="2">
        <v>5</v>
      </c>
      <c r="H27" s="3">
        <v>365.53</v>
      </c>
      <c r="I27" s="4">
        <v>49.320729999999998</v>
      </c>
      <c r="J27" s="4">
        <f t="shared" si="1"/>
        <v>0.59046235439188788</v>
      </c>
      <c r="K27" s="4">
        <f t="shared" si="2"/>
        <v>1.7007148275862067</v>
      </c>
      <c r="L27" s="10"/>
    </row>
    <row r="28" spans="2:12" x14ac:dyDescent="0.2">
      <c r="B28" s="8"/>
      <c r="C28" s="40">
        <v>41272</v>
      </c>
      <c r="D28" s="2">
        <v>72165</v>
      </c>
      <c r="E28" s="41">
        <v>53</v>
      </c>
      <c r="F28" s="42">
        <f t="shared" si="0"/>
        <v>7.3442804683710936E-4</v>
      </c>
      <c r="G28" s="2">
        <v>1</v>
      </c>
      <c r="H28" s="3">
        <v>162.58000000000001</v>
      </c>
      <c r="I28" s="4">
        <v>49.584809999999997</v>
      </c>
      <c r="J28" s="4">
        <f t="shared" si="1"/>
        <v>0.68710330492621075</v>
      </c>
      <c r="K28" s="4">
        <f t="shared" si="2"/>
        <v>0.93556245283018868</v>
      </c>
      <c r="L28" s="10"/>
    </row>
    <row r="29" spans="2:12" x14ac:dyDescent="0.2">
      <c r="B29" s="8"/>
      <c r="C29" s="40">
        <v>41273</v>
      </c>
      <c r="D29" s="2">
        <v>75060</v>
      </c>
      <c r="E29" s="41">
        <v>44</v>
      </c>
      <c r="F29" s="42">
        <f t="shared" si="0"/>
        <v>5.8619770849986674E-4</v>
      </c>
      <c r="G29" s="2">
        <v>6</v>
      </c>
      <c r="H29" s="3">
        <v>448.18446299999999</v>
      </c>
      <c r="I29" s="4">
        <v>50.475439999999999</v>
      </c>
      <c r="J29" s="4">
        <f t="shared" si="1"/>
        <v>0.67246789235278437</v>
      </c>
      <c r="K29" s="4">
        <f t="shared" si="2"/>
        <v>1.1471690909090908</v>
      </c>
      <c r="L29" s="10"/>
    </row>
    <row r="30" spans="2:12" x14ac:dyDescent="0.2">
      <c r="B30" s="8"/>
      <c r="C30" s="40">
        <v>41274</v>
      </c>
      <c r="D30" s="2">
        <v>75919</v>
      </c>
      <c r="E30" s="41">
        <v>29</v>
      </c>
      <c r="F30" s="42">
        <f t="shared" si="0"/>
        <v>3.8198606409462719E-4</v>
      </c>
      <c r="G30" s="2">
        <v>0</v>
      </c>
      <c r="H30" s="3">
        <v>0</v>
      </c>
      <c r="I30" s="4">
        <v>49.722320000000003</v>
      </c>
      <c r="J30" s="4">
        <f t="shared" si="1"/>
        <v>0.65493907980874355</v>
      </c>
      <c r="K30" s="4">
        <f t="shared" si="2"/>
        <v>1.7145627586206897</v>
      </c>
      <c r="L30" s="10"/>
    </row>
    <row r="31" spans="2:12" x14ac:dyDescent="0.2">
      <c r="B31" s="8"/>
      <c r="C31" s="40">
        <v>41275</v>
      </c>
      <c r="D31" s="2">
        <v>82135</v>
      </c>
      <c r="E31" s="41">
        <v>53</v>
      </c>
      <c r="F31" s="42">
        <f t="shared" si="0"/>
        <v>6.4527911365434951E-4</v>
      </c>
      <c r="G31" s="2">
        <v>0</v>
      </c>
      <c r="H31" s="3">
        <v>0</v>
      </c>
      <c r="I31" s="4">
        <v>49.678400000000003</v>
      </c>
      <c r="J31" s="4">
        <f t="shared" si="1"/>
        <v>0.60483837584464595</v>
      </c>
      <c r="K31" s="4">
        <f t="shared" si="2"/>
        <v>0.9373283018867925</v>
      </c>
      <c r="L31" s="10"/>
    </row>
    <row r="32" spans="2:12" x14ac:dyDescent="0.2">
      <c r="B32" s="8"/>
      <c r="C32" s="40">
        <v>41276</v>
      </c>
      <c r="D32" s="2">
        <v>87499</v>
      </c>
      <c r="E32" s="41">
        <v>43</v>
      </c>
      <c r="F32" s="42">
        <f t="shared" si="0"/>
        <v>4.9143418781928932E-4</v>
      </c>
      <c r="G32" s="2">
        <v>0</v>
      </c>
      <c r="H32" s="3">
        <v>0</v>
      </c>
      <c r="I32" s="4">
        <v>51.041649999999997</v>
      </c>
      <c r="J32" s="4">
        <f t="shared" si="1"/>
        <v>0.58333980959782394</v>
      </c>
      <c r="K32" s="4">
        <f t="shared" si="2"/>
        <v>1.1870151162790696</v>
      </c>
      <c r="L32" s="10"/>
    </row>
    <row r="33" spans="2:12" x14ac:dyDescent="0.2">
      <c r="B33" s="8"/>
      <c r="C33" s="40">
        <v>41277</v>
      </c>
      <c r="D33" s="2">
        <v>65769</v>
      </c>
      <c r="E33" s="41">
        <v>43</v>
      </c>
      <c r="F33" s="42">
        <f t="shared" si="0"/>
        <v>6.5380346363788416E-4</v>
      </c>
      <c r="G33" s="2">
        <v>8</v>
      </c>
      <c r="H33" s="3">
        <v>982.9</v>
      </c>
      <c r="I33" s="4">
        <v>47.242019999999997</v>
      </c>
      <c r="J33" s="4">
        <f t="shared" si="1"/>
        <v>0.71830223965698115</v>
      </c>
      <c r="K33" s="4">
        <f t="shared" si="2"/>
        <v>1.0986516279069767</v>
      </c>
      <c r="L33" s="10"/>
    </row>
    <row r="34" spans="2:12" x14ac:dyDescent="0.2">
      <c r="B34" s="8"/>
      <c r="C34" s="40">
        <v>41278</v>
      </c>
      <c r="D34" s="2">
        <v>65697</v>
      </c>
      <c r="E34" s="41">
        <v>48</v>
      </c>
      <c r="F34" s="42">
        <f t="shared" si="0"/>
        <v>7.3062696926800305E-4</v>
      </c>
      <c r="G34" s="2">
        <v>1</v>
      </c>
      <c r="H34" s="3">
        <v>7.2510919999999999</v>
      </c>
      <c r="I34" s="4">
        <v>50.167740000000002</v>
      </c>
      <c r="J34" s="4">
        <f t="shared" si="1"/>
        <v>0.76362299648385767</v>
      </c>
      <c r="K34" s="4">
        <f t="shared" si="2"/>
        <v>1.04516125</v>
      </c>
      <c r="L34" s="10"/>
    </row>
    <row r="35" spans="2:12" x14ac:dyDescent="0.2">
      <c r="B35" s="8"/>
      <c r="C35" s="40">
        <v>41279</v>
      </c>
      <c r="D35" s="2">
        <v>66661</v>
      </c>
      <c r="E35" s="41">
        <v>49</v>
      </c>
      <c r="F35" s="42">
        <f t="shared" si="0"/>
        <v>7.3506248031082646E-4</v>
      </c>
      <c r="G35" s="2">
        <v>2</v>
      </c>
      <c r="H35" s="3">
        <v>192.65</v>
      </c>
      <c r="I35" s="4">
        <v>49.780799999999999</v>
      </c>
      <c r="J35" s="4">
        <f t="shared" si="1"/>
        <v>0.74677547591545279</v>
      </c>
      <c r="K35" s="4">
        <f t="shared" si="2"/>
        <v>1.0159346938775511</v>
      </c>
      <c r="L35" s="10"/>
    </row>
    <row r="36" spans="2:12" x14ac:dyDescent="0.2">
      <c r="B36" s="8"/>
      <c r="C36" s="40">
        <v>41280</v>
      </c>
      <c r="D36" s="2">
        <v>77614</v>
      </c>
      <c r="E36" s="41">
        <v>48</v>
      </c>
      <c r="F36" s="42">
        <f t="shared" si="0"/>
        <v>6.1844512587935167E-4</v>
      </c>
      <c r="G36" s="2">
        <v>5</v>
      </c>
      <c r="H36" s="3">
        <v>191.21755200000001</v>
      </c>
      <c r="I36" s="4">
        <v>50.100990000000003</v>
      </c>
      <c r="J36" s="4">
        <f t="shared" si="1"/>
        <v>0.6455148555672946</v>
      </c>
      <c r="K36" s="4">
        <f t="shared" si="2"/>
        <v>1.0437706250000001</v>
      </c>
      <c r="L36" s="10"/>
    </row>
    <row r="37" spans="2:12" x14ac:dyDescent="0.2">
      <c r="B37" s="8"/>
      <c r="C37" s="43" t="s">
        <v>102</v>
      </c>
      <c r="D37" s="44">
        <f>SUM(D23:D36)</f>
        <v>1086993</v>
      </c>
      <c r="E37" s="45">
        <f>SUM(E23:E36)</f>
        <v>586</v>
      </c>
      <c r="F37" s="46">
        <f>E37/D37</f>
        <v>5.3910190773997623E-4</v>
      </c>
      <c r="G37" s="44">
        <f>SUM(G23:G36)</f>
        <v>37</v>
      </c>
      <c r="H37" s="47">
        <f>SUM(H23:H36)</f>
        <v>3260.137056</v>
      </c>
      <c r="I37" s="47">
        <f>SUM(I23:I36)</f>
        <v>668.89857000000006</v>
      </c>
      <c r="J37" s="47">
        <f>I37/D37*1000</f>
        <v>0.61536603271594215</v>
      </c>
      <c r="K37" s="47">
        <f>I37/E37</f>
        <v>1.1414651365187714</v>
      </c>
      <c r="L37" s="10"/>
    </row>
    <row r="38" spans="2:12" x14ac:dyDescent="0.15">
      <c r="B38" s="8"/>
      <c r="C38" s="9"/>
      <c r="D38" s="9"/>
      <c r="E38" s="9"/>
      <c r="F38" s="9"/>
      <c r="L38" s="10"/>
    </row>
    <row r="39" spans="2:12" x14ac:dyDescent="0.15">
      <c r="B39" s="8"/>
      <c r="C39" s="28" t="s">
        <v>8</v>
      </c>
      <c r="D39" s="29"/>
      <c r="E39" s="29"/>
      <c r="F39" s="30"/>
      <c r="G39" s="9"/>
      <c r="H39" s="9"/>
      <c r="I39" s="9"/>
      <c r="J39" s="9"/>
      <c r="K39" s="9"/>
      <c r="L39" s="10"/>
    </row>
    <row r="40" spans="2:12" x14ac:dyDescent="0.15">
      <c r="B40" s="31"/>
      <c r="C40" s="32"/>
      <c r="D40" s="32"/>
      <c r="E40" s="32"/>
      <c r="F40" s="32"/>
      <c r="G40" s="32"/>
      <c r="H40" s="32"/>
      <c r="I40" s="32"/>
      <c r="J40" s="32"/>
      <c r="K40" s="32"/>
      <c r="L40" s="33"/>
    </row>
    <row r="42" spans="2:12" x14ac:dyDescent="0.15">
      <c r="B42" s="34"/>
      <c r="D42" s="28"/>
      <c r="E42" s="28"/>
      <c r="F42" s="28"/>
    </row>
    <row r="43" spans="2:12" x14ac:dyDescent="0.15">
      <c r="B43" s="28"/>
      <c r="C43" s="28"/>
      <c r="D43" s="28"/>
      <c r="E43" s="28"/>
      <c r="F43" s="28"/>
    </row>
    <row r="44" spans="2:12" x14ac:dyDescent="0.15">
      <c r="B44" s="28"/>
      <c r="C44" s="28"/>
      <c r="D44" s="28"/>
      <c r="E44" s="28"/>
      <c r="F44" s="28"/>
    </row>
    <row r="45" spans="2:12" x14ac:dyDescent="0.15">
      <c r="B45" s="28"/>
      <c r="C45" s="28"/>
      <c r="D45" s="28"/>
      <c r="E45" s="28"/>
      <c r="F45" s="28"/>
    </row>
  </sheetData>
  <mergeCells count="2">
    <mergeCell ref="B2:L2"/>
    <mergeCell ref="C9:K19"/>
  </mergeCells>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C9" sqref="C9:K19"/>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41281</v>
      </c>
      <c r="D6" s="1">
        <v>41287</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114</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103</v>
      </c>
      <c r="D22" s="37" t="s">
        <v>104</v>
      </c>
      <c r="E22" s="38" t="s">
        <v>105</v>
      </c>
      <c r="F22" s="38" t="s">
        <v>106</v>
      </c>
      <c r="G22" s="39" t="s">
        <v>107</v>
      </c>
      <c r="H22" s="37" t="s">
        <v>108</v>
      </c>
      <c r="I22" s="37" t="s">
        <v>109</v>
      </c>
      <c r="J22" s="37" t="s">
        <v>110</v>
      </c>
      <c r="K22" s="37" t="s">
        <v>111</v>
      </c>
      <c r="L22" s="10"/>
    </row>
    <row r="23" spans="2:12" x14ac:dyDescent="0.2">
      <c r="B23" s="8"/>
      <c r="C23" s="40">
        <v>41281</v>
      </c>
      <c r="D23" s="2">
        <v>76202</v>
      </c>
      <c r="E23" s="41">
        <v>54</v>
      </c>
      <c r="F23" s="42">
        <f t="shared" ref="F23:F29" si="0">E23/D23</f>
        <v>7.0864281777381166E-4</v>
      </c>
      <c r="G23" s="2">
        <v>5</v>
      </c>
      <c r="H23" s="3">
        <v>865.4</v>
      </c>
      <c r="I23" s="4">
        <v>52.859920000000002</v>
      </c>
      <c r="J23" s="4">
        <f t="shared" ref="J23:J29" si="1">I23/D23*1000</f>
        <v>0.69368153066848637</v>
      </c>
      <c r="K23" s="4">
        <f t="shared" ref="K23:K29" si="2">I23/E23</f>
        <v>0.97888740740740743</v>
      </c>
      <c r="L23" s="10"/>
    </row>
    <row r="24" spans="2:12" x14ac:dyDescent="0.2">
      <c r="B24" s="8"/>
      <c r="C24" s="40">
        <v>41282</v>
      </c>
      <c r="D24" s="2">
        <v>78563</v>
      </c>
      <c r="E24" s="41">
        <v>41</v>
      </c>
      <c r="F24" s="42">
        <f t="shared" si="0"/>
        <v>5.2187416468312052E-4</v>
      </c>
      <c r="G24" s="2">
        <v>3</v>
      </c>
      <c r="H24" s="3">
        <v>43.99</v>
      </c>
      <c r="I24" s="4">
        <v>51.162779999999998</v>
      </c>
      <c r="J24" s="4">
        <f t="shared" si="1"/>
        <v>0.65123251403332361</v>
      </c>
      <c r="K24" s="4">
        <f t="shared" si="2"/>
        <v>1.2478726829268292</v>
      </c>
      <c r="L24" s="10"/>
    </row>
    <row r="25" spans="2:12" x14ac:dyDescent="0.2">
      <c r="B25" s="8"/>
      <c r="C25" s="40">
        <v>41283</v>
      </c>
      <c r="D25" s="2">
        <v>72452</v>
      </c>
      <c r="E25" s="41">
        <v>35</v>
      </c>
      <c r="F25" s="42">
        <f t="shared" si="0"/>
        <v>4.8307845194059515E-4</v>
      </c>
      <c r="G25" s="2">
        <v>2</v>
      </c>
      <c r="H25" s="3">
        <v>72.88</v>
      </c>
      <c r="I25" s="4">
        <v>49.389710000000001</v>
      </c>
      <c r="J25" s="4">
        <f t="shared" si="1"/>
        <v>0.68168870424556949</v>
      </c>
      <c r="K25" s="4">
        <f t="shared" si="2"/>
        <v>1.4111345714285715</v>
      </c>
      <c r="L25" s="10"/>
    </row>
    <row r="26" spans="2:12" x14ac:dyDescent="0.2">
      <c r="B26" s="8"/>
      <c r="C26" s="40">
        <v>41284</v>
      </c>
      <c r="D26" s="2">
        <v>69748</v>
      </c>
      <c r="E26" s="41">
        <v>49</v>
      </c>
      <c r="F26" s="42">
        <f t="shared" si="0"/>
        <v>7.025291047771979E-4</v>
      </c>
      <c r="G26" s="2">
        <v>2</v>
      </c>
      <c r="H26" s="3">
        <v>48.89</v>
      </c>
      <c r="I26" s="4">
        <v>51.799889999999998</v>
      </c>
      <c r="J26" s="4">
        <f t="shared" si="1"/>
        <v>0.74267204794402697</v>
      </c>
      <c r="K26" s="4">
        <f t="shared" si="2"/>
        <v>1.0571406122448979</v>
      </c>
      <c r="L26" s="10"/>
    </row>
    <row r="27" spans="2:12" x14ac:dyDescent="0.2">
      <c r="B27" s="8"/>
      <c r="C27" s="40">
        <v>41285</v>
      </c>
      <c r="D27" s="2">
        <v>65384</v>
      </c>
      <c r="E27" s="41">
        <v>32</v>
      </c>
      <c r="F27" s="42">
        <f t="shared" si="0"/>
        <v>4.8941637097760921E-4</v>
      </c>
      <c r="G27" s="2">
        <v>4</v>
      </c>
      <c r="H27" s="3">
        <v>263.07</v>
      </c>
      <c r="I27" s="4">
        <v>49.807380000000002</v>
      </c>
      <c r="J27" s="4">
        <f t="shared" si="1"/>
        <v>0.76176709898446104</v>
      </c>
      <c r="K27" s="4">
        <f t="shared" si="2"/>
        <v>1.5564806250000001</v>
      </c>
      <c r="L27" s="10"/>
    </row>
    <row r="28" spans="2:12" x14ac:dyDescent="0.2">
      <c r="B28" s="8"/>
      <c r="C28" s="40">
        <v>41286</v>
      </c>
      <c r="D28" s="2">
        <v>68578</v>
      </c>
      <c r="E28" s="41">
        <v>46</v>
      </c>
      <c r="F28" s="42">
        <f t="shared" si="0"/>
        <v>6.7076905129925053E-4</v>
      </c>
      <c r="G28" s="2">
        <v>1</v>
      </c>
      <c r="H28" s="3">
        <v>171.501373</v>
      </c>
      <c r="I28" s="4">
        <v>48.906419999999997</v>
      </c>
      <c r="J28" s="4">
        <f t="shared" si="1"/>
        <v>0.71315028143136272</v>
      </c>
      <c r="K28" s="4">
        <f t="shared" si="2"/>
        <v>1.0631830434782608</v>
      </c>
      <c r="L28" s="10"/>
    </row>
    <row r="29" spans="2:12" x14ac:dyDescent="0.2">
      <c r="B29" s="8"/>
      <c r="C29" s="40">
        <v>41287</v>
      </c>
      <c r="D29" s="2">
        <v>55823</v>
      </c>
      <c r="E29" s="41">
        <v>31</v>
      </c>
      <c r="F29" s="42">
        <f t="shared" si="0"/>
        <v>5.5532665747093487E-4</v>
      </c>
      <c r="G29" s="2">
        <v>4</v>
      </c>
      <c r="H29" s="3">
        <v>413.72688299999999</v>
      </c>
      <c r="I29" s="4">
        <v>28.89359</v>
      </c>
      <c r="J29" s="4">
        <f t="shared" si="1"/>
        <v>0.51759292764631071</v>
      </c>
      <c r="K29" s="4">
        <f t="shared" si="2"/>
        <v>0.93205129032258061</v>
      </c>
      <c r="L29" s="10"/>
    </row>
    <row r="30" spans="2:12" x14ac:dyDescent="0.2">
      <c r="B30" s="8"/>
      <c r="C30" s="43" t="s">
        <v>112</v>
      </c>
      <c r="D30" s="44">
        <f>SUM(D23:D29)</f>
        <v>486750</v>
      </c>
      <c r="E30" s="45">
        <f>SUM(E23:E29)</f>
        <v>288</v>
      </c>
      <c r="F30" s="46">
        <f>E30/D30</f>
        <v>5.9167950693374423E-4</v>
      </c>
      <c r="G30" s="44">
        <f>SUM(G23:G29)</f>
        <v>21</v>
      </c>
      <c r="H30" s="47">
        <f>SUM(H23:H29)</f>
        <v>1879.4582560000001</v>
      </c>
      <c r="I30" s="47">
        <f>SUM(I23:I29)</f>
        <v>332.81969000000004</v>
      </c>
      <c r="J30" s="47">
        <f>I30/D30*1000</f>
        <v>0.68375899332306123</v>
      </c>
      <c r="K30" s="47">
        <f>I30/E30</f>
        <v>1.1556239236111112</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B2" sqref="B2:L2"/>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41288</v>
      </c>
      <c r="D6" s="1">
        <v>41294</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114</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115</v>
      </c>
      <c r="D22" s="37" t="s">
        <v>116</v>
      </c>
      <c r="E22" s="38" t="s">
        <v>117</v>
      </c>
      <c r="F22" s="38" t="s">
        <v>118</v>
      </c>
      <c r="G22" s="39" t="s">
        <v>119</v>
      </c>
      <c r="H22" s="37" t="s">
        <v>120</v>
      </c>
      <c r="I22" s="37" t="s">
        <v>121</v>
      </c>
      <c r="J22" s="37" t="s">
        <v>122</v>
      </c>
      <c r="K22" s="37" t="s">
        <v>123</v>
      </c>
      <c r="L22" s="10"/>
    </row>
    <row r="23" spans="2:12" x14ac:dyDescent="0.2">
      <c r="B23" s="8"/>
      <c r="C23" s="40">
        <v>41288</v>
      </c>
      <c r="D23" s="2">
        <v>73228</v>
      </c>
      <c r="E23" s="41">
        <v>37</v>
      </c>
      <c r="F23" s="42">
        <f t="shared" ref="F23:F29" si="0">E23/D23</f>
        <v>5.0527120773474624E-4</v>
      </c>
      <c r="G23" s="2">
        <v>1</v>
      </c>
      <c r="H23" s="3">
        <v>100.88</v>
      </c>
      <c r="I23" s="4">
        <v>53.709999999999994</v>
      </c>
      <c r="J23" s="4">
        <f t="shared" ref="J23:J29" si="1">I23/D23*1000</f>
        <v>0.73346260993062751</v>
      </c>
      <c r="K23" s="4">
        <f t="shared" ref="K23:K29" si="2">I23/E23</f>
        <v>1.4516216216216216</v>
      </c>
      <c r="L23" s="10"/>
    </row>
    <row r="24" spans="2:12" x14ac:dyDescent="0.2">
      <c r="B24" s="8"/>
      <c r="C24" s="40">
        <v>41289</v>
      </c>
      <c r="D24" s="2">
        <v>78966</v>
      </c>
      <c r="E24" s="41">
        <v>40</v>
      </c>
      <c r="F24" s="42">
        <f t="shared" si="0"/>
        <v>5.0654712154598182E-4</v>
      </c>
      <c r="G24" s="2">
        <v>4</v>
      </c>
      <c r="H24" s="3">
        <v>249.27</v>
      </c>
      <c r="I24" s="4">
        <v>74.080000000000013</v>
      </c>
      <c r="J24" s="4">
        <f t="shared" si="1"/>
        <v>0.93812526910315852</v>
      </c>
      <c r="K24" s="4">
        <f t="shared" si="2"/>
        <v>1.8520000000000003</v>
      </c>
      <c r="L24" s="10"/>
    </row>
    <row r="25" spans="2:12" x14ac:dyDescent="0.2">
      <c r="B25" s="8"/>
      <c r="C25" s="40">
        <v>41290</v>
      </c>
      <c r="D25" s="2">
        <v>132404</v>
      </c>
      <c r="E25" s="41">
        <v>52</v>
      </c>
      <c r="F25" s="42">
        <f t="shared" si="0"/>
        <v>3.9273737953536146E-4</v>
      </c>
      <c r="G25" s="2">
        <v>6</v>
      </c>
      <c r="H25" s="3">
        <v>535.76499899999999</v>
      </c>
      <c r="I25" s="4">
        <v>154.24</v>
      </c>
      <c r="J25" s="4">
        <f t="shared" si="1"/>
        <v>1.1649194888371952</v>
      </c>
      <c r="K25" s="4">
        <f t="shared" si="2"/>
        <v>2.9661538461538464</v>
      </c>
      <c r="L25" s="10"/>
    </row>
    <row r="26" spans="2:12" x14ac:dyDescent="0.2">
      <c r="B26" s="8"/>
      <c r="C26" s="40">
        <v>41291</v>
      </c>
      <c r="D26" s="2">
        <v>111256</v>
      </c>
      <c r="E26" s="41">
        <v>42</v>
      </c>
      <c r="F26" s="42">
        <f t="shared" si="0"/>
        <v>3.775077299201841E-4</v>
      </c>
      <c r="G26" s="2">
        <v>4</v>
      </c>
      <c r="H26" s="3">
        <v>91.89</v>
      </c>
      <c r="I26" s="4">
        <v>132.72</v>
      </c>
      <c r="J26" s="4">
        <f t="shared" si="1"/>
        <v>1.1929244265477816</v>
      </c>
      <c r="K26" s="4">
        <f t="shared" si="2"/>
        <v>3.16</v>
      </c>
      <c r="L26" s="10"/>
    </row>
    <row r="27" spans="2:12" x14ac:dyDescent="0.2">
      <c r="B27" s="8"/>
      <c r="C27" s="40">
        <v>41292</v>
      </c>
      <c r="D27" s="2">
        <v>156614</v>
      </c>
      <c r="E27" s="41">
        <v>66</v>
      </c>
      <c r="F27" s="42">
        <f t="shared" si="0"/>
        <v>4.2141826401215725E-4</v>
      </c>
      <c r="G27" s="2">
        <v>4</v>
      </c>
      <c r="H27" s="3">
        <v>119.98</v>
      </c>
      <c r="I27" s="4">
        <v>150.15</v>
      </c>
      <c r="J27" s="4">
        <f t="shared" si="1"/>
        <v>0.95872655062765788</v>
      </c>
      <c r="K27" s="4">
        <f t="shared" si="2"/>
        <v>2.2749999999999999</v>
      </c>
      <c r="L27" s="10"/>
    </row>
    <row r="28" spans="2:12" x14ac:dyDescent="0.2">
      <c r="B28" s="8"/>
      <c r="C28" s="40">
        <v>41293</v>
      </c>
      <c r="D28" s="2">
        <v>58609</v>
      </c>
      <c r="E28" s="41">
        <v>37</v>
      </c>
      <c r="F28" s="42">
        <f t="shared" si="0"/>
        <v>6.3130235970584717E-4</v>
      </c>
      <c r="G28" s="2">
        <v>1</v>
      </c>
      <c r="H28" s="3">
        <v>80.435421000000005</v>
      </c>
      <c r="I28" s="4">
        <v>62.93</v>
      </c>
      <c r="J28" s="4">
        <f t="shared" si="1"/>
        <v>1.0737258782780803</v>
      </c>
      <c r="K28" s="4">
        <f t="shared" si="2"/>
        <v>1.7008108108108109</v>
      </c>
      <c r="L28" s="10"/>
    </row>
    <row r="29" spans="2:12" x14ac:dyDescent="0.2">
      <c r="B29" s="8"/>
      <c r="C29" s="40">
        <v>41294</v>
      </c>
      <c r="D29" s="2">
        <v>44157</v>
      </c>
      <c r="E29" s="41">
        <v>14</v>
      </c>
      <c r="F29" s="42">
        <f t="shared" si="0"/>
        <v>3.1705052426568835E-4</v>
      </c>
      <c r="G29" s="2">
        <v>1</v>
      </c>
      <c r="H29" s="3">
        <v>98.98</v>
      </c>
      <c r="I29" s="4">
        <v>59.15</v>
      </c>
      <c r="J29" s="4">
        <f t="shared" si="1"/>
        <v>1.3395384650225333</v>
      </c>
      <c r="K29" s="4">
        <f t="shared" si="2"/>
        <v>4.2249999999999996</v>
      </c>
      <c r="L29" s="10"/>
    </row>
    <row r="30" spans="2:12" x14ac:dyDescent="0.2">
      <c r="B30" s="8"/>
      <c r="C30" s="43" t="s">
        <v>124</v>
      </c>
      <c r="D30" s="44">
        <f>SUM(D23:D29)</f>
        <v>655234</v>
      </c>
      <c r="E30" s="45">
        <f>SUM(E23:E29)</f>
        <v>288</v>
      </c>
      <c r="F30" s="46">
        <f>E30/D30</f>
        <v>4.3953763083112295E-4</v>
      </c>
      <c r="G30" s="44">
        <f>SUM(G23:G29)</f>
        <v>21</v>
      </c>
      <c r="H30" s="47">
        <f>SUM(H23:H29)</f>
        <v>1277.2004199999999</v>
      </c>
      <c r="I30" s="47">
        <f>SUM(I23:I29)</f>
        <v>686.9799999999999</v>
      </c>
      <c r="J30" s="47">
        <f>I30/D30*1000</f>
        <v>1.0484498667651554</v>
      </c>
      <c r="K30" s="47">
        <f>I30/E30</f>
        <v>2.3853472222222218</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topLeftCell="A5" workbookViewId="0">
      <selection activeCell="C9" sqref="C9:K19"/>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41295</v>
      </c>
      <c r="D6" s="1">
        <v>41301</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140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125</v>
      </c>
      <c r="D22" s="37" t="s">
        <v>126</v>
      </c>
      <c r="E22" s="38" t="s">
        <v>127</v>
      </c>
      <c r="F22" s="38" t="s">
        <v>128</v>
      </c>
      <c r="G22" s="39" t="s">
        <v>129</v>
      </c>
      <c r="H22" s="37" t="s">
        <v>130</v>
      </c>
      <c r="I22" s="37" t="s">
        <v>131</v>
      </c>
      <c r="J22" s="37" t="s">
        <v>132</v>
      </c>
      <c r="K22" s="37" t="s">
        <v>133</v>
      </c>
      <c r="L22" s="10"/>
    </row>
    <row r="23" spans="2:12" x14ac:dyDescent="0.2">
      <c r="B23" s="8"/>
      <c r="C23" s="40">
        <v>41295</v>
      </c>
      <c r="D23" s="2">
        <v>116648</v>
      </c>
      <c r="E23" s="41">
        <v>63</v>
      </c>
      <c r="F23" s="42">
        <f t="shared" ref="F23:F29" si="0">E23/D23</f>
        <v>5.4008641382621218E-4</v>
      </c>
      <c r="G23" s="2">
        <v>6</v>
      </c>
      <c r="H23" s="3">
        <v>445.15356700000001</v>
      </c>
      <c r="I23" s="4">
        <v>87.429329999999993</v>
      </c>
      <c r="J23" s="4">
        <f t="shared" ref="J23:J29" si="1">I23/D23*1000</f>
        <v>0.74951417941156295</v>
      </c>
      <c r="K23" s="4">
        <f t="shared" ref="K23:K29" si="2">I23/E23</f>
        <v>1.3877671428571428</v>
      </c>
      <c r="L23" s="10"/>
    </row>
    <row r="24" spans="2:12" x14ac:dyDescent="0.2">
      <c r="B24" s="8"/>
      <c r="C24" s="40">
        <v>41296</v>
      </c>
      <c r="D24" s="2">
        <v>15954</v>
      </c>
      <c r="E24" s="41">
        <v>16</v>
      </c>
      <c r="F24" s="42">
        <f t="shared" si="0"/>
        <v>1.0028832894571893E-3</v>
      </c>
      <c r="G24" s="2">
        <v>3</v>
      </c>
      <c r="H24" s="3">
        <v>139.22999999999999</v>
      </c>
      <c r="I24" s="4">
        <v>10.542059999999999</v>
      </c>
      <c r="J24" s="4">
        <f t="shared" si="1"/>
        <v>0.66077848815344109</v>
      </c>
      <c r="K24" s="4">
        <f t="shared" si="2"/>
        <v>0.65887874999999996</v>
      </c>
      <c r="L24" s="10"/>
    </row>
    <row r="25" spans="2:12" x14ac:dyDescent="0.2">
      <c r="B25" s="8"/>
      <c r="C25" s="40">
        <v>41297</v>
      </c>
      <c r="D25" s="2">
        <v>27982</v>
      </c>
      <c r="E25" s="41">
        <v>66</v>
      </c>
      <c r="F25" s="42">
        <f t="shared" si="0"/>
        <v>2.3586591380172967E-3</v>
      </c>
      <c r="G25" s="2">
        <v>5</v>
      </c>
      <c r="H25" s="3">
        <v>596.23282400000005</v>
      </c>
      <c r="I25" s="4">
        <v>38.66478</v>
      </c>
      <c r="J25" s="4">
        <f t="shared" si="1"/>
        <v>1.3817732828246729</v>
      </c>
      <c r="K25" s="4">
        <f t="shared" si="2"/>
        <v>0.58582999999999996</v>
      </c>
      <c r="L25" s="10"/>
    </row>
    <row r="26" spans="2:12" x14ac:dyDescent="0.2">
      <c r="B26" s="8"/>
      <c r="C26" s="40">
        <v>41298</v>
      </c>
      <c r="D26" s="2">
        <v>65422</v>
      </c>
      <c r="E26" s="41">
        <v>107</v>
      </c>
      <c r="F26" s="42">
        <f t="shared" si="0"/>
        <v>1.6355354467915992E-3</v>
      </c>
      <c r="G26" s="2">
        <v>7</v>
      </c>
      <c r="H26" s="3">
        <v>541.17999999999995</v>
      </c>
      <c r="I26" s="4">
        <v>56.699019999999997</v>
      </c>
      <c r="J26" s="4">
        <f t="shared" si="1"/>
        <v>0.8666659533490263</v>
      </c>
      <c r="K26" s="4">
        <f t="shared" si="2"/>
        <v>0.52989738317757007</v>
      </c>
      <c r="L26" s="10"/>
    </row>
    <row r="27" spans="2:12" x14ac:dyDescent="0.2">
      <c r="B27" s="8"/>
      <c r="C27" s="40">
        <v>41299</v>
      </c>
      <c r="D27" s="2">
        <v>25969</v>
      </c>
      <c r="E27" s="41">
        <v>65</v>
      </c>
      <c r="F27" s="42">
        <f t="shared" si="0"/>
        <v>2.5029843274673651E-3</v>
      </c>
      <c r="G27" s="2">
        <v>4</v>
      </c>
      <c r="H27" s="3">
        <v>314.57</v>
      </c>
      <c r="I27" s="4">
        <v>36.848840000000003</v>
      </c>
      <c r="J27" s="4">
        <f t="shared" si="1"/>
        <v>1.4189549077746546</v>
      </c>
      <c r="K27" s="4">
        <f t="shared" si="2"/>
        <v>0.56690523076923083</v>
      </c>
      <c r="L27" s="10"/>
    </row>
    <row r="28" spans="2:12" x14ac:dyDescent="0.2">
      <c r="B28" s="8"/>
      <c r="C28" s="40">
        <v>41300</v>
      </c>
      <c r="D28" s="2">
        <v>23719</v>
      </c>
      <c r="E28" s="41">
        <v>59</v>
      </c>
      <c r="F28" s="42">
        <f t="shared" si="0"/>
        <v>2.4874573127028963E-3</v>
      </c>
      <c r="G28" s="2">
        <v>1</v>
      </c>
      <c r="H28" s="3">
        <v>43.131515999999998</v>
      </c>
      <c r="I28" s="4">
        <v>33.217660000000002</v>
      </c>
      <c r="J28" s="4">
        <f t="shared" si="1"/>
        <v>1.4004662928453984</v>
      </c>
      <c r="K28" s="4">
        <f t="shared" si="2"/>
        <v>0.56301118644067805</v>
      </c>
      <c r="L28" s="10"/>
    </row>
    <row r="29" spans="2:12" x14ac:dyDescent="0.2">
      <c r="B29" s="8"/>
      <c r="C29" s="40">
        <v>41301</v>
      </c>
      <c r="D29" s="2">
        <v>192724</v>
      </c>
      <c r="E29" s="41">
        <v>190</v>
      </c>
      <c r="F29" s="42">
        <f t="shared" si="0"/>
        <v>9.8586579772109344E-4</v>
      </c>
      <c r="G29" s="2">
        <v>1</v>
      </c>
      <c r="H29" s="3">
        <v>161.66999999999999</v>
      </c>
      <c r="I29" s="4">
        <v>111.31335</v>
      </c>
      <c r="J29" s="4">
        <f t="shared" si="1"/>
        <v>0.57757907681451193</v>
      </c>
      <c r="K29" s="4">
        <f t="shared" si="2"/>
        <v>0.58585973684210524</v>
      </c>
      <c r="L29" s="10"/>
    </row>
    <row r="30" spans="2:12" x14ac:dyDescent="0.2">
      <c r="B30" s="8"/>
      <c r="C30" s="43" t="s">
        <v>134</v>
      </c>
      <c r="D30" s="44">
        <f>SUM(D23:D29)</f>
        <v>468418</v>
      </c>
      <c r="E30" s="45">
        <f>SUM(E23:E29)</f>
        <v>566</v>
      </c>
      <c r="F30" s="46">
        <f>E30/D30</f>
        <v>1.2083224812026866E-3</v>
      </c>
      <c r="G30" s="44">
        <f>SUM(G23:G29)</f>
        <v>27</v>
      </c>
      <c r="H30" s="47">
        <f>SUM(H23:H29)</f>
        <v>2241.167907</v>
      </c>
      <c r="I30" s="47">
        <f>SUM(I23:I29)</f>
        <v>374.71503999999999</v>
      </c>
      <c r="J30" s="47">
        <f>I30/D30*1000</f>
        <v>0.79995866939357574</v>
      </c>
      <c r="K30" s="47">
        <f>I30/E30</f>
        <v>0.6620407067137809</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N29" sqref="N29"/>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41302</v>
      </c>
      <c r="D6" s="1">
        <v>41308</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140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135</v>
      </c>
      <c r="D22" s="37" t="s">
        <v>136</v>
      </c>
      <c r="E22" s="38" t="s">
        <v>40</v>
      </c>
      <c r="F22" s="38" t="s">
        <v>12</v>
      </c>
      <c r="G22" s="39" t="s">
        <v>42</v>
      </c>
      <c r="H22" s="37" t="s">
        <v>137</v>
      </c>
      <c r="I22" s="37" t="s">
        <v>138</v>
      </c>
      <c r="J22" s="37" t="s">
        <v>5</v>
      </c>
      <c r="K22" s="37" t="s">
        <v>6</v>
      </c>
      <c r="L22" s="10"/>
    </row>
    <row r="23" spans="2:12" x14ac:dyDescent="0.2">
      <c r="B23" s="8"/>
      <c r="C23" s="40">
        <v>41302</v>
      </c>
      <c r="D23" s="2">
        <v>84849</v>
      </c>
      <c r="E23" s="41">
        <v>99</v>
      </c>
      <c r="F23" s="42">
        <f t="shared" ref="F23:F29" si="0">E23/D23</f>
        <v>1.1667786302726019E-3</v>
      </c>
      <c r="G23" s="2">
        <v>7</v>
      </c>
      <c r="H23" s="3">
        <v>342.16</v>
      </c>
      <c r="I23" s="4">
        <v>66.146349999999998</v>
      </c>
      <c r="J23" s="4">
        <f t="shared" ref="J23:J29" si="1">I23/D23*1000</f>
        <v>0.77957724899527392</v>
      </c>
      <c r="K23" s="4">
        <f t="shared" ref="K23:K29" si="2">I23/E23</f>
        <v>0.66814494949494951</v>
      </c>
      <c r="L23" s="10"/>
    </row>
    <row r="24" spans="2:12" x14ac:dyDescent="0.2">
      <c r="B24" s="8"/>
      <c r="C24" s="40">
        <v>41303</v>
      </c>
      <c r="D24" s="2">
        <v>90175</v>
      </c>
      <c r="E24" s="41">
        <v>107</v>
      </c>
      <c r="F24" s="42">
        <f t="shared" si="0"/>
        <v>1.1865816467978929E-3</v>
      </c>
      <c r="G24" s="2">
        <v>2</v>
      </c>
      <c r="H24" s="3">
        <v>244.52</v>
      </c>
      <c r="I24" s="4">
        <v>72.448400000000007</v>
      </c>
      <c r="J24" s="4">
        <f t="shared" si="1"/>
        <v>0.80342001663432216</v>
      </c>
      <c r="K24" s="4">
        <f t="shared" si="2"/>
        <v>0.67708785046728981</v>
      </c>
      <c r="L24" s="10"/>
    </row>
    <row r="25" spans="2:12" x14ac:dyDescent="0.2">
      <c r="B25" s="8"/>
      <c r="C25" s="40">
        <v>41304</v>
      </c>
      <c r="D25" s="2">
        <v>89924</v>
      </c>
      <c r="E25" s="41">
        <v>112</v>
      </c>
      <c r="F25" s="42">
        <f t="shared" si="0"/>
        <v>1.2454961967883992E-3</v>
      </c>
      <c r="G25" s="2">
        <v>2</v>
      </c>
      <c r="H25" s="3">
        <v>204.83529100000001</v>
      </c>
      <c r="I25" s="4">
        <v>71.624020000000002</v>
      </c>
      <c r="J25" s="4">
        <f t="shared" si="1"/>
        <v>0.79649504025621631</v>
      </c>
      <c r="K25" s="4">
        <f t="shared" si="2"/>
        <v>0.6395001785714286</v>
      </c>
      <c r="L25" s="10"/>
    </row>
    <row r="26" spans="2:12" x14ac:dyDescent="0.2">
      <c r="B26" s="8"/>
      <c r="C26" s="40">
        <v>41305</v>
      </c>
      <c r="D26" s="2">
        <v>67866</v>
      </c>
      <c r="E26" s="41">
        <v>82</v>
      </c>
      <c r="F26" s="42">
        <f t="shared" si="0"/>
        <v>1.2082633424689831E-3</v>
      </c>
      <c r="G26" s="2">
        <v>0</v>
      </c>
      <c r="H26" s="3">
        <v>0</v>
      </c>
      <c r="I26" s="4">
        <v>56.041609999999999</v>
      </c>
      <c r="J26" s="4">
        <f t="shared" si="1"/>
        <v>0.82576857336516074</v>
      </c>
      <c r="K26" s="4">
        <f t="shared" si="2"/>
        <v>0.68343426829268294</v>
      </c>
      <c r="L26" s="10"/>
    </row>
    <row r="27" spans="2:12" x14ac:dyDescent="0.2">
      <c r="B27" s="8"/>
      <c r="C27" s="40">
        <v>41306</v>
      </c>
      <c r="D27" s="2">
        <v>95969</v>
      </c>
      <c r="E27" s="41">
        <v>112</v>
      </c>
      <c r="F27" s="42">
        <f t="shared" si="0"/>
        <v>1.1670435244714439E-3</v>
      </c>
      <c r="G27" s="2">
        <v>1</v>
      </c>
      <c r="H27" s="3">
        <v>178.56749199999999</v>
      </c>
      <c r="I27" s="4">
        <v>73.367509999999996</v>
      </c>
      <c r="J27" s="4">
        <f t="shared" si="1"/>
        <v>0.76449176296512411</v>
      </c>
      <c r="K27" s="4">
        <f t="shared" si="2"/>
        <v>0.65506705357142858</v>
      </c>
      <c r="L27" s="10"/>
    </row>
    <row r="28" spans="2:12" x14ac:dyDescent="0.2">
      <c r="B28" s="8"/>
      <c r="C28" s="40">
        <v>41307</v>
      </c>
      <c r="D28" s="2">
        <v>88004</v>
      </c>
      <c r="E28" s="41">
        <v>87</v>
      </c>
      <c r="F28" s="42">
        <f t="shared" si="0"/>
        <v>9.8859142766237907E-4</v>
      </c>
      <c r="G28" s="2">
        <v>6</v>
      </c>
      <c r="H28" s="3">
        <v>592.98397599999998</v>
      </c>
      <c r="I28" s="4">
        <v>58.232100000000003</v>
      </c>
      <c r="J28" s="4">
        <f t="shared" si="1"/>
        <v>0.66169833189400484</v>
      </c>
      <c r="K28" s="4">
        <f t="shared" si="2"/>
        <v>0.66933448275862073</v>
      </c>
      <c r="L28" s="10"/>
    </row>
    <row r="29" spans="2:12" x14ac:dyDescent="0.2">
      <c r="B29" s="8"/>
      <c r="C29" s="40">
        <v>41308</v>
      </c>
      <c r="D29" s="2">
        <v>90741</v>
      </c>
      <c r="E29" s="41">
        <v>96</v>
      </c>
      <c r="F29" s="42">
        <f t="shared" si="0"/>
        <v>1.0579561609415809E-3</v>
      </c>
      <c r="G29" s="2">
        <v>0</v>
      </c>
      <c r="H29" s="3">
        <v>0</v>
      </c>
      <c r="I29" s="4">
        <v>66.292959999999994</v>
      </c>
      <c r="J29" s="4">
        <f t="shared" si="1"/>
        <v>0.73057339019847689</v>
      </c>
      <c r="K29" s="4">
        <f t="shared" si="2"/>
        <v>0.69055166666666656</v>
      </c>
      <c r="L29" s="10"/>
    </row>
    <row r="30" spans="2:12" x14ac:dyDescent="0.2">
      <c r="B30" s="8"/>
      <c r="C30" s="43" t="s">
        <v>139</v>
      </c>
      <c r="D30" s="44">
        <f>SUM(D23:D29)</f>
        <v>607528</v>
      </c>
      <c r="E30" s="45">
        <f>SUM(E23:E29)</f>
        <v>695</v>
      </c>
      <c r="F30" s="46">
        <f>E30/D30</f>
        <v>1.1439801951514993E-3</v>
      </c>
      <c r="G30" s="44">
        <f>SUM(G23:G29)</f>
        <v>18</v>
      </c>
      <c r="H30" s="47">
        <f>SUM(H23:H29)</f>
        <v>1563.066759</v>
      </c>
      <c r="I30" s="47">
        <f>SUM(I23:I29)</f>
        <v>464.15294999999998</v>
      </c>
      <c r="J30" s="47">
        <f>I30/D30*1000</f>
        <v>0.76400256449085469</v>
      </c>
      <c r="K30" s="47">
        <f>I30/E30</f>
        <v>0.66784597122302158</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5"/>
  <sheetViews>
    <sheetView workbookViewId="0">
      <selection activeCell="B2" sqref="B2:L2"/>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41309</v>
      </c>
      <c r="D6" s="1">
        <v>41322</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140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135</v>
      </c>
      <c r="D22" s="37" t="s">
        <v>136</v>
      </c>
      <c r="E22" s="38" t="s">
        <v>141</v>
      </c>
      <c r="F22" s="38" t="s">
        <v>142</v>
      </c>
      <c r="G22" s="39" t="s">
        <v>143</v>
      </c>
      <c r="H22" s="37" t="s">
        <v>137</v>
      </c>
      <c r="I22" s="37" t="s">
        <v>138</v>
      </c>
      <c r="J22" s="37" t="s">
        <v>144</v>
      </c>
      <c r="K22" s="37" t="s">
        <v>145</v>
      </c>
      <c r="L22" s="10"/>
    </row>
    <row r="23" spans="2:12" x14ac:dyDescent="0.2">
      <c r="B23" s="8"/>
      <c r="C23" s="40">
        <v>41309</v>
      </c>
      <c r="D23" s="2">
        <v>102183</v>
      </c>
      <c r="E23" s="41">
        <v>97</v>
      </c>
      <c r="F23" s="42">
        <f t="shared" ref="F23:F36" si="0">E23/D23</f>
        <v>9.4927727704216948E-4</v>
      </c>
      <c r="G23" s="2">
        <v>4</v>
      </c>
      <c r="H23" s="3">
        <v>294.58999999999997</v>
      </c>
      <c r="I23" s="4">
        <v>79.242090000000005</v>
      </c>
      <c r="J23" s="4">
        <f t="shared" ref="J23:J36" si="1">I23/D23*1000</f>
        <v>0.77549191157041775</v>
      </c>
      <c r="K23" s="4">
        <f t="shared" ref="K23:K36" si="2">I23/E23</f>
        <v>0.81692876288659799</v>
      </c>
      <c r="L23" s="10"/>
    </row>
    <row r="24" spans="2:12" x14ac:dyDescent="0.2">
      <c r="B24" s="8"/>
      <c r="C24" s="40">
        <v>41310</v>
      </c>
      <c r="D24" s="2">
        <v>101785</v>
      </c>
      <c r="E24" s="41">
        <v>115</v>
      </c>
      <c r="F24" s="42">
        <f t="shared" si="0"/>
        <v>1.1298324900525618E-3</v>
      </c>
      <c r="G24" s="2">
        <v>1</v>
      </c>
      <c r="H24" s="3">
        <v>119.13</v>
      </c>
      <c r="I24" s="4">
        <v>76.803759999999997</v>
      </c>
      <c r="J24" s="4">
        <f t="shared" si="1"/>
        <v>0.75456855135825507</v>
      </c>
      <c r="K24" s="4">
        <f t="shared" si="2"/>
        <v>0.66785878260869558</v>
      </c>
      <c r="L24" s="10"/>
    </row>
    <row r="25" spans="2:12" x14ac:dyDescent="0.2">
      <c r="B25" s="8"/>
      <c r="C25" s="40">
        <v>41311</v>
      </c>
      <c r="D25" s="2">
        <v>97573</v>
      </c>
      <c r="E25" s="41">
        <v>124</v>
      </c>
      <c r="F25" s="42">
        <f t="shared" si="0"/>
        <v>1.2708433685548256E-3</v>
      </c>
      <c r="G25" s="2">
        <v>2</v>
      </c>
      <c r="H25" s="3">
        <v>386.186846</v>
      </c>
      <c r="I25" s="4">
        <v>75.665769999999995</v>
      </c>
      <c r="J25" s="4">
        <f t="shared" si="1"/>
        <v>0.77547856476689248</v>
      </c>
      <c r="K25" s="4">
        <f t="shared" si="2"/>
        <v>0.6102078225806451</v>
      </c>
      <c r="L25" s="10"/>
    </row>
    <row r="26" spans="2:12" x14ac:dyDescent="0.2">
      <c r="B26" s="8"/>
      <c r="C26" s="40">
        <v>41312</v>
      </c>
      <c r="D26" s="2">
        <v>95685</v>
      </c>
      <c r="E26" s="41">
        <v>114</v>
      </c>
      <c r="F26" s="42">
        <f t="shared" si="0"/>
        <v>1.191409311804358E-3</v>
      </c>
      <c r="G26" s="2">
        <v>4</v>
      </c>
      <c r="H26" s="3">
        <v>497.32</v>
      </c>
      <c r="I26" s="4">
        <v>73.758570000000006</v>
      </c>
      <c r="J26" s="4">
        <f t="shared" si="1"/>
        <v>0.77084778178397872</v>
      </c>
      <c r="K26" s="4">
        <f t="shared" si="2"/>
        <v>0.64700500000000005</v>
      </c>
      <c r="L26" s="10"/>
    </row>
    <row r="27" spans="2:12" x14ac:dyDescent="0.2">
      <c r="B27" s="8"/>
      <c r="C27" s="40">
        <v>41313</v>
      </c>
      <c r="D27" s="2">
        <v>92325</v>
      </c>
      <c r="E27" s="41">
        <v>106</v>
      </c>
      <c r="F27" s="42">
        <f t="shared" si="0"/>
        <v>1.1481180611968588E-3</v>
      </c>
      <c r="G27" s="2">
        <v>1</v>
      </c>
      <c r="H27" s="3">
        <v>192.63</v>
      </c>
      <c r="I27" s="4">
        <v>69.856639999999999</v>
      </c>
      <c r="J27" s="4">
        <f t="shared" si="1"/>
        <v>0.75663839696723523</v>
      </c>
      <c r="K27" s="4">
        <f t="shared" si="2"/>
        <v>0.6590249056603773</v>
      </c>
      <c r="L27" s="10"/>
    </row>
    <row r="28" spans="2:12" x14ac:dyDescent="0.2">
      <c r="B28" s="8"/>
      <c r="C28" s="40">
        <v>41314</v>
      </c>
      <c r="D28" s="2">
        <v>85892</v>
      </c>
      <c r="E28" s="41">
        <v>85</v>
      </c>
      <c r="F28" s="42">
        <f t="shared" si="0"/>
        <v>9.8961486517952784E-4</v>
      </c>
      <c r="G28" s="2">
        <v>0</v>
      </c>
      <c r="H28" s="3">
        <v>0</v>
      </c>
      <c r="I28" s="4">
        <v>60.327539999999999</v>
      </c>
      <c r="J28" s="4">
        <f t="shared" si="1"/>
        <v>0.7023650631025008</v>
      </c>
      <c r="K28" s="4">
        <f t="shared" si="2"/>
        <v>0.70973576470588229</v>
      </c>
      <c r="L28" s="10"/>
    </row>
    <row r="29" spans="2:12" x14ac:dyDescent="0.2">
      <c r="B29" s="8"/>
      <c r="C29" s="40">
        <v>41315</v>
      </c>
      <c r="D29" s="2">
        <v>92151</v>
      </c>
      <c r="E29" s="41">
        <v>122</v>
      </c>
      <c r="F29" s="42">
        <f t="shared" si="0"/>
        <v>1.3239140106998297E-3</v>
      </c>
      <c r="G29" s="2">
        <v>4</v>
      </c>
      <c r="H29" s="3">
        <v>679.13200400000005</v>
      </c>
      <c r="I29" s="4">
        <v>68.706919999999997</v>
      </c>
      <c r="J29" s="4">
        <f t="shared" si="1"/>
        <v>0.74559060672157651</v>
      </c>
      <c r="K29" s="4">
        <f t="shared" si="2"/>
        <v>0.56317147540983603</v>
      </c>
      <c r="L29" s="10"/>
    </row>
    <row r="30" spans="2:12" x14ac:dyDescent="0.2">
      <c r="B30" s="8"/>
      <c r="C30" s="40">
        <v>41316</v>
      </c>
      <c r="D30" s="2">
        <v>99419</v>
      </c>
      <c r="E30" s="41">
        <v>118</v>
      </c>
      <c r="F30" s="42">
        <f t="shared" si="0"/>
        <v>1.1868958649755078E-3</v>
      </c>
      <c r="G30" s="2">
        <v>2</v>
      </c>
      <c r="H30" s="3">
        <v>254.18</v>
      </c>
      <c r="I30" s="4">
        <v>76.465170000000001</v>
      </c>
      <c r="J30" s="4">
        <f t="shared" si="1"/>
        <v>0.76912028887838346</v>
      </c>
      <c r="K30" s="4">
        <f t="shared" si="2"/>
        <v>0.64800991525423735</v>
      </c>
      <c r="L30" s="10"/>
    </row>
    <row r="31" spans="2:12" x14ac:dyDescent="0.2">
      <c r="B31" s="8"/>
      <c r="C31" s="40">
        <v>41317</v>
      </c>
      <c r="D31" s="2">
        <v>97735</v>
      </c>
      <c r="E31" s="41">
        <v>84</v>
      </c>
      <c r="F31" s="42">
        <f t="shared" si="0"/>
        <v>8.5946692587097768E-4</v>
      </c>
      <c r="G31" s="2">
        <v>2</v>
      </c>
      <c r="H31" s="3">
        <v>283.31</v>
      </c>
      <c r="I31" s="4">
        <v>76.099950000000007</v>
      </c>
      <c r="J31" s="4">
        <f t="shared" si="1"/>
        <v>0.77863559625517986</v>
      </c>
      <c r="K31" s="4">
        <f t="shared" si="2"/>
        <v>0.90595178571428581</v>
      </c>
      <c r="L31" s="10"/>
    </row>
    <row r="32" spans="2:12" x14ac:dyDescent="0.2">
      <c r="B32" s="8"/>
      <c r="C32" s="40">
        <v>41318</v>
      </c>
      <c r="D32" s="2">
        <v>75648</v>
      </c>
      <c r="E32" s="41">
        <v>72</v>
      </c>
      <c r="F32" s="42">
        <f t="shared" si="0"/>
        <v>9.5177664974619293E-4</v>
      </c>
      <c r="G32" s="2">
        <v>2</v>
      </c>
      <c r="H32" s="3">
        <v>152.88</v>
      </c>
      <c r="I32" s="4">
        <v>70.580269999999999</v>
      </c>
      <c r="J32" s="4">
        <f t="shared" si="1"/>
        <v>0.93300906831641284</v>
      </c>
      <c r="K32" s="4">
        <f t="shared" si="2"/>
        <v>0.98028152777777777</v>
      </c>
      <c r="L32" s="10"/>
    </row>
    <row r="33" spans="2:12" x14ac:dyDescent="0.2">
      <c r="B33" s="8"/>
      <c r="C33" s="40">
        <v>41319</v>
      </c>
      <c r="D33" s="2">
        <v>73109</v>
      </c>
      <c r="E33" s="41">
        <v>118</v>
      </c>
      <c r="F33" s="42">
        <f t="shared" si="0"/>
        <v>1.6140283686003091E-3</v>
      </c>
      <c r="G33" s="2">
        <v>0</v>
      </c>
      <c r="H33" s="3">
        <v>0</v>
      </c>
      <c r="I33" s="4">
        <v>66.365700000000004</v>
      </c>
      <c r="J33" s="4">
        <f t="shared" si="1"/>
        <v>0.90776375001709786</v>
      </c>
      <c r="K33" s="4">
        <f t="shared" si="2"/>
        <v>0.56242118644067796</v>
      </c>
      <c r="L33" s="10"/>
    </row>
    <row r="34" spans="2:12" x14ac:dyDescent="0.2">
      <c r="B34" s="8"/>
      <c r="C34" s="40">
        <v>41320</v>
      </c>
      <c r="D34" s="2">
        <v>53874</v>
      </c>
      <c r="E34" s="41">
        <v>62</v>
      </c>
      <c r="F34" s="42">
        <f t="shared" si="0"/>
        <v>1.1508334261424807E-3</v>
      </c>
      <c r="G34" s="2">
        <v>0</v>
      </c>
      <c r="H34" s="3">
        <v>0</v>
      </c>
      <c r="I34" s="4">
        <v>42.086010000000002</v>
      </c>
      <c r="J34" s="4">
        <f t="shared" si="1"/>
        <v>0.78119334001559193</v>
      </c>
      <c r="K34" s="4">
        <f t="shared" si="2"/>
        <v>0.67880661290322586</v>
      </c>
      <c r="L34" s="10"/>
    </row>
    <row r="35" spans="2:12" x14ac:dyDescent="0.2">
      <c r="B35" s="8"/>
      <c r="C35" s="40">
        <v>41321</v>
      </c>
      <c r="D35" s="2">
        <v>39486</v>
      </c>
      <c r="E35" s="41">
        <v>46</v>
      </c>
      <c r="F35" s="42">
        <f t="shared" si="0"/>
        <v>1.1649698627361597E-3</v>
      </c>
      <c r="G35" s="2">
        <v>1</v>
      </c>
      <c r="H35" s="3">
        <v>110.99</v>
      </c>
      <c r="I35" s="4">
        <v>29.407589999999999</v>
      </c>
      <c r="J35" s="4">
        <f t="shared" si="1"/>
        <v>0.74475991490654914</v>
      </c>
      <c r="K35" s="4">
        <f t="shared" si="2"/>
        <v>0.63929543478260864</v>
      </c>
      <c r="L35" s="10"/>
    </row>
    <row r="36" spans="2:12" x14ac:dyDescent="0.2">
      <c r="B36" s="8"/>
      <c r="C36" s="40">
        <v>41322</v>
      </c>
      <c r="D36" s="2">
        <v>47785</v>
      </c>
      <c r="E36" s="41">
        <v>78</v>
      </c>
      <c r="F36" s="42">
        <f t="shared" si="0"/>
        <v>1.6323113947891597E-3</v>
      </c>
      <c r="G36" s="2">
        <v>3</v>
      </c>
      <c r="H36" s="3">
        <v>119.24</v>
      </c>
      <c r="I36" s="4">
        <v>41.397350000000003</v>
      </c>
      <c r="J36" s="4">
        <f t="shared" si="1"/>
        <v>0.86632520665480806</v>
      </c>
      <c r="K36" s="4">
        <f t="shared" si="2"/>
        <v>0.53073525641025643</v>
      </c>
      <c r="L36" s="10"/>
    </row>
    <row r="37" spans="2:12" x14ac:dyDescent="0.2">
      <c r="B37" s="8"/>
      <c r="C37" s="43" t="s">
        <v>139</v>
      </c>
      <c r="D37" s="44">
        <f>SUM(D23:D36)</f>
        <v>1154650</v>
      </c>
      <c r="E37" s="45">
        <f>SUM(E23:E36)</f>
        <v>1341</v>
      </c>
      <c r="F37" s="46">
        <f>E37/D37</f>
        <v>1.16139089767462E-3</v>
      </c>
      <c r="G37" s="44">
        <f>SUM(G23:G36)</f>
        <v>26</v>
      </c>
      <c r="H37" s="47">
        <f>SUM(H23:H36)</f>
        <v>3089.5888499999996</v>
      </c>
      <c r="I37" s="47">
        <f>SUM(I23:I36)</f>
        <v>906.76333</v>
      </c>
      <c r="J37" s="47">
        <f>I37/D37*1000</f>
        <v>0.78531445026631441</v>
      </c>
      <c r="K37" s="47">
        <f>I37/E37</f>
        <v>0.67618443698732289</v>
      </c>
      <c r="L37" s="10"/>
    </row>
    <row r="38" spans="2:12" x14ac:dyDescent="0.15">
      <c r="B38" s="8"/>
      <c r="C38" s="9"/>
      <c r="D38" s="9"/>
      <c r="E38" s="9"/>
      <c r="F38" s="9"/>
      <c r="L38" s="10"/>
    </row>
    <row r="39" spans="2:12" x14ac:dyDescent="0.15">
      <c r="B39" s="8"/>
      <c r="C39" s="28" t="s">
        <v>8</v>
      </c>
      <c r="D39" s="29"/>
      <c r="E39" s="29"/>
      <c r="F39" s="30"/>
      <c r="G39" s="9"/>
      <c r="H39" s="9"/>
      <c r="I39" s="9"/>
      <c r="J39" s="9"/>
      <c r="K39" s="9"/>
      <c r="L39" s="10"/>
    </row>
    <row r="40" spans="2:12" x14ac:dyDescent="0.15">
      <c r="B40" s="31"/>
      <c r="C40" s="32"/>
      <c r="D40" s="32"/>
      <c r="E40" s="32"/>
      <c r="F40" s="32"/>
      <c r="G40" s="32"/>
      <c r="H40" s="32"/>
      <c r="I40" s="32"/>
      <c r="J40" s="32"/>
      <c r="K40" s="32"/>
      <c r="L40" s="33"/>
    </row>
    <row r="42" spans="2:12" x14ac:dyDescent="0.15">
      <c r="B42" s="34"/>
      <c r="D42" s="28"/>
      <c r="E42" s="28"/>
      <c r="F42" s="28"/>
    </row>
    <row r="43" spans="2:12" x14ac:dyDescent="0.15">
      <c r="B43" s="28"/>
      <c r="C43" s="28"/>
      <c r="D43" s="28"/>
      <c r="E43" s="28"/>
      <c r="F43" s="28"/>
    </row>
    <row r="44" spans="2:12" x14ac:dyDescent="0.15">
      <c r="B44" s="28"/>
      <c r="C44" s="28"/>
      <c r="D44" s="28"/>
      <c r="E44" s="28"/>
      <c r="F44" s="28"/>
    </row>
    <row r="45" spans="2:12" x14ac:dyDescent="0.15">
      <c r="B45" s="28"/>
      <c r="C45" s="28"/>
      <c r="D45" s="28"/>
      <c r="E45" s="28"/>
      <c r="F45" s="28"/>
    </row>
  </sheetData>
  <mergeCells count="2">
    <mergeCell ref="B2:L2"/>
    <mergeCell ref="C9:K19"/>
  </mergeCells>
  <phoneticPr fontId="3"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B2" sqref="B2:L2"/>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41323</v>
      </c>
      <c r="D6" s="1">
        <v>41329</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140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135</v>
      </c>
      <c r="D22" s="37" t="s">
        <v>136</v>
      </c>
      <c r="E22" s="38" t="s">
        <v>146</v>
      </c>
      <c r="F22" s="38" t="s">
        <v>147</v>
      </c>
      <c r="G22" s="39" t="s">
        <v>148</v>
      </c>
      <c r="H22" s="37" t="s">
        <v>137</v>
      </c>
      <c r="I22" s="37" t="s">
        <v>138</v>
      </c>
      <c r="J22" s="37" t="s">
        <v>149</v>
      </c>
      <c r="K22" s="37" t="s">
        <v>150</v>
      </c>
      <c r="L22" s="10"/>
    </row>
    <row r="23" spans="2:12" x14ac:dyDescent="0.2">
      <c r="B23" s="8"/>
      <c r="C23" s="40">
        <v>41323</v>
      </c>
      <c r="D23" s="2">
        <v>69166</v>
      </c>
      <c r="E23" s="41">
        <v>54</v>
      </c>
      <c r="F23" s="42">
        <f t="shared" ref="F23:F29" si="0">E23/D23</f>
        <v>7.8073041667871496E-4</v>
      </c>
      <c r="G23" s="2">
        <v>6</v>
      </c>
      <c r="H23" s="3">
        <v>375.88</v>
      </c>
      <c r="I23" s="4">
        <v>53.059730000000002</v>
      </c>
      <c r="J23" s="4">
        <f t="shared" ref="J23:J29" si="1">I23/D23*1000</f>
        <v>0.76713602058815034</v>
      </c>
      <c r="K23" s="4">
        <f t="shared" ref="K23:K29" si="2">I23/E23</f>
        <v>0.98258759259259265</v>
      </c>
      <c r="L23" s="10"/>
    </row>
    <row r="24" spans="2:12" x14ac:dyDescent="0.2">
      <c r="B24" s="8"/>
      <c r="C24" s="40">
        <v>41324</v>
      </c>
      <c r="D24" s="2">
        <v>108885</v>
      </c>
      <c r="E24" s="41">
        <v>99</v>
      </c>
      <c r="F24" s="42">
        <f t="shared" si="0"/>
        <v>9.0921614547458324E-4</v>
      </c>
      <c r="G24" s="2">
        <v>3</v>
      </c>
      <c r="H24" s="3">
        <v>126.65</v>
      </c>
      <c r="I24" s="4">
        <v>81.798580000000001</v>
      </c>
      <c r="J24" s="4">
        <f t="shared" si="1"/>
        <v>0.75123827891812456</v>
      </c>
      <c r="K24" s="4">
        <f t="shared" si="2"/>
        <v>0.82624828282828289</v>
      </c>
      <c r="L24" s="10"/>
    </row>
    <row r="25" spans="2:12" x14ac:dyDescent="0.2">
      <c r="B25" s="8"/>
      <c r="C25" s="40">
        <v>41325</v>
      </c>
      <c r="D25" s="2">
        <v>86596</v>
      </c>
      <c r="E25" s="41">
        <v>83</v>
      </c>
      <c r="F25" s="42">
        <f t="shared" si="0"/>
        <v>9.5847383250958476E-4</v>
      </c>
      <c r="G25" s="2">
        <v>5</v>
      </c>
      <c r="H25" s="3">
        <v>198.97</v>
      </c>
      <c r="I25" s="4">
        <v>58.067860000000003</v>
      </c>
      <c r="J25" s="4">
        <f t="shared" si="1"/>
        <v>0.67056053397385562</v>
      </c>
      <c r="K25" s="4">
        <f t="shared" si="2"/>
        <v>0.69961277108433739</v>
      </c>
      <c r="L25" s="10"/>
    </row>
    <row r="26" spans="2:12" x14ac:dyDescent="0.2">
      <c r="B26" s="8"/>
      <c r="C26" s="40">
        <v>41326</v>
      </c>
      <c r="D26" s="2">
        <v>71332</v>
      </c>
      <c r="E26" s="41">
        <v>46</v>
      </c>
      <c r="F26" s="42">
        <f t="shared" si="0"/>
        <v>6.4487186676386477E-4</v>
      </c>
      <c r="G26" s="2">
        <v>7</v>
      </c>
      <c r="H26" s="3">
        <v>409.06581799999998</v>
      </c>
      <c r="I26" s="4">
        <v>72.306820000000002</v>
      </c>
      <c r="J26" s="4">
        <f t="shared" si="1"/>
        <v>1.0136659563730164</v>
      </c>
      <c r="K26" s="4">
        <f t="shared" si="2"/>
        <v>1.5718873913043478</v>
      </c>
      <c r="L26" s="10"/>
    </row>
    <row r="27" spans="2:12" x14ac:dyDescent="0.2">
      <c r="B27" s="8"/>
      <c r="C27" s="40">
        <v>41327</v>
      </c>
      <c r="D27" s="2">
        <v>68959</v>
      </c>
      <c r="E27" s="41">
        <v>51</v>
      </c>
      <c r="F27" s="42">
        <f t="shared" si="0"/>
        <v>7.3956988935454404E-4</v>
      </c>
      <c r="G27" s="2">
        <v>5</v>
      </c>
      <c r="H27" s="3">
        <v>173.99</v>
      </c>
      <c r="I27" s="4">
        <v>52.95478</v>
      </c>
      <c r="J27" s="4">
        <f t="shared" si="1"/>
        <v>0.76791687814498466</v>
      </c>
      <c r="K27" s="4">
        <f t="shared" si="2"/>
        <v>1.0383290196078432</v>
      </c>
      <c r="L27" s="10"/>
    </row>
    <row r="28" spans="2:12" x14ac:dyDescent="0.2">
      <c r="B28" s="8"/>
      <c r="C28" s="40">
        <v>41328</v>
      </c>
      <c r="D28" s="2">
        <v>56329</v>
      </c>
      <c r="E28" s="41">
        <v>44</v>
      </c>
      <c r="F28" s="42">
        <f t="shared" si="0"/>
        <v>7.8112517530934335E-4</v>
      </c>
      <c r="G28" s="2">
        <v>1</v>
      </c>
      <c r="H28" s="3">
        <v>59.592444</v>
      </c>
      <c r="I28" s="4">
        <v>42.82508</v>
      </c>
      <c r="J28" s="4">
        <f t="shared" si="1"/>
        <v>0.76026700278719661</v>
      </c>
      <c r="K28" s="4">
        <f t="shared" si="2"/>
        <v>0.97329727272727273</v>
      </c>
      <c r="L28" s="10"/>
    </row>
    <row r="29" spans="2:12" x14ac:dyDescent="0.2">
      <c r="B29" s="8"/>
      <c r="C29" s="40">
        <v>41329</v>
      </c>
      <c r="D29" s="2">
        <v>72690</v>
      </c>
      <c r="E29" s="41">
        <v>75</v>
      </c>
      <c r="F29" s="42">
        <f t="shared" si="0"/>
        <v>1.0317787866281469E-3</v>
      </c>
      <c r="G29" s="2">
        <v>1</v>
      </c>
      <c r="H29" s="3">
        <v>58.89</v>
      </c>
      <c r="I29" s="4">
        <v>51.586359999999999</v>
      </c>
      <c r="J29" s="4">
        <f t="shared" si="1"/>
        <v>0.70967615903150361</v>
      </c>
      <c r="K29" s="4">
        <f t="shared" si="2"/>
        <v>0.6878181333333333</v>
      </c>
      <c r="L29" s="10"/>
    </row>
    <row r="30" spans="2:12" x14ac:dyDescent="0.2">
      <c r="B30" s="8"/>
      <c r="C30" s="43" t="s">
        <v>139</v>
      </c>
      <c r="D30" s="44">
        <f>SUM(D23:D29)</f>
        <v>533957</v>
      </c>
      <c r="E30" s="45">
        <f>SUM(E23:E29)</f>
        <v>452</v>
      </c>
      <c r="F30" s="46">
        <f>E30/D30</f>
        <v>8.4651011223750225E-4</v>
      </c>
      <c r="G30" s="44">
        <f>SUM(G23:G29)</f>
        <v>28</v>
      </c>
      <c r="H30" s="47">
        <f>SUM(H23:H29)</f>
        <v>1403.0382620000003</v>
      </c>
      <c r="I30" s="47">
        <f>SUM(I23:I29)</f>
        <v>412.59921000000003</v>
      </c>
      <c r="J30" s="47">
        <f>I30/D30*1000</f>
        <v>0.77271991939425833</v>
      </c>
      <c r="K30" s="47">
        <f>I30/E30</f>
        <v>0.91283011061946906</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tabSelected="1" workbookViewId="0">
      <selection activeCell="C4" sqref="C4"/>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41330</v>
      </c>
      <c r="D6" s="1">
        <v>41336</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140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135</v>
      </c>
      <c r="D22" s="37" t="s">
        <v>136</v>
      </c>
      <c r="E22" s="38" t="s">
        <v>151</v>
      </c>
      <c r="F22" s="38" t="s">
        <v>152</v>
      </c>
      <c r="G22" s="39" t="s">
        <v>153</v>
      </c>
      <c r="H22" s="37" t="s">
        <v>137</v>
      </c>
      <c r="I22" s="37" t="s">
        <v>138</v>
      </c>
      <c r="J22" s="37" t="s">
        <v>154</v>
      </c>
      <c r="K22" s="37" t="s">
        <v>155</v>
      </c>
      <c r="L22" s="10"/>
    </row>
    <row r="23" spans="2:12" x14ac:dyDescent="0.2">
      <c r="B23" s="8"/>
      <c r="C23" s="40">
        <v>41330</v>
      </c>
      <c r="D23" s="2">
        <v>67750</v>
      </c>
      <c r="E23" s="41">
        <v>55</v>
      </c>
      <c r="F23" s="42">
        <f t="shared" ref="F23:F29" si="0">E23/D23</f>
        <v>8.1180811808118081E-4</v>
      </c>
      <c r="G23" s="2">
        <v>5</v>
      </c>
      <c r="H23" s="3">
        <v>179.1</v>
      </c>
      <c r="I23" s="4">
        <v>50.8157</v>
      </c>
      <c r="J23" s="4">
        <f t="shared" ref="J23:J29" si="1">I23/D23*1000</f>
        <v>0.75004723247232474</v>
      </c>
      <c r="K23" s="4">
        <f t="shared" ref="K23:K29" si="2">I23/E23</f>
        <v>0.92392181818181818</v>
      </c>
      <c r="L23" s="10"/>
    </row>
    <row r="24" spans="2:12" x14ac:dyDescent="0.2">
      <c r="B24" s="8"/>
      <c r="C24" s="40">
        <v>41331</v>
      </c>
      <c r="D24" s="2">
        <v>70578</v>
      </c>
      <c r="E24" s="41">
        <v>56</v>
      </c>
      <c r="F24" s="42">
        <f t="shared" si="0"/>
        <v>7.9344838334891889E-4</v>
      </c>
      <c r="G24" s="2">
        <v>4</v>
      </c>
      <c r="H24" s="3">
        <v>493.44</v>
      </c>
      <c r="I24" s="4">
        <v>49.83907</v>
      </c>
      <c r="J24" s="4">
        <f t="shared" si="1"/>
        <v>0.70615588426988585</v>
      </c>
      <c r="K24" s="4">
        <f t="shared" si="2"/>
        <v>0.8899833928571429</v>
      </c>
      <c r="L24" s="10"/>
    </row>
    <row r="25" spans="2:12" x14ac:dyDescent="0.2">
      <c r="B25" s="8"/>
      <c r="C25" s="40">
        <v>41332</v>
      </c>
      <c r="D25" s="2">
        <v>5</v>
      </c>
      <c r="E25" s="41">
        <v>6</v>
      </c>
      <c r="F25" s="42">
        <f t="shared" si="0"/>
        <v>1.2</v>
      </c>
      <c r="G25" s="2">
        <v>5</v>
      </c>
      <c r="H25" s="3">
        <v>191.9</v>
      </c>
      <c r="I25" s="4">
        <v>9.5E-4</v>
      </c>
      <c r="J25" s="4">
        <f t="shared" si="1"/>
        <v>0.19</v>
      </c>
      <c r="K25" s="4">
        <f t="shared" si="2"/>
        <v>1.5833333333333332E-4</v>
      </c>
      <c r="L25" s="10"/>
    </row>
    <row r="26" spans="2:12" x14ac:dyDescent="0.2">
      <c r="B26" s="8"/>
      <c r="C26" s="40">
        <v>41333</v>
      </c>
      <c r="D26" s="2">
        <v>4075</v>
      </c>
      <c r="E26" s="41">
        <v>7</v>
      </c>
      <c r="F26" s="42">
        <f t="shared" si="0"/>
        <v>1.7177914110429449E-3</v>
      </c>
      <c r="G26" s="2">
        <v>1</v>
      </c>
      <c r="H26" s="3">
        <v>0</v>
      </c>
      <c r="I26" s="4">
        <v>2.9497</v>
      </c>
      <c r="J26" s="4">
        <f t="shared" si="1"/>
        <v>0.72385276073619631</v>
      </c>
      <c r="K26" s="4">
        <f t="shared" si="2"/>
        <v>0.42138571428571431</v>
      </c>
      <c r="L26" s="10"/>
    </row>
    <row r="27" spans="2:12" x14ac:dyDescent="0.2">
      <c r="B27" s="8"/>
      <c r="C27" s="40">
        <v>41334</v>
      </c>
      <c r="D27" s="2">
        <v>110324</v>
      </c>
      <c r="E27" s="41">
        <v>84</v>
      </c>
      <c r="F27" s="42">
        <f t="shared" si="0"/>
        <v>7.6139371306334065E-4</v>
      </c>
      <c r="G27" s="2">
        <v>4</v>
      </c>
      <c r="H27" s="3">
        <v>292.89</v>
      </c>
      <c r="I27" s="4">
        <v>77.020780000000002</v>
      </c>
      <c r="J27" s="4">
        <f t="shared" si="1"/>
        <v>0.69813259127660354</v>
      </c>
      <c r="K27" s="4">
        <f t="shared" si="2"/>
        <v>0.9169140476190476</v>
      </c>
      <c r="L27" s="10"/>
    </row>
    <row r="28" spans="2:12" x14ac:dyDescent="0.2">
      <c r="B28" s="8"/>
      <c r="C28" s="40">
        <v>41335</v>
      </c>
      <c r="D28" s="2">
        <v>64419</v>
      </c>
      <c r="E28" s="41">
        <v>48</v>
      </c>
      <c r="F28" s="42">
        <f t="shared" si="0"/>
        <v>7.4512178084105616E-4</v>
      </c>
      <c r="G28" s="2">
        <v>1</v>
      </c>
      <c r="H28" s="3">
        <v>226.99</v>
      </c>
      <c r="I28" s="4">
        <v>36.369709999999998</v>
      </c>
      <c r="J28" s="4">
        <f t="shared" si="1"/>
        <v>0.56458048091401603</v>
      </c>
      <c r="K28" s="4">
        <f t="shared" si="2"/>
        <v>0.75770229166666658</v>
      </c>
      <c r="L28" s="10"/>
    </row>
    <row r="29" spans="2:12" x14ac:dyDescent="0.2">
      <c r="B29" s="8"/>
      <c r="C29" s="40">
        <v>41336</v>
      </c>
      <c r="D29" s="2">
        <v>68647</v>
      </c>
      <c r="E29" s="41">
        <v>53</v>
      </c>
      <c r="F29" s="42">
        <f t="shared" si="0"/>
        <v>7.7206578583186448E-4</v>
      </c>
      <c r="G29" s="2">
        <v>2</v>
      </c>
      <c r="H29" s="3">
        <v>148.33000000000001</v>
      </c>
      <c r="I29" s="4">
        <v>43.32855</v>
      </c>
      <c r="J29" s="4">
        <f t="shared" si="1"/>
        <v>0.63117907556047603</v>
      </c>
      <c r="K29" s="4">
        <f t="shared" si="2"/>
        <v>0.81751981132075469</v>
      </c>
      <c r="L29" s="10"/>
    </row>
    <row r="30" spans="2:12" x14ac:dyDescent="0.2">
      <c r="B30" s="8"/>
      <c r="C30" s="43" t="s">
        <v>139</v>
      </c>
      <c r="D30" s="44">
        <f>SUM(D23:D29)</f>
        <v>385798</v>
      </c>
      <c r="E30" s="45">
        <f>SUM(E23:E29)</f>
        <v>309</v>
      </c>
      <c r="F30" s="46">
        <f>E30/D30</f>
        <v>8.0093727805742902E-4</v>
      </c>
      <c r="G30" s="44">
        <f>SUM(G23:G29)</f>
        <v>22</v>
      </c>
      <c r="H30" s="47">
        <f>SUM(H23:H29)</f>
        <v>1532.6499999999999</v>
      </c>
      <c r="I30" s="47">
        <f>SUM(I23:I29)</f>
        <v>260.32445999999999</v>
      </c>
      <c r="J30" s="47">
        <f>I30/D30*1000</f>
        <v>0.67476881684197421</v>
      </c>
      <c r="K30" s="47">
        <f>I30/E30</f>
        <v>0.84247398058252421</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9"/>
  <sheetViews>
    <sheetView topLeftCell="A8" workbookViewId="0">
      <selection activeCell="G33" sqref="G33"/>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41211</v>
      </c>
      <c r="D6" s="1">
        <v>41217</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27</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C20" s="52"/>
      <c r="D20" s="52"/>
      <c r="E20" s="52"/>
      <c r="F20" s="52"/>
      <c r="G20" s="52"/>
      <c r="H20" s="52"/>
      <c r="I20" s="52"/>
      <c r="J20" s="52"/>
      <c r="K20" s="52"/>
      <c r="L20" s="10"/>
    </row>
    <row r="21" spans="2:12" x14ac:dyDescent="0.15">
      <c r="B21" s="8"/>
      <c r="L21" s="10"/>
    </row>
    <row r="22" spans="2:12" x14ac:dyDescent="0.15">
      <c r="B22" s="8"/>
      <c r="C22" s="14" t="s">
        <v>0</v>
      </c>
      <c r="D22" s="9"/>
      <c r="E22" s="9"/>
      <c r="F22" s="9"/>
      <c r="L22" s="10"/>
    </row>
    <row r="23" spans="2:12" x14ac:dyDescent="0.15">
      <c r="B23" s="8"/>
      <c r="C23" s="12" t="s">
        <v>1</v>
      </c>
      <c r="D23" s="12" t="s">
        <v>2</v>
      </c>
      <c r="E23" s="15" t="s">
        <v>11</v>
      </c>
      <c r="F23" s="15" t="s">
        <v>12</v>
      </c>
      <c r="G23" s="16" t="s">
        <v>13</v>
      </c>
      <c r="H23" s="12" t="s">
        <v>3</v>
      </c>
      <c r="I23" s="12" t="s">
        <v>4</v>
      </c>
      <c r="J23" s="12" t="s">
        <v>5</v>
      </c>
      <c r="K23" s="12" t="s">
        <v>6</v>
      </c>
      <c r="L23" s="10"/>
    </row>
    <row r="24" spans="2:12" x14ac:dyDescent="0.2">
      <c r="B24" s="8"/>
      <c r="C24" s="5">
        <v>41211</v>
      </c>
      <c r="D24" s="6">
        <v>59805</v>
      </c>
      <c r="E24" s="6">
        <v>32</v>
      </c>
      <c r="F24" s="36">
        <f t="shared" ref="F24:F30" si="0">E24/D24</f>
        <v>5.3507231836802947E-4</v>
      </c>
      <c r="G24" s="2">
        <v>0</v>
      </c>
      <c r="H24" s="3">
        <v>0</v>
      </c>
      <c r="I24" s="35">
        <v>20.9817</v>
      </c>
      <c r="J24" s="4">
        <f t="shared" ref="J24:J30" si="1">I24/D24*1000</f>
        <v>0.35083521444695259</v>
      </c>
      <c r="K24" s="4">
        <f t="shared" ref="K24:K30" si="2">I24/E24</f>
        <v>0.655678125</v>
      </c>
      <c r="L24" s="10"/>
    </row>
    <row r="25" spans="2:12" x14ac:dyDescent="0.2">
      <c r="B25" s="8"/>
      <c r="C25" s="5">
        <v>41212</v>
      </c>
      <c r="D25" s="6">
        <v>109946</v>
      </c>
      <c r="E25" s="6">
        <v>61</v>
      </c>
      <c r="F25" s="36">
        <f t="shared" si="0"/>
        <v>5.5481781965692251E-4</v>
      </c>
      <c r="G25" s="2">
        <v>0</v>
      </c>
      <c r="H25" s="3">
        <v>0</v>
      </c>
      <c r="I25" s="35">
        <v>39.820869999999999</v>
      </c>
      <c r="J25" s="4">
        <f t="shared" si="1"/>
        <v>0.36218570934822553</v>
      </c>
      <c r="K25" s="4">
        <f t="shared" si="2"/>
        <v>0.65280114754098362</v>
      </c>
      <c r="L25" s="10"/>
    </row>
    <row r="26" spans="2:12" x14ac:dyDescent="0.2">
      <c r="B26" s="8"/>
      <c r="C26" s="5">
        <v>41213</v>
      </c>
      <c r="D26" s="6">
        <v>75094</v>
      </c>
      <c r="E26" s="6">
        <v>39</v>
      </c>
      <c r="F26" s="36">
        <f t="shared" si="0"/>
        <v>5.1934908248328757E-4</v>
      </c>
      <c r="G26" s="2">
        <v>0</v>
      </c>
      <c r="H26" s="3">
        <v>0</v>
      </c>
      <c r="I26" s="35">
        <v>25.592109999999899</v>
      </c>
      <c r="J26" s="4">
        <f t="shared" si="1"/>
        <v>0.34080099608490555</v>
      </c>
      <c r="K26" s="4">
        <f t="shared" si="2"/>
        <v>0.65620794871794608</v>
      </c>
      <c r="L26" s="10"/>
    </row>
    <row r="27" spans="2:12" x14ac:dyDescent="0.2">
      <c r="B27" s="8"/>
      <c r="C27" s="5">
        <v>41214</v>
      </c>
      <c r="D27" s="6">
        <v>66202</v>
      </c>
      <c r="E27" s="6">
        <v>24</v>
      </c>
      <c r="F27" s="36">
        <f t="shared" si="0"/>
        <v>3.6252681187879521E-4</v>
      </c>
      <c r="G27" s="2">
        <v>0</v>
      </c>
      <c r="H27" s="3">
        <v>0</v>
      </c>
      <c r="I27" s="35">
        <v>22.709009999999999</v>
      </c>
      <c r="J27" s="4">
        <f t="shared" si="1"/>
        <v>0.34302604150931992</v>
      </c>
      <c r="K27" s="4">
        <f t="shared" si="2"/>
        <v>0.94620874999999993</v>
      </c>
      <c r="L27" s="10"/>
    </row>
    <row r="28" spans="2:12" x14ac:dyDescent="0.2">
      <c r="B28" s="8"/>
      <c r="C28" s="5">
        <v>41215</v>
      </c>
      <c r="D28" s="6">
        <v>27706</v>
      </c>
      <c r="E28" s="6">
        <v>19</v>
      </c>
      <c r="F28" s="36">
        <f t="shared" si="0"/>
        <v>6.8577203493828053E-4</v>
      </c>
      <c r="G28" s="2">
        <v>0</v>
      </c>
      <c r="H28" s="3">
        <v>0</v>
      </c>
      <c r="I28" s="35">
        <v>11.453060000000001</v>
      </c>
      <c r="J28" s="4">
        <f t="shared" si="1"/>
        <v>0.41337832960369597</v>
      </c>
      <c r="K28" s="4">
        <f t="shared" si="2"/>
        <v>0.60279263157894736</v>
      </c>
      <c r="L28" s="10"/>
    </row>
    <row r="29" spans="2:12" x14ac:dyDescent="0.2">
      <c r="B29" s="8"/>
      <c r="C29" s="5">
        <v>41216</v>
      </c>
      <c r="D29" s="6">
        <v>92645</v>
      </c>
      <c r="E29" s="6">
        <v>63</v>
      </c>
      <c r="F29" s="36">
        <f t="shared" si="0"/>
        <v>6.800151114469211E-4</v>
      </c>
      <c r="G29" s="2">
        <v>0</v>
      </c>
      <c r="H29" s="3">
        <v>0</v>
      </c>
      <c r="I29" s="35">
        <v>33.752829999999904</v>
      </c>
      <c r="J29" s="4">
        <f t="shared" si="1"/>
        <v>0.36432435641426852</v>
      </c>
      <c r="K29" s="4">
        <f t="shared" si="2"/>
        <v>0.53575920634920482</v>
      </c>
      <c r="L29" s="10"/>
    </row>
    <row r="30" spans="2:12" x14ac:dyDescent="0.2">
      <c r="B30" s="8"/>
      <c r="C30" s="5">
        <v>41217</v>
      </c>
      <c r="D30" s="6">
        <v>90281</v>
      </c>
      <c r="E30" s="6">
        <v>72</v>
      </c>
      <c r="F30" s="36">
        <f t="shared" si="0"/>
        <v>7.975099965662764E-4</v>
      </c>
      <c r="G30" s="2">
        <v>0</v>
      </c>
      <c r="H30" s="3">
        <v>0</v>
      </c>
      <c r="I30" s="35">
        <v>33.356380000000001</v>
      </c>
      <c r="J30" s="4">
        <f t="shared" si="1"/>
        <v>0.36947286804532514</v>
      </c>
      <c r="K30" s="4">
        <f t="shared" si="2"/>
        <v>0.4632830555555556</v>
      </c>
      <c r="L30" s="10"/>
    </row>
    <row r="31" spans="2:12" x14ac:dyDescent="0.2">
      <c r="B31" s="8"/>
      <c r="C31" s="23" t="s">
        <v>7</v>
      </c>
      <c r="D31" s="24">
        <f>SUM(D24:D30)</f>
        <v>521679</v>
      </c>
      <c r="E31" s="25">
        <f>SUM(E24:E30)</f>
        <v>310</v>
      </c>
      <c r="F31" s="26">
        <f>E31/D31</f>
        <v>5.9423515226796552E-4</v>
      </c>
      <c r="G31" s="24">
        <f>SUM(G24:G30)</f>
        <v>0</v>
      </c>
      <c r="H31" s="27">
        <f>SUM(H24:H30)</f>
        <v>0</v>
      </c>
      <c r="I31" s="27">
        <f>SUM(I24:I30)</f>
        <v>187.66595999999981</v>
      </c>
      <c r="J31" s="27">
        <f>I31/D31*1000</f>
        <v>0.35973454940681876</v>
      </c>
      <c r="K31" s="27">
        <f>I31/E31</f>
        <v>0.60537406451612841</v>
      </c>
      <c r="L31" s="10"/>
    </row>
    <row r="32" spans="2:12" x14ac:dyDescent="0.15">
      <c r="B32" s="8"/>
      <c r="C32" s="9"/>
      <c r="D32" s="9"/>
      <c r="E32" s="9"/>
      <c r="F32" s="9"/>
      <c r="L32" s="10"/>
    </row>
    <row r="33" spans="2:12" x14ac:dyDescent="0.15">
      <c r="B33" s="8"/>
      <c r="C33" s="28" t="s">
        <v>8</v>
      </c>
      <c r="D33" s="29"/>
      <c r="E33" s="29"/>
      <c r="F33" s="30"/>
      <c r="G33" s="9"/>
      <c r="H33" s="9"/>
      <c r="I33" s="9"/>
      <c r="J33" s="9"/>
      <c r="K33" s="9"/>
      <c r="L33" s="10"/>
    </row>
    <row r="34" spans="2:12" x14ac:dyDescent="0.15">
      <c r="B34" s="31"/>
      <c r="C34" s="32"/>
      <c r="D34" s="32"/>
      <c r="E34" s="32"/>
      <c r="F34" s="32"/>
      <c r="G34" s="32"/>
      <c r="H34" s="32"/>
      <c r="I34" s="32"/>
      <c r="J34" s="32"/>
      <c r="K34" s="32"/>
      <c r="L34" s="33"/>
    </row>
    <row r="36" spans="2:12" x14ac:dyDescent="0.15">
      <c r="B36" s="34"/>
      <c r="D36" s="28"/>
      <c r="E36" s="28"/>
      <c r="F36" s="28"/>
    </row>
    <row r="37" spans="2:12" x14ac:dyDescent="0.15">
      <c r="B37" s="28"/>
      <c r="C37" s="28"/>
      <c r="D37" s="28"/>
      <c r="E37" s="28"/>
      <c r="F37" s="28"/>
    </row>
    <row r="38" spans="2:12" x14ac:dyDescent="0.15">
      <c r="B38" s="28"/>
      <c r="C38" s="28"/>
      <c r="D38" s="28"/>
      <c r="E38" s="28"/>
      <c r="F38" s="28"/>
    </row>
    <row r="39" spans="2:12" x14ac:dyDescent="0.15">
      <c r="B39" s="28"/>
      <c r="C39" s="28"/>
      <c r="D39" s="28"/>
      <c r="E39" s="28"/>
      <c r="F39" s="28"/>
    </row>
  </sheetData>
  <mergeCells count="2">
    <mergeCell ref="B2:L2"/>
    <mergeCell ref="C9:K20"/>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9"/>
  <sheetViews>
    <sheetView workbookViewId="0">
      <selection activeCell="F7" sqref="F7"/>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41218</v>
      </c>
      <c r="D6" s="1">
        <v>41224</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37</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C20" s="52"/>
      <c r="D20" s="52"/>
      <c r="E20" s="52"/>
      <c r="F20" s="52"/>
      <c r="G20" s="52"/>
      <c r="H20" s="52"/>
      <c r="I20" s="52"/>
      <c r="J20" s="52"/>
      <c r="K20" s="52"/>
      <c r="L20" s="10"/>
    </row>
    <row r="21" spans="2:12" x14ac:dyDescent="0.15">
      <c r="B21" s="8"/>
      <c r="L21" s="10"/>
    </row>
    <row r="22" spans="2:12" x14ac:dyDescent="0.15">
      <c r="B22" s="8"/>
      <c r="C22" s="14" t="s">
        <v>0</v>
      </c>
      <c r="D22" s="9"/>
      <c r="E22" s="9"/>
      <c r="F22" s="9"/>
      <c r="L22" s="10"/>
    </row>
    <row r="23" spans="2:12" x14ac:dyDescent="0.15">
      <c r="B23" s="8"/>
      <c r="C23" s="37" t="s">
        <v>28</v>
      </c>
      <c r="D23" s="37" t="s">
        <v>29</v>
      </c>
      <c r="E23" s="38" t="s">
        <v>30</v>
      </c>
      <c r="F23" s="38" t="s">
        <v>31</v>
      </c>
      <c r="G23" s="39" t="s">
        <v>32</v>
      </c>
      <c r="H23" s="37" t="s">
        <v>3</v>
      </c>
      <c r="I23" s="37" t="s">
        <v>33</v>
      </c>
      <c r="J23" s="37" t="s">
        <v>34</v>
      </c>
      <c r="K23" s="37" t="s">
        <v>35</v>
      </c>
      <c r="L23" s="10"/>
    </row>
    <row r="24" spans="2:12" x14ac:dyDescent="0.2">
      <c r="B24" s="8"/>
      <c r="C24" s="40">
        <v>41218</v>
      </c>
      <c r="D24" s="2">
        <v>74389</v>
      </c>
      <c r="E24" s="41">
        <v>42</v>
      </c>
      <c r="F24" s="42">
        <f t="shared" ref="F24:F30" si="0">E24/D24</f>
        <v>5.6459960478027669E-4</v>
      </c>
      <c r="G24" s="2">
        <v>0</v>
      </c>
      <c r="H24" s="3">
        <v>0</v>
      </c>
      <c r="I24" s="4">
        <v>24.638210000000001</v>
      </c>
      <c r="J24" s="4">
        <f t="shared" ref="J24:J30" si="1">I24/D24*1000</f>
        <v>0.33120770544032052</v>
      </c>
      <c r="K24" s="4">
        <f t="shared" ref="K24:K30" si="2">I24/E24</f>
        <v>0.58662404761904763</v>
      </c>
      <c r="L24" s="10"/>
    </row>
    <row r="25" spans="2:12" x14ac:dyDescent="0.2">
      <c r="B25" s="8"/>
      <c r="C25" s="40">
        <v>41219</v>
      </c>
      <c r="D25" s="2">
        <v>64424</v>
      </c>
      <c r="E25" s="41">
        <v>28</v>
      </c>
      <c r="F25" s="42">
        <f t="shared" si="0"/>
        <v>4.3462063827145162E-4</v>
      </c>
      <c r="G25" s="2">
        <v>0</v>
      </c>
      <c r="H25" s="3">
        <v>0</v>
      </c>
      <c r="I25" s="4">
        <v>21.543839999999999</v>
      </c>
      <c r="J25" s="4">
        <f t="shared" si="1"/>
        <v>0.33440705327207254</v>
      </c>
      <c r="K25" s="4">
        <f t="shared" si="2"/>
        <v>0.76942285714285708</v>
      </c>
      <c r="L25" s="10"/>
    </row>
    <row r="26" spans="2:12" x14ac:dyDescent="0.2">
      <c r="B26" s="8"/>
      <c r="C26" s="40">
        <v>41220</v>
      </c>
      <c r="D26" s="2">
        <v>104376</v>
      </c>
      <c r="E26" s="41">
        <v>52</v>
      </c>
      <c r="F26" s="42">
        <f t="shared" si="0"/>
        <v>4.9819881965202728E-4</v>
      </c>
      <c r="G26" s="2">
        <v>0</v>
      </c>
      <c r="H26" s="3">
        <v>0</v>
      </c>
      <c r="I26" s="4">
        <v>34.110019999999999</v>
      </c>
      <c r="J26" s="4">
        <f t="shared" si="1"/>
        <v>0.32679945581359698</v>
      </c>
      <c r="K26" s="4">
        <f t="shared" si="2"/>
        <v>0.65596192307692303</v>
      </c>
      <c r="L26" s="10"/>
    </row>
    <row r="27" spans="2:12" x14ac:dyDescent="0.2">
      <c r="B27" s="8"/>
      <c r="C27" s="40">
        <v>41221</v>
      </c>
      <c r="D27" s="2">
        <v>84732</v>
      </c>
      <c r="E27" s="41">
        <v>36</v>
      </c>
      <c r="F27" s="42">
        <f t="shared" si="0"/>
        <v>4.2486899872539298E-4</v>
      </c>
      <c r="G27" s="2">
        <v>0</v>
      </c>
      <c r="H27" s="3">
        <v>0</v>
      </c>
      <c r="I27" s="4">
        <v>29.674769999999999</v>
      </c>
      <c r="J27" s="4">
        <f t="shared" si="1"/>
        <v>0.35021916159184246</v>
      </c>
      <c r="K27" s="4">
        <f t="shared" si="2"/>
        <v>0.82429916666666658</v>
      </c>
      <c r="L27" s="10"/>
    </row>
    <row r="28" spans="2:12" x14ac:dyDescent="0.2">
      <c r="B28" s="8"/>
      <c r="C28" s="40">
        <v>41222</v>
      </c>
      <c r="D28" s="2">
        <v>102286</v>
      </c>
      <c r="E28" s="41">
        <v>68</v>
      </c>
      <c r="F28" s="42">
        <f t="shared" si="0"/>
        <v>6.6480261228320594E-4</v>
      </c>
      <c r="G28" s="2">
        <v>0</v>
      </c>
      <c r="H28" s="3">
        <v>0</v>
      </c>
      <c r="I28" s="4">
        <v>37.183219999999999</v>
      </c>
      <c r="J28" s="4">
        <f t="shared" si="1"/>
        <v>0.36352208513384038</v>
      </c>
      <c r="K28" s="4">
        <f t="shared" si="2"/>
        <v>0.54681205882352935</v>
      </c>
      <c r="L28" s="10"/>
    </row>
    <row r="29" spans="2:12" x14ac:dyDescent="0.2">
      <c r="B29" s="8"/>
      <c r="C29" s="40">
        <v>41223</v>
      </c>
      <c r="D29" s="2">
        <v>57550</v>
      </c>
      <c r="E29" s="41">
        <v>38</v>
      </c>
      <c r="F29" s="42">
        <f t="shared" si="0"/>
        <v>6.6029539530842746E-4</v>
      </c>
      <c r="G29" s="2">
        <v>0</v>
      </c>
      <c r="H29" s="3">
        <v>0</v>
      </c>
      <c r="I29" s="4">
        <v>36.203360000000004</v>
      </c>
      <c r="J29" s="4">
        <f t="shared" si="1"/>
        <v>0.62907662901824501</v>
      </c>
      <c r="K29" s="4">
        <f t="shared" si="2"/>
        <v>0.95272000000000012</v>
      </c>
      <c r="L29" s="10"/>
    </row>
    <row r="30" spans="2:12" x14ac:dyDescent="0.2">
      <c r="B30" s="8"/>
      <c r="C30" s="40">
        <v>41224</v>
      </c>
      <c r="D30" s="2">
        <v>61160</v>
      </c>
      <c r="E30" s="41">
        <v>17</v>
      </c>
      <c r="F30" s="42">
        <f t="shared" si="0"/>
        <v>2.7795945062132111E-4</v>
      </c>
      <c r="G30" s="2">
        <v>0</v>
      </c>
      <c r="H30" s="3">
        <v>0</v>
      </c>
      <c r="I30" s="4">
        <v>37.970280000000002</v>
      </c>
      <c r="J30" s="4">
        <f t="shared" si="1"/>
        <v>0.6208351863963375</v>
      </c>
      <c r="K30" s="4">
        <f t="shared" si="2"/>
        <v>2.2335458823529413</v>
      </c>
      <c r="L30" s="10"/>
    </row>
    <row r="31" spans="2:12" x14ac:dyDescent="0.2">
      <c r="B31" s="8"/>
      <c r="C31" s="43" t="s">
        <v>36</v>
      </c>
      <c r="D31" s="44">
        <f>SUM(D24:D30)</f>
        <v>548917</v>
      </c>
      <c r="E31" s="45">
        <f>SUM(E24:E30)</f>
        <v>281</v>
      </c>
      <c r="F31" s="46">
        <f>E31/D31</f>
        <v>5.1191710222128295E-4</v>
      </c>
      <c r="G31" s="44">
        <f>SUM(G24:G30)</f>
        <v>0</v>
      </c>
      <c r="H31" s="47">
        <f>SUM(H24:H30)</f>
        <v>0</v>
      </c>
      <c r="I31" s="47">
        <f>SUM(I24:I30)</f>
        <v>221.3237</v>
      </c>
      <c r="J31" s="47">
        <f>I31/D31*1000</f>
        <v>0.40320066603876364</v>
      </c>
      <c r="K31" s="47">
        <f>I31/E31</f>
        <v>0.78762882562277581</v>
      </c>
      <c r="L31" s="10"/>
    </row>
    <row r="32" spans="2:12" x14ac:dyDescent="0.15">
      <c r="B32" s="8"/>
      <c r="C32" s="9"/>
      <c r="D32" s="9"/>
      <c r="E32" s="9"/>
      <c r="F32" s="9"/>
      <c r="L32" s="10"/>
    </row>
    <row r="33" spans="2:12" x14ac:dyDescent="0.15">
      <c r="B33" s="8"/>
      <c r="C33" s="28" t="s">
        <v>8</v>
      </c>
      <c r="D33" s="29"/>
      <c r="E33" s="29"/>
      <c r="F33" s="30"/>
      <c r="G33" s="9"/>
      <c r="H33" s="9"/>
      <c r="I33" s="9"/>
      <c r="J33" s="9"/>
      <c r="K33" s="9"/>
      <c r="L33" s="10"/>
    </row>
    <row r="34" spans="2:12" x14ac:dyDescent="0.15">
      <c r="B34" s="31"/>
      <c r="C34" s="32"/>
      <c r="D34" s="32"/>
      <c r="E34" s="32"/>
      <c r="F34" s="32"/>
      <c r="G34" s="32"/>
      <c r="H34" s="32"/>
      <c r="I34" s="32"/>
      <c r="J34" s="32"/>
      <c r="K34" s="32"/>
      <c r="L34" s="33"/>
    </row>
    <row r="36" spans="2:12" x14ac:dyDescent="0.15">
      <c r="B36" s="34"/>
      <c r="D36" s="28"/>
      <c r="E36" s="28"/>
      <c r="F36" s="28"/>
    </row>
    <row r="37" spans="2:12" x14ac:dyDescent="0.15">
      <c r="B37" s="28"/>
      <c r="C37" s="28"/>
      <c r="D37" s="28"/>
      <c r="E37" s="28"/>
      <c r="F37" s="28"/>
    </row>
    <row r="38" spans="2:12" x14ac:dyDescent="0.15">
      <c r="B38" s="28"/>
      <c r="C38" s="28"/>
      <c r="D38" s="28"/>
      <c r="E38" s="28"/>
      <c r="F38" s="28"/>
    </row>
    <row r="39" spans="2:12" x14ac:dyDescent="0.15">
      <c r="B39" s="28"/>
      <c r="C39" s="28"/>
      <c r="D39" s="28"/>
      <c r="E39" s="28"/>
      <c r="F39" s="28"/>
    </row>
  </sheetData>
  <mergeCells count="2">
    <mergeCell ref="B2:L2"/>
    <mergeCell ref="C9:K20"/>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topLeftCell="A5" workbookViewId="0">
      <selection activeCell="C22" sqref="C22:K30"/>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41225</v>
      </c>
      <c r="D6" s="1">
        <v>41231</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48</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38</v>
      </c>
      <c r="D22" s="37" t="s">
        <v>39</v>
      </c>
      <c r="E22" s="38" t="s">
        <v>40</v>
      </c>
      <c r="F22" s="38" t="s">
        <v>41</v>
      </c>
      <c r="G22" s="39" t="s">
        <v>42</v>
      </c>
      <c r="H22" s="37" t="s">
        <v>43</v>
      </c>
      <c r="I22" s="37" t="s">
        <v>44</v>
      </c>
      <c r="J22" s="37" t="s">
        <v>45</v>
      </c>
      <c r="K22" s="37" t="s">
        <v>46</v>
      </c>
      <c r="L22" s="10"/>
    </row>
    <row r="23" spans="2:12" x14ac:dyDescent="0.2">
      <c r="B23" s="8"/>
      <c r="C23" s="40">
        <v>41225</v>
      </c>
      <c r="D23" s="2">
        <v>51237</v>
      </c>
      <c r="E23" s="41">
        <v>37</v>
      </c>
      <c r="F23" s="42">
        <f t="shared" ref="F23:F29" si="0">E23/D23</f>
        <v>7.2213439506606551E-4</v>
      </c>
      <c r="G23" s="2">
        <v>3</v>
      </c>
      <c r="H23" s="3">
        <v>273.45999999999998</v>
      </c>
      <c r="I23" s="4">
        <v>49.31</v>
      </c>
      <c r="J23" s="4">
        <f t="shared" ref="J23:J29" si="1">I23/D23*1000</f>
        <v>0.96239046001912687</v>
      </c>
      <c r="K23" s="4">
        <f t="shared" ref="K23:K29" si="2">I23/E23</f>
        <v>1.3327027027027027</v>
      </c>
      <c r="L23" s="10"/>
    </row>
    <row r="24" spans="2:12" x14ac:dyDescent="0.2">
      <c r="B24" s="8"/>
      <c r="C24" s="40">
        <v>41226</v>
      </c>
      <c r="D24" s="2">
        <v>36856</v>
      </c>
      <c r="E24" s="41">
        <v>26</v>
      </c>
      <c r="F24" s="42">
        <f t="shared" si="0"/>
        <v>7.0544823095289777E-4</v>
      </c>
      <c r="G24" s="2">
        <v>0</v>
      </c>
      <c r="H24" s="3">
        <v>0</v>
      </c>
      <c r="I24" s="4">
        <v>22.82</v>
      </c>
      <c r="J24" s="4">
        <f t="shared" si="1"/>
        <v>0.61916648578250488</v>
      </c>
      <c r="K24" s="4">
        <f t="shared" si="2"/>
        <v>0.87769230769230766</v>
      </c>
      <c r="L24" s="10"/>
    </row>
    <row r="25" spans="2:12" x14ac:dyDescent="0.2">
      <c r="B25" s="8"/>
      <c r="C25" s="40">
        <v>41227</v>
      </c>
      <c r="D25" s="2">
        <v>68266</v>
      </c>
      <c r="E25" s="41">
        <v>37</v>
      </c>
      <c r="F25" s="42">
        <f t="shared" si="0"/>
        <v>5.4199748044414498E-4</v>
      </c>
      <c r="G25" s="2">
        <v>3</v>
      </c>
      <c r="H25" s="3">
        <v>208.94</v>
      </c>
      <c r="I25" s="4">
        <v>45.11</v>
      </c>
      <c r="J25" s="4">
        <f t="shared" si="1"/>
        <v>0.66079746872528056</v>
      </c>
      <c r="K25" s="4">
        <f t="shared" si="2"/>
        <v>1.2191891891891893</v>
      </c>
      <c r="L25" s="10"/>
    </row>
    <row r="26" spans="2:12" x14ac:dyDescent="0.2">
      <c r="B26" s="8"/>
      <c r="C26" s="40">
        <v>41228</v>
      </c>
      <c r="D26" s="2">
        <v>50203</v>
      </c>
      <c r="E26" s="41">
        <v>39</v>
      </c>
      <c r="F26" s="42">
        <f t="shared" si="0"/>
        <v>7.7684600521881158E-4</v>
      </c>
      <c r="G26" s="2">
        <v>2</v>
      </c>
      <c r="H26" s="3">
        <v>95.99</v>
      </c>
      <c r="I26" s="4">
        <v>36.33</v>
      </c>
      <c r="J26" s="4">
        <f t="shared" si="1"/>
        <v>0.72366193255383138</v>
      </c>
      <c r="K26" s="4">
        <f t="shared" si="2"/>
        <v>0.93153846153846154</v>
      </c>
      <c r="L26" s="10"/>
    </row>
    <row r="27" spans="2:12" x14ac:dyDescent="0.2">
      <c r="B27" s="8"/>
      <c r="C27" s="40">
        <v>41229</v>
      </c>
      <c r="D27" s="2">
        <v>58823</v>
      </c>
      <c r="E27" s="41">
        <v>25</v>
      </c>
      <c r="F27" s="42">
        <f t="shared" si="0"/>
        <v>4.250038250344253E-4</v>
      </c>
      <c r="G27" s="2">
        <v>2</v>
      </c>
      <c r="H27" s="3">
        <v>138.97999999999999</v>
      </c>
      <c r="I27" s="4">
        <v>40.85</v>
      </c>
      <c r="J27" s="4">
        <f t="shared" si="1"/>
        <v>0.69445625010625101</v>
      </c>
      <c r="K27" s="4">
        <f t="shared" si="2"/>
        <v>1.6340000000000001</v>
      </c>
      <c r="L27" s="10"/>
    </row>
    <row r="28" spans="2:12" x14ac:dyDescent="0.2">
      <c r="B28" s="8"/>
      <c r="C28" s="40">
        <v>41230</v>
      </c>
      <c r="D28" s="2">
        <v>44341</v>
      </c>
      <c r="E28" s="41">
        <v>36</v>
      </c>
      <c r="F28" s="42">
        <f t="shared" si="0"/>
        <v>8.1188967321440652E-4</v>
      </c>
      <c r="G28" s="2">
        <v>1</v>
      </c>
      <c r="H28" s="3">
        <v>84.99</v>
      </c>
      <c r="I28" s="4">
        <v>31.66</v>
      </c>
      <c r="J28" s="4">
        <f t="shared" si="1"/>
        <v>0.71401186261022531</v>
      </c>
      <c r="K28" s="4">
        <f t="shared" si="2"/>
        <v>0.87944444444444447</v>
      </c>
      <c r="L28" s="10"/>
    </row>
    <row r="29" spans="2:12" x14ac:dyDescent="0.2">
      <c r="B29" s="8"/>
      <c r="C29" s="40">
        <v>41231</v>
      </c>
      <c r="D29" s="2">
        <v>28670</v>
      </c>
      <c r="E29" s="41">
        <v>35</v>
      </c>
      <c r="F29" s="42">
        <f t="shared" si="0"/>
        <v>1.2207882804325079E-3</v>
      </c>
      <c r="G29" s="2">
        <v>0</v>
      </c>
      <c r="H29" s="3">
        <v>0</v>
      </c>
      <c r="I29" s="4">
        <v>22.96</v>
      </c>
      <c r="J29" s="4">
        <f t="shared" si="1"/>
        <v>0.8008371119637252</v>
      </c>
      <c r="K29" s="4">
        <f t="shared" si="2"/>
        <v>0.65600000000000003</v>
      </c>
      <c r="L29" s="10"/>
    </row>
    <row r="30" spans="2:12" x14ac:dyDescent="0.2">
      <c r="B30" s="8"/>
      <c r="C30" s="43" t="s">
        <v>47</v>
      </c>
      <c r="D30" s="44">
        <f>SUM(D23:D29)</f>
        <v>338396</v>
      </c>
      <c r="E30" s="45">
        <f>SUM(E23:E29)</f>
        <v>235</v>
      </c>
      <c r="F30" s="46">
        <f>E30/D30</f>
        <v>6.9445265310464667E-4</v>
      </c>
      <c r="G30" s="44">
        <f>SUM(G23:G29)</f>
        <v>11</v>
      </c>
      <c r="H30" s="47">
        <f>SUM(H23:H29)</f>
        <v>802.36</v>
      </c>
      <c r="I30" s="47">
        <f>SUM(I23:I29)</f>
        <v>249.04</v>
      </c>
      <c r="J30" s="47">
        <f>I30/D30*1000</f>
        <v>0.73594250523055826</v>
      </c>
      <c r="K30" s="47">
        <f>I30/E30</f>
        <v>1.0597446808510638</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7"/>
  <sheetViews>
    <sheetView topLeftCell="A3" workbookViewId="0">
      <selection activeCell="C9" sqref="C9:K18"/>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41232</v>
      </c>
      <c r="D6" s="1">
        <v>41238</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50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L19" s="10"/>
    </row>
    <row r="20" spans="2:12" x14ac:dyDescent="0.15">
      <c r="B20" s="8"/>
      <c r="C20" s="14" t="s">
        <v>0</v>
      </c>
      <c r="D20" s="9"/>
      <c r="E20" s="9"/>
      <c r="F20" s="9"/>
      <c r="L20" s="10"/>
    </row>
    <row r="21" spans="2:12" x14ac:dyDescent="0.15">
      <c r="B21" s="8"/>
      <c r="C21" s="37" t="s">
        <v>9</v>
      </c>
      <c r="D21" s="37" t="s">
        <v>10</v>
      </c>
      <c r="E21" s="38" t="s">
        <v>11</v>
      </c>
      <c r="F21" s="38" t="s">
        <v>12</v>
      </c>
      <c r="G21" s="39" t="s">
        <v>13</v>
      </c>
      <c r="H21" s="37" t="s">
        <v>14</v>
      </c>
      <c r="I21" s="37" t="s">
        <v>15</v>
      </c>
      <c r="J21" s="37" t="s">
        <v>16</v>
      </c>
      <c r="K21" s="37" t="s">
        <v>17</v>
      </c>
      <c r="L21" s="10"/>
    </row>
    <row r="22" spans="2:12" x14ac:dyDescent="0.2">
      <c r="B22" s="8"/>
      <c r="C22" s="40">
        <v>41232</v>
      </c>
      <c r="D22" s="2">
        <v>36545</v>
      </c>
      <c r="E22" s="41">
        <v>15</v>
      </c>
      <c r="F22" s="42">
        <v>4.0000000000000002E-4</v>
      </c>
      <c r="G22" s="2">
        <v>4</v>
      </c>
      <c r="H22" s="3">
        <v>244.8</v>
      </c>
      <c r="I22" s="4">
        <v>20.55</v>
      </c>
      <c r="J22" s="4">
        <v>0.56000000000000005</v>
      </c>
      <c r="K22" s="4">
        <v>1.37</v>
      </c>
      <c r="L22" s="10"/>
    </row>
    <row r="23" spans="2:12" x14ac:dyDescent="0.2">
      <c r="B23" s="8"/>
      <c r="C23" s="40">
        <v>41233</v>
      </c>
      <c r="D23" s="2">
        <v>31359</v>
      </c>
      <c r="E23" s="41">
        <v>31</v>
      </c>
      <c r="F23" s="42">
        <v>1E-3</v>
      </c>
      <c r="G23" s="2">
        <v>1</v>
      </c>
      <c r="H23" s="3">
        <v>99.89</v>
      </c>
      <c r="I23" s="4">
        <v>24.04</v>
      </c>
      <c r="J23" s="4">
        <v>0.77</v>
      </c>
      <c r="K23" s="4">
        <v>0.78</v>
      </c>
      <c r="L23" s="10"/>
    </row>
    <row r="24" spans="2:12" x14ac:dyDescent="0.2">
      <c r="B24" s="8"/>
      <c r="C24" s="40">
        <v>41234</v>
      </c>
      <c r="D24" s="2">
        <v>18740</v>
      </c>
      <c r="E24" s="41">
        <v>26</v>
      </c>
      <c r="F24" s="42">
        <v>1.4E-3</v>
      </c>
      <c r="G24" s="2">
        <v>3</v>
      </c>
      <c r="H24" s="3">
        <v>308.48</v>
      </c>
      <c r="I24" s="4">
        <v>19.059999999999999</v>
      </c>
      <c r="J24" s="4">
        <v>1.02</v>
      </c>
      <c r="K24" s="4">
        <v>0.73</v>
      </c>
      <c r="L24" s="10"/>
    </row>
    <row r="25" spans="2:12" x14ac:dyDescent="0.2">
      <c r="B25" s="8"/>
      <c r="C25" s="40">
        <v>41235</v>
      </c>
      <c r="D25" s="2">
        <v>23859</v>
      </c>
      <c r="E25" s="41">
        <v>12</v>
      </c>
      <c r="F25" s="42">
        <v>5.0000000000000001E-4</v>
      </c>
      <c r="G25" s="2">
        <v>0</v>
      </c>
      <c r="H25" s="3">
        <v>0</v>
      </c>
      <c r="I25" s="4">
        <v>20.6</v>
      </c>
      <c r="J25" s="4">
        <v>0.86</v>
      </c>
      <c r="K25" s="4">
        <v>1.72</v>
      </c>
      <c r="L25" s="10"/>
    </row>
    <row r="26" spans="2:12" x14ac:dyDescent="0.2">
      <c r="B26" s="8"/>
      <c r="C26" s="40">
        <v>41236</v>
      </c>
      <c r="D26" s="2">
        <v>101385</v>
      </c>
      <c r="E26" s="41">
        <v>40</v>
      </c>
      <c r="F26" s="42">
        <v>4.0000000000000002E-4</v>
      </c>
      <c r="G26" s="2">
        <v>1</v>
      </c>
      <c r="H26" s="3">
        <v>0</v>
      </c>
      <c r="I26" s="4">
        <v>71.89</v>
      </c>
      <c r="J26" s="4">
        <v>0.71</v>
      </c>
      <c r="K26" s="4">
        <v>1.8</v>
      </c>
      <c r="L26" s="10"/>
    </row>
    <row r="27" spans="2:12" x14ac:dyDescent="0.2">
      <c r="B27" s="8"/>
      <c r="C27" s="40">
        <v>41237</v>
      </c>
      <c r="D27" s="2">
        <v>54191</v>
      </c>
      <c r="E27" s="41">
        <v>46</v>
      </c>
      <c r="F27" s="42">
        <v>8.0000000000000004E-4</v>
      </c>
      <c r="G27" s="2">
        <v>1</v>
      </c>
      <c r="H27" s="3">
        <v>0</v>
      </c>
      <c r="I27" s="4">
        <v>43.37</v>
      </c>
      <c r="J27" s="4">
        <v>0.8</v>
      </c>
      <c r="K27" s="4">
        <v>0.94</v>
      </c>
      <c r="L27" s="10"/>
    </row>
    <row r="28" spans="2:12" x14ac:dyDescent="0.2">
      <c r="B28" s="8"/>
      <c r="C28" s="40">
        <v>41238</v>
      </c>
      <c r="D28" s="2">
        <v>57158</v>
      </c>
      <c r="E28" s="41">
        <v>56</v>
      </c>
      <c r="F28" s="42">
        <v>1E-3</v>
      </c>
      <c r="G28" s="2">
        <v>3</v>
      </c>
      <c r="H28" s="3">
        <v>276.74</v>
      </c>
      <c r="I28" s="4">
        <v>47.21</v>
      </c>
      <c r="J28" s="4">
        <v>0.83</v>
      </c>
      <c r="K28" s="4">
        <v>0.84</v>
      </c>
      <c r="L28" s="10"/>
    </row>
    <row r="29" spans="2:12" x14ac:dyDescent="0.2">
      <c r="B29" s="8"/>
      <c r="C29" s="43" t="s">
        <v>49</v>
      </c>
      <c r="D29" s="44">
        <f>SUM(D21:D28)</f>
        <v>323237</v>
      </c>
      <c r="E29" s="45">
        <f>SUM(E21:E28)</f>
        <v>226</v>
      </c>
      <c r="F29" s="46">
        <f>E29/D29</f>
        <v>6.9917738377722847E-4</v>
      </c>
      <c r="G29" s="44">
        <f>SUM(G21:G28)</f>
        <v>13</v>
      </c>
      <c r="H29" s="47">
        <f>SUM(H21:H28)</f>
        <v>929.91000000000008</v>
      </c>
      <c r="I29" s="47">
        <f>SUM(I21:I28)</f>
        <v>246.72</v>
      </c>
      <c r="J29" s="47">
        <f>I29/D29*1000</f>
        <v>0.76327895630760101</v>
      </c>
      <c r="K29" s="47">
        <f>I29/E29</f>
        <v>1.0916814159292034</v>
      </c>
      <c r="L29" s="10"/>
    </row>
    <row r="30" spans="2:12" x14ac:dyDescent="0.15">
      <c r="B30" s="8"/>
      <c r="C30" s="9"/>
      <c r="D30" s="9"/>
      <c r="E30" s="9"/>
      <c r="F30" s="9"/>
      <c r="L30" s="10"/>
    </row>
    <row r="31" spans="2:12" x14ac:dyDescent="0.15">
      <c r="B31" s="8"/>
      <c r="C31" s="28" t="s">
        <v>8</v>
      </c>
      <c r="D31" s="29"/>
      <c r="E31" s="29"/>
      <c r="F31" s="30"/>
      <c r="G31" s="9"/>
      <c r="H31" s="9"/>
      <c r="I31" s="9"/>
      <c r="J31" s="9"/>
      <c r="K31" s="9"/>
      <c r="L31" s="10"/>
    </row>
    <row r="32" spans="2:12" x14ac:dyDescent="0.15">
      <c r="B32" s="31"/>
      <c r="C32" s="32"/>
      <c r="D32" s="32"/>
      <c r="E32" s="32"/>
      <c r="F32" s="32"/>
      <c r="G32" s="32"/>
      <c r="H32" s="32"/>
      <c r="I32" s="32"/>
      <c r="J32" s="32"/>
      <c r="K32" s="32"/>
      <c r="L32" s="33"/>
    </row>
    <row r="34" spans="2:6" x14ac:dyDescent="0.15">
      <c r="B34" s="34"/>
      <c r="D34" s="28"/>
      <c r="E34" s="28"/>
      <c r="F34" s="28"/>
    </row>
    <row r="35" spans="2:6" x14ac:dyDescent="0.15">
      <c r="B35" s="28"/>
      <c r="C35" s="28"/>
      <c r="D35" s="28"/>
      <c r="E35" s="28"/>
      <c r="F35" s="28"/>
    </row>
    <row r="36" spans="2:6" x14ac:dyDescent="0.15">
      <c r="B36" s="28"/>
      <c r="C36" s="28"/>
      <c r="D36" s="28"/>
      <c r="E36" s="28"/>
      <c r="F36" s="28"/>
    </row>
    <row r="37" spans="2:6" x14ac:dyDescent="0.15">
      <c r="B37" s="28"/>
      <c r="C37" s="28"/>
      <c r="D37" s="28"/>
      <c r="E37" s="28"/>
      <c r="F37" s="28"/>
    </row>
  </sheetData>
  <mergeCells count="2">
    <mergeCell ref="B2:L2"/>
    <mergeCell ref="C9:K18"/>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7"/>
  <sheetViews>
    <sheetView topLeftCell="A4" workbookViewId="0">
      <selection activeCell="C9" sqref="C9:K18"/>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41239</v>
      </c>
      <c r="D6" s="1">
        <v>41245</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81</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L19" s="10"/>
    </row>
    <row r="20" spans="2:12" x14ac:dyDescent="0.15">
      <c r="B20" s="8"/>
      <c r="C20" s="14" t="s">
        <v>0</v>
      </c>
      <c r="D20" s="9"/>
      <c r="E20" s="9"/>
      <c r="F20" s="9"/>
      <c r="L20" s="10"/>
    </row>
    <row r="21" spans="2:12" x14ac:dyDescent="0.15">
      <c r="B21" s="8"/>
      <c r="C21" s="37" t="s">
        <v>51</v>
      </c>
      <c r="D21" s="37" t="s">
        <v>52</v>
      </c>
      <c r="E21" s="38" t="s">
        <v>53</v>
      </c>
      <c r="F21" s="38" t="s">
        <v>54</v>
      </c>
      <c r="G21" s="39" t="s">
        <v>55</v>
      </c>
      <c r="H21" s="37" t="s">
        <v>56</v>
      </c>
      <c r="I21" s="37" t="s">
        <v>57</v>
      </c>
      <c r="J21" s="37" t="s">
        <v>58</v>
      </c>
      <c r="K21" s="37" t="s">
        <v>59</v>
      </c>
      <c r="L21" s="10"/>
    </row>
    <row r="22" spans="2:12" x14ac:dyDescent="0.2">
      <c r="B22" s="8"/>
      <c r="C22" s="40">
        <v>41239</v>
      </c>
      <c r="D22" s="2">
        <v>64849</v>
      </c>
      <c r="E22" s="41">
        <v>40</v>
      </c>
      <c r="F22" s="42">
        <f t="shared" ref="F22:F28" si="0">E22/D22</f>
        <v>6.1681752995420126E-4</v>
      </c>
      <c r="G22" s="2">
        <v>3</v>
      </c>
      <c r="H22" s="3">
        <v>277.58999999999997</v>
      </c>
      <c r="I22" s="4">
        <v>48.24</v>
      </c>
      <c r="J22" s="4">
        <f t="shared" ref="J22:J28" si="1">I22/D22*1000</f>
        <v>0.7438819411247668</v>
      </c>
      <c r="K22" s="4">
        <f t="shared" ref="K22:K28" si="2">I22/E22</f>
        <v>1.206</v>
      </c>
      <c r="L22" s="10"/>
    </row>
    <row r="23" spans="2:12" x14ac:dyDescent="0.2">
      <c r="B23" s="8"/>
      <c r="C23" s="40">
        <v>41240</v>
      </c>
      <c r="D23" s="2">
        <v>61419</v>
      </c>
      <c r="E23" s="41">
        <v>53</v>
      </c>
      <c r="F23" s="42">
        <f t="shared" si="0"/>
        <v>8.629251534541429E-4</v>
      </c>
      <c r="G23" s="2">
        <v>1</v>
      </c>
      <c r="H23" s="3">
        <v>89.29</v>
      </c>
      <c r="I23" s="4">
        <v>47.65</v>
      </c>
      <c r="J23" s="4">
        <f t="shared" si="1"/>
        <v>0.77581855777528119</v>
      </c>
      <c r="K23" s="4">
        <f t="shared" si="2"/>
        <v>0.89905660377358487</v>
      </c>
      <c r="L23" s="10"/>
    </row>
    <row r="24" spans="2:12" x14ac:dyDescent="0.2">
      <c r="B24" s="8"/>
      <c r="C24" s="40">
        <v>41241</v>
      </c>
      <c r="D24" s="2">
        <v>64230</v>
      </c>
      <c r="E24" s="41">
        <v>41</v>
      </c>
      <c r="F24" s="42">
        <f t="shared" si="0"/>
        <v>6.3833099797602365E-4</v>
      </c>
      <c r="G24" s="2">
        <v>0</v>
      </c>
      <c r="H24" s="3">
        <v>0</v>
      </c>
      <c r="I24" s="4">
        <v>53.04</v>
      </c>
      <c r="J24" s="4">
        <f t="shared" si="1"/>
        <v>0.8257823446987389</v>
      </c>
      <c r="K24" s="4">
        <f t="shared" si="2"/>
        <v>1.2936585365853659</v>
      </c>
      <c r="L24" s="10"/>
    </row>
    <row r="25" spans="2:12" x14ac:dyDescent="0.2">
      <c r="B25" s="8"/>
      <c r="C25" s="40">
        <v>41242</v>
      </c>
      <c r="D25" s="2">
        <v>56787</v>
      </c>
      <c r="E25" s="41">
        <v>42</v>
      </c>
      <c r="F25" s="42">
        <f t="shared" si="0"/>
        <v>7.3960589571556872E-4</v>
      </c>
      <c r="G25" s="2">
        <v>0</v>
      </c>
      <c r="H25" s="3">
        <v>0</v>
      </c>
      <c r="I25" s="4">
        <v>54.25</v>
      </c>
      <c r="J25" s="4">
        <f t="shared" si="1"/>
        <v>0.95532428196594288</v>
      </c>
      <c r="K25" s="4">
        <f t="shared" si="2"/>
        <v>1.2916666666666667</v>
      </c>
      <c r="L25" s="10"/>
    </row>
    <row r="26" spans="2:12" x14ac:dyDescent="0.2">
      <c r="B26" s="8"/>
      <c r="C26" s="40">
        <v>41243</v>
      </c>
      <c r="D26" s="2">
        <v>49097</v>
      </c>
      <c r="E26" s="41">
        <v>24</v>
      </c>
      <c r="F26" s="42">
        <f t="shared" si="0"/>
        <v>4.8882823797788053E-4</v>
      </c>
      <c r="G26" s="2">
        <v>4</v>
      </c>
      <c r="H26" s="3">
        <v>418.38</v>
      </c>
      <c r="I26" s="4">
        <v>52.18</v>
      </c>
      <c r="J26" s="4">
        <f t="shared" si="1"/>
        <v>1.0627940607369084</v>
      </c>
      <c r="K26" s="4">
        <f t="shared" si="2"/>
        <v>2.1741666666666668</v>
      </c>
      <c r="L26" s="10"/>
    </row>
    <row r="27" spans="2:12" x14ac:dyDescent="0.2">
      <c r="B27" s="8"/>
      <c r="C27" s="40">
        <v>41244</v>
      </c>
      <c r="D27" s="2">
        <v>62556</v>
      </c>
      <c r="E27" s="41">
        <v>35</v>
      </c>
      <c r="F27" s="42">
        <f t="shared" si="0"/>
        <v>5.5949868917449966E-4</v>
      </c>
      <c r="G27" s="2">
        <v>5</v>
      </c>
      <c r="H27" s="3">
        <v>424.07</v>
      </c>
      <c r="I27" s="4">
        <v>49.65</v>
      </c>
      <c r="J27" s="4">
        <f t="shared" si="1"/>
        <v>0.79368885478611162</v>
      </c>
      <c r="K27" s="4">
        <f t="shared" si="2"/>
        <v>1.4185714285714286</v>
      </c>
      <c r="L27" s="10"/>
    </row>
    <row r="28" spans="2:12" x14ac:dyDescent="0.2">
      <c r="B28" s="8"/>
      <c r="C28" s="40">
        <v>41245</v>
      </c>
      <c r="D28" s="2">
        <v>68895</v>
      </c>
      <c r="E28" s="41">
        <v>38</v>
      </c>
      <c r="F28" s="42">
        <f t="shared" si="0"/>
        <v>5.515639741635823E-4</v>
      </c>
      <c r="G28" s="2">
        <v>3</v>
      </c>
      <c r="H28" s="3">
        <v>143.25</v>
      </c>
      <c r="I28" s="4">
        <v>48.98</v>
      </c>
      <c r="J28" s="4">
        <f t="shared" si="1"/>
        <v>0.71093693301400673</v>
      </c>
      <c r="K28" s="4">
        <f t="shared" si="2"/>
        <v>1.2889473684210526</v>
      </c>
      <c r="L28" s="10"/>
    </row>
    <row r="29" spans="2:12" x14ac:dyDescent="0.2">
      <c r="B29" s="8"/>
      <c r="C29" s="43" t="s">
        <v>36</v>
      </c>
      <c r="D29" s="44">
        <f>SUM(D22:D28)</f>
        <v>427833</v>
      </c>
      <c r="E29" s="45">
        <f>SUM(E22:E28)</f>
        <v>273</v>
      </c>
      <c r="F29" s="46">
        <f>E29/D29</f>
        <v>6.380994453443283E-4</v>
      </c>
      <c r="G29" s="44">
        <f>SUM(G22:G28)</f>
        <v>16</v>
      </c>
      <c r="H29" s="47">
        <f>SUM(H22:H28)</f>
        <v>1352.58</v>
      </c>
      <c r="I29" s="47">
        <f>SUM(I22:I28)</f>
        <v>353.99</v>
      </c>
      <c r="J29" s="47">
        <f>I29/D29*1000</f>
        <v>0.82740228079647904</v>
      </c>
      <c r="K29" s="47">
        <f>I29/E29</f>
        <v>1.2966666666666666</v>
      </c>
      <c r="L29" s="10"/>
    </row>
    <row r="30" spans="2:12" x14ac:dyDescent="0.15">
      <c r="B30" s="8"/>
      <c r="C30" s="9"/>
      <c r="D30" s="9"/>
      <c r="E30" s="9"/>
      <c r="F30" s="9"/>
      <c r="L30" s="10"/>
    </row>
    <row r="31" spans="2:12" x14ac:dyDescent="0.15">
      <c r="B31" s="8"/>
      <c r="C31" s="28" t="s">
        <v>8</v>
      </c>
      <c r="D31" s="29"/>
      <c r="E31" s="29"/>
      <c r="F31" s="30"/>
      <c r="G31" s="9"/>
      <c r="H31" s="9"/>
      <c r="I31" s="9"/>
      <c r="J31" s="9"/>
      <c r="K31" s="9"/>
      <c r="L31" s="10"/>
    </row>
    <row r="32" spans="2:12" x14ac:dyDescent="0.15">
      <c r="B32" s="31"/>
      <c r="C32" s="32"/>
      <c r="D32" s="32"/>
      <c r="E32" s="32"/>
      <c r="F32" s="32"/>
      <c r="G32" s="32"/>
      <c r="H32" s="32"/>
      <c r="I32" s="32"/>
      <c r="J32" s="32"/>
      <c r="K32" s="32"/>
      <c r="L32" s="33"/>
    </row>
    <row r="34" spans="2:6" x14ac:dyDescent="0.15">
      <c r="B34" s="34"/>
      <c r="D34" s="28"/>
      <c r="E34" s="28"/>
      <c r="F34" s="28"/>
    </row>
    <row r="35" spans="2:6" x14ac:dyDescent="0.15">
      <c r="B35" s="28"/>
      <c r="C35" s="28"/>
      <c r="D35" s="28"/>
      <c r="E35" s="28"/>
      <c r="F35" s="28"/>
    </row>
    <row r="36" spans="2:6" x14ac:dyDescent="0.15">
      <c r="B36" s="28"/>
      <c r="C36" s="28"/>
      <c r="D36" s="28"/>
      <c r="E36" s="28"/>
      <c r="F36" s="28"/>
    </row>
    <row r="37" spans="2:6" x14ac:dyDescent="0.15">
      <c r="B37" s="28"/>
      <c r="C37" s="28"/>
      <c r="D37" s="28"/>
      <c r="E37" s="28"/>
      <c r="F37" s="28"/>
    </row>
  </sheetData>
  <mergeCells count="2">
    <mergeCell ref="B2:L2"/>
    <mergeCell ref="C9:K18"/>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workbookViewId="0">
      <selection activeCell="C9" sqref="C9:K17"/>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41246</v>
      </c>
      <c r="D6" s="1">
        <v>41252</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70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L18" s="10"/>
    </row>
    <row r="19" spans="2:12" x14ac:dyDescent="0.15">
      <c r="B19" s="8"/>
      <c r="C19" s="14" t="s">
        <v>0</v>
      </c>
      <c r="D19" s="9"/>
      <c r="E19" s="9"/>
      <c r="F19" s="9"/>
      <c r="L19" s="10"/>
    </row>
    <row r="20" spans="2:12" x14ac:dyDescent="0.15">
      <c r="B20" s="8"/>
      <c r="C20" s="37" t="s">
        <v>60</v>
      </c>
      <c r="D20" s="37" t="s">
        <v>61</v>
      </c>
      <c r="E20" s="38" t="s">
        <v>62</v>
      </c>
      <c r="F20" s="38" t="s">
        <v>63</v>
      </c>
      <c r="G20" s="39" t="s">
        <v>64</v>
      </c>
      <c r="H20" s="37" t="s">
        <v>65</v>
      </c>
      <c r="I20" s="37" t="s">
        <v>66</v>
      </c>
      <c r="J20" s="37" t="s">
        <v>67</v>
      </c>
      <c r="K20" s="37" t="s">
        <v>68</v>
      </c>
      <c r="L20" s="10"/>
    </row>
    <row r="21" spans="2:12" x14ac:dyDescent="0.2">
      <c r="B21" s="8"/>
      <c r="C21" s="40">
        <v>41246</v>
      </c>
      <c r="D21" s="2">
        <v>62182</v>
      </c>
      <c r="E21" s="41">
        <v>14</v>
      </c>
      <c r="F21" s="42">
        <f t="shared" ref="F21:F27" si="0">E21/D21</f>
        <v>2.2514554051011548E-4</v>
      </c>
      <c r="G21" s="2">
        <v>6</v>
      </c>
      <c r="H21" s="3">
        <v>409.24</v>
      </c>
      <c r="I21" s="4">
        <v>33.96</v>
      </c>
      <c r="J21" s="4">
        <f t="shared" ref="J21:J27" si="1">I21/D21*1000</f>
        <v>0.54613875398025158</v>
      </c>
      <c r="K21" s="4">
        <f t="shared" ref="K21:K27" si="2">I21/E21</f>
        <v>2.4257142857142857</v>
      </c>
      <c r="L21" s="10"/>
    </row>
    <row r="22" spans="2:12" x14ac:dyDescent="0.2">
      <c r="B22" s="8"/>
      <c r="C22" s="40">
        <v>41247</v>
      </c>
      <c r="D22" s="2">
        <v>55254</v>
      </c>
      <c r="E22" s="41">
        <v>10</v>
      </c>
      <c r="F22" s="42">
        <f t="shared" si="0"/>
        <v>1.8098237231693634E-4</v>
      </c>
      <c r="G22" s="2">
        <v>5</v>
      </c>
      <c r="H22" s="3">
        <v>578.01</v>
      </c>
      <c r="I22" s="4">
        <v>33.950000000000003</v>
      </c>
      <c r="J22" s="4">
        <f t="shared" si="1"/>
        <v>0.61443515401599891</v>
      </c>
      <c r="K22" s="4">
        <f t="shared" si="2"/>
        <v>3.3950000000000005</v>
      </c>
      <c r="L22" s="10"/>
    </row>
    <row r="23" spans="2:12" x14ac:dyDescent="0.2">
      <c r="B23" s="8"/>
      <c r="C23" s="40">
        <v>41248</v>
      </c>
      <c r="D23" s="2">
        <v>75246</v>
      </c>
      <c r="E23" s="41">
        <v>29</v>
      </c>
      <c r="F23" s="42">
        <f t="shared" si="0"/>
        <v>3.8540254631475425E-4</v>
      </c>
      <c r="G23" s="2">
        <v>2</v>
      </c>
      <c r="H23" s="3">
        <v>73.83</v>
      </c>
      <c r="I23" s="4">
        <v>55.28</v>
      </c>
      <c r="J23" s="4">
        <f t="shared" si="1"/>
        <v>0.73465699173377996</v>
      </c>
      <c r="K23" s="4">
        <f t="shared" si="2"/>
        <v>1.9062068965517243</v>
      </c>
      <c r="L23" s="10"/>
    </row>
    <row r="24" spans="2:12" x14ac:dyDescent="0.2">
      <c r="B24" s="8"/>
      <c r="C24" s="40">
        <v>41249</v>
      </c>
      <c r="D24" s="2">
        <v>57793</v>
      </c>
      <c r="E24" s="41">
        <v>23</v>
      </c>
      <c r="F24" s="42">
        <f t="shared" si="0"/>
        <v>3.9797207274237367E-4</v>
      </c>
      <c r="G24" s="2">
        <v>4</v>
      </c>
      <c r="H24" s="3">
        <v>241.29</v>
      </c>
      <c r="I24" s="4">
        <v>45.17</v>
      </c>
      <c r="J24" s="4">
        <f t="shared" si="1"/>
        <v>0.78158254459882692</v>
      </c>
      <c r="K24" s="4">
        <f t="shared" si="2"/>
        <v>1.963913043478261</v>
      </c>
      <c r="L24" s="10"/>
    </row>
    <row r="25" spans="2:12" x14ac:dyDescent="0.2">
      <c r="B25" s="8"/>
      <c r="C25" s="40">
        <v>41250</v>
      </c>
      <c r="D25" s="2">
        <v>52654</v>
      </c>
      <c r="E25" s="41">
        <v>27</v>
      </c>
      <c r="F25" s="42">
        <f t="shared" si="0"/>
        <v>5.1278155505754552E-4</v>
      </c>
      <c r="G25" s="2">
        <v>2</v>
      </c>
      <c r="H25" s="3">
        <v>427.68</v>
      </c>
      <c r="I25" s="4">
        <v>45.15</v>
      </c>
      <c r="J25" s="4">
        <f t="shared" si="1"/>
        <v>0.85748471151289551</v>
      </c>
      <c r="K25" s="4">
        <f t="shared" si="2"/>
        <v>1.6722222222222223</v>
      </c>
      <c r="L25" s="10"/>
    </row>
    <row r="26" spans="2:12" x14ac:dyDescent="0.2">
      <c r="B26" s="8"/>
      <c r="C26" s="40">
        <v>41251</v>
      </c>
      <c r="D26" s="2">
        <v>52058</v>
      </c>
      <c r="E26" s="41">
        <v>34</v>
      </c>
      <c r="F26" s="42">
        <f t="shared" si="0"/>
        <v>6.5311767643781932E-4</v>
      </c>
      <c r="G26" s="2">
        <v>2</v>
      </c>
      <c r="H26" s="3">
        <v>76.39</v>
      </c>
      <c r="I26" s="4">
        <v>44.07</v>
      </c>
      <c r="J26" s="4">
        <f t="shared" si="1"/>
        <v>0.84655576472396166</v>
      </c>
      <c r="K26" s="4">
        <f t="shared" si="2"/>
        <v>1.2961764705882353</v>
      </c>
      <c r="L26" s="10"/>
    </row>
    <row r="27" spans="2:12" x14ac:dyDescent="0.2">
      <c r="B27" s="8"/>
      <c r="C27" s="40">
        <v>41252</v>
      </c>
      <c r="D27" s="2">
        <v>49792</v>
      </c>
      <c r="E27" s="41">
        <v>15</v>
      </c>
      <c r="F27" s="42">
        <f t="shared" si="0"/>
        <v>3.0125321336760925E-4</v>
      </c>
      <c r="G27" s="2">
        <v>4</v>
      </c>
      <c r="H27" s="3">
        <v>243.99</v>
      </c>
      <c r="I27" s="4">
        <v>36.14</v>
      </c>
      <c r="J27" s="4">
        <f t="shared" si="1"/>
        <v>0.72581940874035988</v>
      </c>
      <c r="K27" s="4">
        <f t="shared" si="2"/>
        <v>2.4093333333333335</v>
      </c>
      <c r="L27" s="10"/>
    </row>
    <row r="28" spans="2:12" x14ac:dyDescent="0.2">
      <c r="B28" s="8"/>
      <c r="C28" s="43" t="s">
        <v>69</v>
      </c>
      <c r="D28" s="44">
        <f>SUM(D21:D27)</f>
        <v>404979</v>
      </c>
      <c r="E28" s="45">
        <f>SUM(E21:E27)</f>
        <v>152</v>
      </c>
      <c r="F28" s="46">
        <f>E28/D28</f>
        <v>3.7532810343252364E-4</v>
      </c>
      <c r="G28" s="44">
        <f>SUM(G21:G27)</f>
        <v>25</v>
      </c>
      <c r="H28" s="47">
        <f>SUM(H21:H27)</f>
        <v>2050.4300000000003</v>
      </c>
      <c r="I28" s="47">
        <f>SUM(I21:I27)</f>
        <v>293.72000000000003</v>
      </c>
      <c r="J28" s="47">
        <f>I28/D28*1000</f>
        <v>0.72527217460658466</v>
      </c>
      <c r="K28" s="47">
        <f>I28/E28</f>
        <v>1.9323684210526317</v>
      </c>
      <c r="L28" s="10"/>
    </row>
    <row r="29" spans="2:12" x14ac:dyDescent="0.15">
      <c r="B29" s="8"/>
      <c r="C29" s="9"/>
      <c r="D29" s="9"/>
      <c r="E29" s="9"/>
      <c r="F29" s="9"/>
      <c r="L29" s="10"/>
    </row>
    <row r="30" spans="2:12" x14ac:dyDescent="0.15">
      <c r="B30" s="8"/>
      <c r="C30" s="28" t="s">
        <v>8</v>
      </c>
      <c r="D30" s="29"/>
      <c r="E30" s="29"/>
      <c r="F30" s="30"/>
      <c r="G30" s="9"/>
      <c r="H30" s="9"/>
      <c r="I30" s="9"/>
      <c r="J30" s="9"/>
      <c r="K30" s="9"/>
      <c r="L30" s="10"/>
    </row>
    <row r="31" spans="2:12" x14ac:dyDescent="0.15">
      <c r="B31" s="31"/>
      <c r="C31" s="32"/>
      <c r="D31" s="32"/>
      <c r="E31" s="32"/>
      <c r="F31" s="32"/>
      <c r="G31" s="32"/>
      <c r="H31" s="32"/>
      <c r="I31" s="32"/>
      <c r="J31" s="32"/>
      <c r="K31" s="32"/>
      <c r="L31" s="33"/>
    </row>
    <row r="33" spans="2:6" x14ac:dyDescent="0.15">
      <c r="B33" s="34"/>
      <c r="D33" s="28"/>
      <c r="E33" s="28"/>
      <c r="F33" s="28"/>
    </row>
    <row r="34" spans="2:6" x14ac:dyDescent="0.15">
      <c r="B34" s="28"/>
      <c r="C34" s="28"/>
      <c r="D34" s="28"/>
      <c r="E34" s="28"/>
      <c r="F34" s="28"/>
    </row>
    <row r="35" spans="2:6" x14ac:dyDescent="0.15">
      <c r="B35" s="28"/>
      <c r="C35" s="28"/>
      <c r="D35" s="28"/>
      <c r="E35" s="28"/>
      <c r="F35" s="28"/>
    </row>
    <row r="36" spans="2:6" x14ac:dyDescent="0.15">
      <c r="B36" s="28"/>
      <c r="C36" s="28"/>
      <c r="D36" s="28"/>
      <c r="E36" s="28"/>
      <c r="F36" s="28"/>
    </row>
  </sheetData>
  <mergeCells count="2">
    <mergeCell ref="B2:L2"/>
    <mergeCell ref="C9:K17"/>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F6" sqref="F6"/>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41253</v>
      </c>
      <c r="D6" s="1">
        <v>41259</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82</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71</v>
      </c>
      <c r="D22" s="37" t="s">
        <v>72</v>
      </c>
      <c r="E22" s="38" t="s">
        <v>73</v>
      </c>
      <c r="F22" s="38" t="s">
        <v>74</v>
      </c>
      <c r="G22" s="39" t="s">
        <v>75</v>
      </c>
      <c r="H22" s="37" t="s">
        <v>76</v>
      </c>
      <c r="I22" s="37" t="s">
        <v>77</v>
      </c>
      <c r="J22" s="37" t="s">
        <v>78</v>
      </c>
      <c r="K22" s="37" t="s">
        <v>79</v>
      </c>
      <c r="L22" s="10"/>
    </row>
    <row r="23" spans="2:12" x14ac:dyDescent="0.2">
      <c r="B23" s="8"/>
      <c r="C23" s="40">
        <v>41253</v>
      </c>
      <c r="D23" s="2">
        <v>60344</v>
      </c>
      <c r="E23" s="41">
        <v>32</v>
      </c>
      <c r="F23" s="42">
        <f t="shared" ref="F23:F29" si="0">E23/D23</f>
        <v>5.3029298687524854E-4</v>
      </c>
      <c r="G23" s="2">
        <v>3</v>
      </c>
      <c r="H23" s="3">
        <v>108.73</v>
      </c>
      <c r="I23" s="4">
        <v>49.991819999999997</v>
      </c>
      <c r="J23" s="4">
        <f t="shared" ref="J23:J29" si="1">I23/D23*1000</f>
        <v>0.82844723584780589</v>
      </c>
      <c r="K23" s="4">
        <f t="shared" ref="K23:K29" si="2">I23/E23</f>
        <v>1.5622443749999999</v>
      </c>
      <c r="L23" s="10"/>
    </row>
    <row r="24" spans="2:12" x14ac:dyDescent="0.2">
      <c r="B24" s="8"/>
      <c r="C24" s="40">
        <v>41254</v>
      </c>
      <c r="D24" s="2">
        <v>61335</v>
      </c>
      <c r="E24" s="41">
        <v>36</v>
      </c>
      <c r="F24" s="42">
        <f t="shared" si="0"/>
        <v>5.8694057226705795E-4</v>
      </c>
      <c r="G24" s="2">
        <v>5</v>
      </c>
      <c r="H24" s="3">
        <v>337.18870600000002</v>
      </c>
      <c r="I24" s="4">
        <v>40.385579999999997</v>
      </c>
      <c r="J24" s="4">
        <f t="shared" si="1"/>
        <v>0.65844265101491806</v>
      </c>
      <c r="K24" s="4">
        <f t="shared" si="2"/>
        <v>1.1218216666666665</v>
      </c>
      <c r="L24" s="10"/>
    </row>
    <row r="25" spans="2:12" x14ac:dyDescent="0.2">
      <c r="B25" s="8"/>
      <c r="C25" s="40">
        <v>41255</v>
      </c>
      <c r="D25" s="2">
        <v>66533</v>
      </c>
      <c r="E25" s="41">
        <v>22</v>
      </c>
      <c r="F25" s="42">
        <f t="shared" si="0"/>
        <v>3.3066297927344327E-4</v>
      </c>
      <c r="G25" s="2">
        <v>5</v>
      </c>
      <c r="H25" s="3">
        <v>302.891007</v>
      </c>
      <c r="I25" s="4">
        <v>41.827080000000002</v>
      </c>
      <c r="J25" s="4">
        <f t="shared" si="1"/>
        <v>0.62866667668675702</v>
      </c>
      <c r="K25" s="4">
        <f t="shared" si="2"/>
        <v>1.9012309090909092</v>
      </c>
      <c r="L25" s="10"/>
    </row>
    <row r="26" spans="2:12" x14ac:dyDescent="0.2">
      <c r="B26" s="8"/>
      <c r="C26" s="40">
        <v>41256</v>
      </c>
      <c r="D26" s="2">
        <v>73886</v>
      </c>
      <c r="E26" s="41">
        <v>15</v>
      </c>
      <c r="F26" s="42">
        <f t="shared" si="0"/>
        <v>2.0301545624340199E-4</v>
      </c>
      <c r="G26" s="2">
        <v>4</v>
      </c>
      <c r="H26" s="3">
        <v>233.56370100000001</v>
      </c>
      <c r="I26" s="4">
        <v>42.77093</v>
      </c>
      <c r="J26" s="4">
        <f t="shared" si="1"/>
        <v>0.57887732452697394</v>
      </c>
      <c r="K26" s="4">
        <f t="shared" si="2"/>
        <v>2.8513953333333335</v>
      </c>
      <c r="L26" s="10"/>
    </row>
    <row r="27" spans="2:12" x14ac:dyDescent="0.2">
      <c r="B27" s="8"/>
      <c r="C27" s="40">
        <v>41257</v>
      </c>
      <c r="D27" s="2">
        <v>75549</v>
      </c>
      <c r="E27" s="41">
        <v>19</v>
      </c>
      <c r="F27" s="42">
        <f t="shared" si="0"/>
        <v>2.5149240890018397E-4</v>
      </c>
      <c r="G27" s="2">
        <v>3</v>
      </c>
      <c r="H27" s="3">
        <v>300.72805099999999</v>
      </c>
      <c r="I27" s="4">
        <v>36.724209999999999</v>
      </c>
      <c r="J27" s="4">
        <f t="shared" si="1"/>
        <v>0.48609789672927506</v>
      </c>
      <c r="K27" s="4">
        <f t="shared" si="2"/>
        <v>1.9328531578947368</v>
      </c>
      <c r="L27" s="10"/>
    </row>
    <row r="28" spans="2:12" x14ac:dyDescent="0.2">
      <c r="B28" s="8"/>
      <c r="C28" s="40">
        <v>41258</v>
      </c>
      <c r="D28" s="2">
        <v>63470</v>
      </c>
      <c r="E28" s="41">
        <v>19</v>
      </c>
      <c r="F28" s="42">
        <f t="shared" si="0"/>
        <v>2.9935402552386952E-4</v>
      </c>
      <c r="G28" s="2">
        <v>2</v>
      </c>
      <c r="H28" s="3">
        <v>54.99</v>
      </c>
      <c r="I28" s="4">
        <v>39.64105</v>
      </c>
      <c r="J28" s="4">
        <f t="shared" si="1"/>
        <v>0.62456357334173629</v>
      </c>
      <c r="K28" s="4">
        <f t="shared" si="2"/>
        <v>2.0863710526315788</v>
      </c>
      <c r="L28" s="10"/>
    </row>
    <row r="29" spans="2:12" x14ac:dyDescent="0.2">
      <c r="B29" s="8"/>
      <c r="C29" s="40">
        <v>41259</v>
      </c>
      <c r="D29" s="2">
        <v>64899</v>
      </c>
      <c r="E29" s="41">
        <v>28</v>
      </c>
      <c r="F29" s="42">
        <f t="shared" si="0"/>
        <v>4.3143962156581763E-4</v>
      </c>
      <c r="G29" s="2">
        <v>1</v>
      </c>
      <c r="H29" s="3">
        <v>39.99</v>
      </c>
      <c r="I29" s="4">
        <v>36.116720000000001</v>
      </c>
      <c r="J29" s="4">
        <f t="shared" si="1"/>
        <v>0.55650657174994989</v>
      </c>
      <c r="K29" s="4">
        <f t="shared" si="2"/>
        <v>1.2898828571428571</v>
      </c>
      <c r="L29" s="10"/>
    </row>
    <row r="30" spans="2:12" x14ac:dyDescent="0.2">
      <c r="B30" s="8"/>
      <c r="C30" s="43" t="s">
        <v>80</v>
      </c>
      <c r="D30" s="44">
        <f>SUM(D23:D29)</f>
        <v>466016</v>
      </c>
      <c r="E30" s="45">
        <f>SUM(E23:E29)</f>
        <v>171</v>
      </c>
      <c r="F30" s="46">
        <f>E30/D30</f>
        <v>3.6694019089473324E-4</v>
      </c>
      <c r="G30" s="44">
        <f>SUM(G23:G29)</f>
        <v>23</v>
      </c>
      <c r="H30" s="47">
        <f>SUM(H23:H29)</f>
        <v>1378.0814650000002</v>
      </c>
      <c r="I30" s="47">
        <f>SUM(I23:I29)</f>
        <v>287.45738999999998</v>
      </c>
      <c r="J30" s="47">
        <f>I30/D30*1000</f>
        <v>0.61684017286960102</v>
      </c>
      <c r="K30" s="47">
        <f>I30/E30</f>
        <v>1.6810373684210524</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C22" sqref="C22:K30"/>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41260</v>
      </c>
      <c r="D6" s="1">
        <v>41266</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92</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83</v>
      </c>
      <c r="D22" s="37" t="s">
        <v>84</v>
      </c>
      <c r="E22" s="38" t="s">
        <v>85</v>
      </c>
      <c r="F22" s="38" t="s">
        <v>86</v>
      </c>
      <c r="G22" s="39" t="s">
        <v>87</v>
      </c>
      <c r="H22" s="37" t="s">
        <v>88</v>
      </c>
      <c r="I22" s="37" t="s">
        <v>89</v>
      </c>
      <c r="J22" s="37" t="s">
        <v>90</v>
      </c>
      <c r="K22" s="37" t="s">
        <v>91</v>
      </c>
      <c r="L22" s="10"/>
    </row>
    <row r="23" spans="2:12" x14ac:dyDescent="0.2">
      <c r="B23" s="8"/>
      <c r="C23" s="40">
        <v>41260</v>
      </c>
      <c r="D23" s="2">
        <v>65547</v>
      </c>
      <c r="E23" s="41">
        <v>33</v>
      </c>
      <c r="F23" s="42">
        <f t="shared" ref="F23:F29" si="0">E23/D23</f>
        <v>5.0345553572245867E-4</v>
      </c>
      <c r="G23" s="2">
        <v>3</v>
      </c>
      <c r="H23" s="3">
        <v>263.11540200000002</v>
      </c>
      <c r="I23" s="4">
        <v>46.305720000000001</v>
      </c>
      <c r="J23" s="4">
        <f t="shared" ref="J23:J29" si="1">I23/D23*1000</f>
        <v>0.7064506384731567</v>
      </c>
      <c r="K23" s="4">
        <f t="shared" ref="K23:K29" si="2">I23/E23</f>
        <v>1.4032036363636364</v>
      </c>
      <c r="L23" s="10"/>
    </row>
    <row r="24" spans="2:12" x14ac:dyDescent="0.2">
      <c r="B24" s="8"/>
      <c r="C24" s="40">
        <v>41261</v>
      </c>
      <c r="D24" s="2">
        <v>69306</v>
      </c>
      <c r="E24" s="41">
        <v>22</v>
      </c>
      <c r="F24" s="42">
        <f t="shared" si="0"/>
        <v>3.1743283409805791E-4</v>
      </c>
      <c r="G24" s="2">
        <v>3</v>
      </c>
      <c r="H24" s="3">
        <v>288</v>
      </c>
      <c r="I24" s="4">
        <v>37.883519999999997</v>
      </c>
      <c r="J24" s="4">
        <f t="shared" si="1"/>
        <v>0.54661241450956621</v>
      </c>
      <c r="K24" s="4">
        <f t="shared" si="2"/>
        <v>1.7219781818181816</v>
      </c>
      <c r="L24" s="10"/>
    </row>
    <row r="25" spans="2:12" x14ac:dyDescent="0.2">
      <c r="B25" s="8"/>
      <c r="C25" s="40">
        <v>41262</v>
      </c>
      <c r="D25" s="2">
        <v>61854</v>
      </c>
      <c r="E25" s="41">
        <v>25</v>
      </c>
      <c r="F25" s="42">
        <f t="shared" si="0"/>
        <v>4.0417757946131213E-4</v>
      </c>
      <c r="G25" s="2">
        <v>2</v>
      </c>
      <c r="H25" s="3">
        <v>320.23</v>
      </c>
      <c r="I25" s="4">
        <v>43.393770000000004</v>
      </c>
      <c r="J25" s="4">
        <f t="shared" si="1"/>
        <v>0.70155155689203619</v>
      </c>
      <c r="K25" s="4">
        <f t="shared" si="2"/>
        <v>1.7357508000000001</v>
      </c>
      <c r="L25" s="10"/>
    </row>
    <row r="26" spans="2:12" x14ac:dyDescent="0.2">
      <c r="B26" s="8"/>
      <c r="C26" s="40">
        <v>41263</v>
      </c>
      <c r="D26" s="2">
        <v>72885</v>
      </c>
      <c r="E26" s="41">
        <v>21</v>
      </c>
      <c r="F26" s="42">
        <f t="shared" si="0"/>
        <v>2.8812512862728956E-4</v>
      </c>
      <c r="G26" s="2">
        <v>2</v>
      </c>
      <c r="H26" s="3">
        <v>169.48</v>
      </c>
      <c r="I26" s="4">
        <v>47.689239999999998</v>
      </c>
      <c r="J26" s="4">
        <f t="shared" si="1"/>
        <v>0.65430801948274675</v>
      </c>
      <c r="K26" s="4">
        <f t="shared" si="2"/>
        <v>2.2709161904761905</v>
      </c>
      <c r="L26" s="10"/>
    </row>
    <row r="27" spans="2:12" x14ac:dyDescent="0.2">
      <c r="B27" s="8"/>
      <c r="C27" s="40">
        <v>41264</v>
      </c>
      <c r="D27" s="2">
        <v>64828</v>
      </c>
      <c r="E27" s="41">
        <v>26</v>
      </c>
      <c r="F27" s="42">
        <f t="shared" si="0"/>
        <v>4.0106126982168201E-4</v>
      </c>
      <c r="G27" s="2">
        <v>2</v>
      </c>
      <c r="H27" s="3">
        <v>40.98</v>
      </c>
      <c r="I27" s="4">
        <v>27.69511</v>
      </c>
      <c r="J27" s="4">
        <f t="shared" si="1"/>
        <v>0.42720907632504473</v>
      </c>
      <c r="K27" s="4">
        <f t="shared" si="2"/>
        <v>1.0651965384615385</v>
      </c>
      <c r="L27" s="10"/>
    </row>
    <row r="28" spans="2:12" x14ac:dyDescent="0.2">
      <c r="B28" s="8"/>
      <c r="C28" s="40">
        <v>41265</v>
      </c>
      <c r="D28" s="2">
        <v>81031</v>
      </c>
      <c r="E28" s="41">
        <v>26</v>
      </c>
      <c r="F28" s="42">
        <f t="shared" si="0"/>
        <v>3.2086485419160566E-4</v>
      </c>
      <c r="G28" s="2">
        <v>2</v>
      </c>
      <c r="H28" s="3">
        <v>332.82400000000001</v>
      </c>
      <c r="I28" s="4">
        <v>39.655650000000001</v>
      </c>
      <c r="J28" s="4">
        <f t="shared" si="1"/>
        <v>0.48938862904320563</v>
      </c>
      <c r="K28" s="4">
        <f t="shared" si="2"/>
        <v>1.5252173076923077</v>
      </c>
      <c r="L28" s="10"/>
    </row>
    <row r="29" spans="2:12" x14ac:dyDescent="0.2">
      <c r="B29" s="8"/>
      <c r="C29" s="40">
        <v>41266</v>
      </c>
      <c r="D29" s="2">
        <v>81437</v>
      </c>
      <c r="E29" s="41">
        <v>42</v>
      </c>
      <c r="F29" s="42">
        <f t="shared" si="0"/>
        <v>5.1573609047484553E-4</v>
      </c>
      <c r="G29" s="2">
        <v>4</v>
      </c>
      <c r="H29" s="3">
        <v>284.99</v>
      </c>
      <c r="I29" s="4">
        <v>40.03</v>
      </c>
      <c r="J29" s="4">
        <f t="shared" si="1"/>
        <v>0.49154561194543023</v>
      </c>
      <c r="K29" s="4">
        <f t="shared" si="2"/>
        <v>0.95309523809523811</v>
      </c>
      <c r="L29" s="10"/>
    </row>
    <row r="30" spans="2:12" x14ac:dyDescent="0.2">
      <c r="B30" s="8"/>
      <c r="C30" s="43" t="s">
        <v>36</v>
      </c>
      <c r="D30" s="44">
        <f>SUM(D23:D29)</f>
        <v>496888</v>
      </c>
      <c r="E30" s="45">
        <f>SUM(E23:E29)</f>
        <v>195</v>
      </c>
      <c r="F30" s="46">
        <f>E30/D30</f>
        <v>3.9244256250905638E-4</v>
      </c>
      <c r="G30" s="44">
        <f>SUM(G23:G29)</f>
        <v>18</v>
      </c>
      <c r="H30" s="47">
        <f>SUM(H23:H29)</f>
        <v>1699.619402</v>
      </c>
      <c r="I30" s="47">
        <f>SUM(I23:I29)</f>
        <v>282.65300999999999</v>
      </c>
      <c r="J30" s="47">
        <f>I30/D30*1000</f>
        <v>0.56884652074511766</v>
      </c>
      <c r="K30" s="47">
        <f>I30/E30</f>
        <v>1.4495026153846153</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第一周（10-24～10-28）</vt:lpstr>
      <vt:lpstr>第二周（10-29～11-04）</vt:lpstr>
      <vt:lpstr>第三周（11-05～11-11)</vt:lpstr>
      <vt:lpstr>第四周（11-12～11-18)</vt:lpstr>
      <vt:lpstr>第五周（11-19～11-25)</vt:lpstr>
      <vt:lpstr>第六周（11-26～12-02)</vt:lpstr>
      <vt:lpstr>第七周（12-03～12-09) </vt:lpstr>
      <vt:lpstr>第八周（12-10～12-16)</vt:lpstr>
      <vt:lpstr>第九周（12-17～12-23)</vt:lpstr>
      <vt:lpstr>第十周（12-24～1-6)</vt:lpstr>
      <vt:lpstr>第十一周（1-7～1-13)</vt:lpstr>
      <vt:lpstr>第十二周（1-14～1-20)</vt:lpstr>
      <vt:lpstr>第十三周（1-21～1-27)</vt:lpstr>
      <vt:lpstr>第十四周（1-28～2-3)</vt:lpstr>
      <vt:lpstr>第十五周（2-4～2-17）</vt:lpstr>
      <vt:lpstr>第十六周（2-18～2-24）</vt:lpstr>
      <vt:lpstr>第十七周（2-25～3-3）</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Jula</dc:creator>
  <cp:lastModifiedBy>Julia</cp:lastModifiedBy>
  <dcterms:created xsi:type="dcterms:W3CDTF">2012-11-05T10:47:45Z</dcterms:created>
  <dcterms:modified xsi:type="dcterms:W3CDTF">2013-03-05T03:04:46Z</dcterms:modified>
</cp:coreProperties>
</file>