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600" windowWidth="18675" windowHeight="7935" firstSheet="11" activeTab="14"/>
  </bookViews>
  <sheets>
    <sheet name="第一周（10-22～10-28）" sheetId="21" r:id="rId1"/>
    <sheet name="第二周（10-29～11-04）" sheetId="20" r:id="rId2"/>
    <sheet name="第三周（11-05～11-11）" sheetId="22" r:id="rId3"/>
    <sheet name="第四周（11-12～11-18）" sheetId="23" r:id="rId4"/>
    <sheet name="第五周（11-19～11-25)" sheetId="24" r:id="rId5"/>
    <sheet name="第六周（11-26～12-02)" sheetId="25" r:id="rId6"/>
    <sheet name="第七周（12-03～12-09)" sheetId="26" r:id="rId7"/>
    <sheet name="第八周（12-10～12-16)" sheetId="27" r:id="rId8"/>
    <sheet name="第九周（12-17～12-23)" sheetId="28" r:id="rId9"/>
    <sheet name="第十周（12-24～1-6)" sheetId="29" r:id="rId10"/>
    <sheet name="第十一周（1-7～1-13)" sheetId="30" r:id="rId11"/>
    <sheet name="第十二周（1-14～1-20)" sheetId="31" r:id="rId12"/>
    <sheet name="第十三周（1-21～1-27)" sheetId="32" r:id="rId13"/>
    <sheet name="第十四周（1-28～2-3)" sheetId="33" r:id="rId14"/>
    <sheet name="第十五周（2-4～2-17)" sheetId="34" r:id="rId15"/>
    <sheet name="Sheet2" sheetId="17" r:id="rId16"/>
  </sheets>
  <calcPr calcId="145621"/>
</workbook>
</file>

<file path=xl/calcChain.xml><?xml version="1.0" encoding="utf-8"?>
<calcChain xmlns="http://schemas.openxmlformats.org/spreadsheetml/2006/main">
  <c r="I37" i="34" l="1"/>
  <c r="K37" i="34" s="1"/>
  <c r="H37" i="34"/>
  <c r="G37" i="34"/>
  <c r="E37" i="34"/>
  <c r="F37" i="34" s="1"/>
  <c r="D37" i="34"/>
  <c r="K36" i="34"/>
  <c r="J36" i="34"/>
  <c r="F36" i="34"/>
  <c r="K35" i="34"/>
  <c r="J35" i="34"/>
  <c r="F35" i="34"/>
  <c r="K34" i="34"/>
  <c r="J34" i="34"/>
  <c r="F34" i="34"/>
  <c r="K33" i="34"/>
  <c r="J33" i="34"/>
  <c r="F33" i="34"/>
  <c r="K32" i="34"/>
  <c r="J32" i="34"/>
  <c r="F32" i="34"/>
  <c r="K31" i="34"/>
  <c r="J31" i="34"/>
  <c r="F31" i="34"/>
  <c r="K30" i="34"/>
  <c r="J30" i="34"/>
  <c r="F30" i="34"/>
  <c r="K29" i="34"/>
  <c r="J29" i="34"/>
  <c r="F29" i="34"/>
  <c r="K28" i="34"/>
  <c r="J28" i="34"/>
  <c r="F28" i="34"/>
  <c r="K27" i="34"/>
  <c r="J27" i="34"/>
  <c r="F27" i="34"/>
  <c r="K26" i="34"/>
  <c r="J26" i="34"/>
  <c r="F26" i="34"/>
  <c r="K25" i="34"/>
  <c r="J25" i="34"/>
  <c r="F25" i="34"/>
  <c r="K24" i="34"/>
  <c r="J24" i="34"/>
  <c r="F24" i="34"/>
  <c r="K23" i="34"/>
  <c r="J23" i="34"/>
  <c r="F23" i="34"/>
  <c r="I30" i="33"/>
  <c r="H30" i="33"/>
  <c r="G30" i="33"/>
  <c r="E30" i="33"/>
  <c r="F30" i="33" s="1"/>
  <c r="D30" i="33"/>
  <c r="K29" i="33"/>
  <c r="J29" i="33"/>
  <c r="F29" i="33"/>
  <c r="K28" i="33"/>
  <c r="J28" i="33"/>
  <c r="F28" i="33"/>
  <c r="K27" i="33"/>
  <c r="J27" i="33"/>
  <c r="F27" i="33"/>
  <c r="K26" i="33"/>
  <c r="J26" i="33"/>
  <c r="F26" i="33"/>
  <c r="K25" i="33"/>
  <c r="J25" i="33"/>
  <c r="F25" i="33"/>
  <c r="K24" i="33"/>
  <c r="J24" i="33"/>
  <c r="F24" i="33"/>
  <c r="K23" i="33"/>
  <c r="J23" i="33"/>
  <c r="F23" i="33"/>
  <c r="I29" i="32"/>
  <c r="H29" i="32"/>
  <c r="G29" i="32"/>
  <c r="E29" i="32"/>
  <c r="D29" i="32"/>
  <c r="K28" i="32"/>
  <c r="J28" i="32"/>
  <c r="F28" i="32"/>
  <c r="K27" i="32"/>
  <c r="J27" i="32"/>
  <c r="F27" i="32"/>
  <c r="K26" i="32"/>
  <c r="J26" i="32"/>
  <c r="F26" i="32"/>
  <c r="K25" i="32"/>
  <c r="J25" i="32"/>
  <c r="F25" i="32"/>
  <c r="K24" i="32"/>
  <c r="J24" i="32"/>
  <c r="F24" i="32"/>
  <c r="K23" i="32"/>
  <c r="J23" i="32"/>
  <c r="F23" i="32"/>
  <c r="K22" i="32"/>
  <c r="J22" i="32"/>
  <c r="F22" i="32"/>
  <c r="I28" i="31"/>
  <c r="H28" i="31"/>
  <c r="G28" i="31"/>
  <c r="E28" i="31"/>
  <c r="D28" i="31"/>
  <c r="K27" i="31"/>
  <c r="J27" i="31"/>
  <c r="F27" i="31"/>
  <c r="K26" i="31"/>
  <c r="J26" i="31"/>
  <c r="F26" i="31"/>
  <c r="K25" i="31"/>
  <c r="J25" i="31"/>
  <c r="F25" i="31"/>
  <c r="K24" i="31"/>
  <c r="J24" i="31"/>
  <c r="F24" i="31"/>
  <c r="K23" i="31"/>
  <c r="J23" i="31"/>
  <c r="F23" i="31"/>
  <c r="K22" i="31"/>
  <c r="J22" i="31"/>
  <c r="F22" i="31"/>
  <c r="K21" i="31"/>
  <c r="J21" i="31"/>
  <c r="F21" i="31"/>
  <c r="I28" i="30"/>
  <c r="H28" i="30"/>
  <c r="G28" i="30"/>
  <c r="E28" i="30"/>
  <c r="D28" i="30"/>
  <c r="K27" i="30"/>
  <c r="J27" i="30"/>
  <c r="F27" i="30"/>
  <c r="K26" i="30"/>
  <c r="J26" i="30"/>
  <c r="F26" i="30"/>
  <c r="K25" i="30"/>
  <c r="J25" i="30"/>
  <c r="F25" i="30"/>
  <c r="K24" i="30"/>
  <c r="J24" i="30"/>
  <c r="F24" i="30"/>
  <c r="K23" i="30"/>
  <c r="J23" i="30"/>
  <c r="F23" i="30"/>
  <c r="K22" i="30"/>
  <c r="J22" i="30"/>
  <c r="F22" i="30"/>
  <c r="K21" i="30"/>
  <c r="J21" i="30"/>
  <c r="F21" i="30"/>
  <c r="I35" i="29"/>
  <c r="H35" i="29"/>
  <c r="G35" i="29"/>
  <c r="E35" i="29"/>
  <c r="D35" i="29"/>
  <c r="K34" i="29"/>
  <c r="J34" i="29"/>
  <c r="F34" i="29"/>
  <c r="K33" i="29"/>
  <c r="J33" i="29"/>
  <c r="F33" i="29"/>
  <c r="K32" i="29"/>
  <c r="J32" i="29"/>
  <c r="F32" i="29"/>
  <c r="K31" i="29"/>
  <c r="J31" i="29"/>
  <c r="F31" i="29"/>
  <c r="K30" i="29"/>
  <c r="J30" i="29"/>
  <c r="F30" i="29"/>
  <c r="K29" i="29"/>
  <c r="J29" i="29"/>
  <c r="F29" i="29"/>
  <c r="K28" i="29"/>
  <c r="J28" i="29"/>
  <c r="F28" i="29"/>
  <c r="K27" i="29"/>
  <c r="J27" i="29"/>
  <c r="F27" i="29"/>
  <c r="K26" i="29"/>
  <c r="J26" i="29"/>
  <c r="F26" i="29"/>
  <c r="K25" i="29"/>
  <c r="J25" i="29"/>
  <c r="F25" i="29"/>
  <c r="K24" i="29"/>
  <c r="J24" i="29"/>
  <c r="F24" i="29"/>
  <c r="K23" i="29"/>
  <c r="J23" i="29"/>
  <c r="F23" i="29"/>
  <c r="K22" i="29"/>
  <c r="J22" i="29"/>
  <c r="F22" i="29"/>
  <c r="K21" i="29"/>
  <c r="J21" i="29"/>
  <c r="F21" i="29"/>
  <c r="I28" i="28"/>
  <c r="H28" i="28"/>
  <c r="G28" i="28"/>
  <c r="E28" i="28"/>
  <c r="D28" i="28"/>
  <c r="K27" i="28"/>
  <c r="J27" i="28"/>
  <c r="F27" i="28"/>
  <c r="K26" i="28"/>
  <c r="J26" i="28"/>
  <c r="F26" i="28"/>
  <c r="K25" i="28"/>
  <c r="J25" i="28"/>
  <c r="F25" i="28"/>
  <c r="K24" i="28"/>
  <c r="J24" i="28"/>
  <c r="F24" i="28"/>
  <c r="K23" i="28"/>
  <c r="J23" i="28"/>
  <c r="F23" i="28"/>
  <c r="K22" i="28"/>
  <c r="J22" i="28"/>
  <c r="F22" i="28"/>
  <c r="K21" i="28"/>
  <c r="J21" i="28"/>
  <c r="F21" i="28"/>
  <c r="I28" i="27"/>
  <c r="H28" i="27"/>
  <c r="G28" i="27"/>
  <c r="E28" i="27"/>
  <c r="D28" i="27"/>
  <c r="K27" i="27"/>
  <c r="J27" i="27"/>
  <c r="F27" i="27"/>
  <c r="K26" i="27"/>
  <c r="J26" i="27"/>
  <c r="F26" i="27"/>
  <c r="K25" i="27"/>
  <c r="J25" i="27"/>
  <c r="F25" i="27"/>
  <c r="K24" i="27"/>
  <c r="J24" i="27"/>
  <c r="F24" i="27"/>
  <c r="K23" i="27"/>
  <c r="J23" i="27"/>
  <c r="F23" i="27"/>
  <c r="K22" i="27"/>
  <c r="J22" i="27"/>
  <c r="F22" i="27"/>
  <c r="K21" i="27"/>
  <c r="J21" i="27"/>
  <c r="F21" i="27"/>
  <c r="I31" i="26"/>
  <c r="H31" i="26"/>
  <c r="G31" i="26"/>
  <c r="E31" i="26"/>
  <c r="D31" i="26"/>
  <c r="K30" i="26"/>
  <c r="J30" i="26"/>
  <c r="F30" i="26"/>
  <c r="K29" i="26"/>
  <c r="J29" i="26"/>
  <c r="F29" i="26"/>
  <c r="K28" i="26"/>
  <c r="J28" i="26"/>
  <c r="F28" i="26"/>
  <c r="K27" i="26"/>
  <c r="J27" i="26"/>
  <c r="F27" i="26"/>
  <c r="K26" i="26"/>
  <c r="J26" i="26"/>
  <c r="F26" i="26"/>
  <c r="K25" i="26"/>
  <c r="J25" i="26"/>
  <c r="F25" i="26"/>
  <c r="K24" i="26"/>
  <c r="J24" i="26"/>
  <c r="F24" i="26"/>
  <c r="I29" i="25"/>
  <c r="H29" i="25"/>
  <c r="G29" i="25"/>
  <c r="E29" i="25"/>
  <c r="D29" i="25"/>
  <c r="K28" i="25"/>
  <c r="J28" i="25"/>
  <c r="F28" i="25"/>
  <c r="K27" i="25"/>
  <c r="J27" i="25"/>
  <c r="F27" i="25"/>
  <c r="K26" i="25"/>
  <c r="J26" i="25"/>
  <c r="F26" i="25"/>
  <c r="K25" i="25"/>
  <c r="J25" i="25"/>
  <c r="F25" i="25"/>
  <c r="K24" i="25"/>
  <c r="J24" i="25"/>
  <c r="F24" i="25"/>
  <c r="K23" i="25"/>
  <c r="J23" i="25"/>
  <c r="F23" i="25"/>
  <c r="K22" i="25"/>
  <c r="J22" i="25"/>
  <c r="F22" i="25"/>
  <c r="I29" i="24"/>
  <c r="H29" i="24"/>
  <c r="G29" i="24"/>
  <c r="E29" i="24"/>
  <c r="D29" i="24"/>
  <c r="J29" i="24" s="1"/>
  <c r="I29" i="23"/>
  <c r="H29" i="23"/>
  <c r="G29" i="23"/>
  <c r="E29" i="23"/>
  <c r="D29" i="23"/>
  <c r="K28" i="23"/>
  <c r="J28" i="23"/>
  <c r="F28" i="23"/>
  <c r="K27" i="23"/>
  <c r="J27" i="23"/>
  <c r="F27" i="23"/>
  <c r="K26" i="23"/>
  <c r="J26" i="23"/>
  <c r="F26" i="23"/>
  <c r="K25" i="23"/>
  <c r="J25" i="23"/>
  <c r="F25" i="23"/>
  <c r="K24" i="23"/>
  <c r="J24" i="23"/>
  <c r="F24" i="23"/>
  <c r="K23" i="23"/>
  <c r="J23" i="23"/>
  <c r="F23" i="23"/>
  <c r="K22" i="23"/>
  <c r="J22" i="23"/>
  <c r="F22" i="23"/>
  <c r="K23" i="22"/>
  <c r="J23" i="22"/>
  <c r="F23" i="22"/>
  <c r="I30" i="22"/>
  <c r="H30" i="22"/>
  <c r="G30" i="22"/>
  <c r="E30" i="22"/>
  <c r="D30" i="22"/>
  <c r="K29" i="22"/>
  <c r="J29" i="22"/>
  <c r="F29" i="22"/>
  <c r="K28" i="22"/>
  <c r="J28" i="22"/>
  <c r="F28" i="22"/>
  <c r="K27" i="22"/>
  <c r="J27" i="22"/>
  <c r="F27" i="22"/>
  <c r="K26" i="22"/>
  <c r="J26" i="22"/>
  <c r="F26" i="22"/>
  <c r="K25" i="22"/>
  <c r="J25" i="22"/>
  <c r="F25" i="22"/>
  <c r="K24" i="22"/>
  <c r="J24" i="22"/>
  <c r="F24" i="22"/>
  <c r="G31" i="20"/>
  <c r="H31" i="20"/>
  <c r="I31" i="20"/>
  <c r="E31" i="20"/>
  <c r="D31" i="20"/>
  <c r="K30" i="20"/>
  <c r="J30" i="20"/>
  <c r="F30" i="20"/>
  <c r="K29" i="20"/>
  <c r="J29" i="20"/>
  <c r="F29" i="20"/>
  <c r="K28" i="20"/>
  <c r="J28" i="20"/>
  <c r="F28" i="20"/>
  <c r="K27" i="20"/>
  <c r="J27" i="20"/>
  <c r="F27" i="20"/>
  <c r="K26" i="20"/>
  <c r="J26" i="20"/>
  <c r="F26" i="20"/>
  <c r="K25" i="20"/>
  <c r="J25" i="20"/>
  <c r="F25" i="20"/>
  <c r="K24" i="20"/>
  <c r="J24" i="20"/>
  <c r="F24" i="20"/>
  <c r="J31" i="20"/>
  <c r="K31" i="20"/>
  <c r="I31" i="21"/>
  <c r="H31" i="21"/>
  <c r="G31" i="21"/>
  <c r="E31" i="21"/>
  <c r="D31" i="21"/>
  <c r="K30" i="21"/>
  <c r="J30" i="21"/>
  <c r="F30" i="21"/>
  <c r="K29" i="21"/>
  <c r="J29" i="21"/>
  <c r="F29" i="21"/>
  <c r="K28" i="21"/>
  <c r="J28" i="21"/>
  <c r="F28" i="21"/>
  <c r="K27" i="21"/>
  <c r="J27" i="21"/>
  <c r="F27" i="21"/>
  <c r="K26" i="21"/>
  <c r="J26" i="21"/>
  <c r="F26" i="21"/>
  <c r="J37" i="34" l="1"/>
  <c r="K30" i="33"/>
  <c r="J30" i="33"/>
  <c r="F31" i="21"/>
  <c r="K29" i="24"/>
  <c r="J29" i="25"/>
  <c r="F35" i="29"/>
  <c r="F28" i="30"/>
  <c r="F28" i="31"/>
  <c r="F29" i="32"/>
  <c r="J31" i="21"/>
  <c r="F29" i="23"/>
  <c r="F29" i="25"/>
  <c r="J35" i="29"/>
  <c r="J28" i="30"/>
  <c r="J28" i="31"/>
  <c r="J29" i="32"/>
  <c r="K29" i="32"/>
  <c r="K28" i="31"/>
  <c r="K28" i="30"/>
  <c r="K35" i="29"/>
  <c r="J28" i="28"/>
  <c r="F28" i="28"/>
  <c r="K28" i="28"/>
  <c r="J28" i="27"/>
  <c r="F28" i="27"/>
  <c r="K28" i="27"/>
  <c r="J31" i="26"/>
  <c r="F31" i="26"/>
  <c r="K31" i="26"/>
  <c r="K29" i="25"/>
  <c r="F29" i="24"/>
  <c r="J29" i="23"/>
  <c r="K29" i="23"/>
  <c r="F30" i="22"/>
  <c r="J30" i="22"/>
  <c r="K30" i="22"/>
  <c r="F31" i="20"/>
  <c r="K31" i="21"/>
</calcChain>
</file>

<file path=xl/sharedStrings.xml><?xml version="1.0" encoding="utf-8"?>
<sst xmlns="http://schemas.openxmlformats.org/spreadsheetml/2006/main" count="270" uniqueCount="140">
  <si>
    <r>
      <rPr>
        <b/>
        <sz val="10"/>
        <color theme="1"/>
        <rFont val="宋体"/>
        <family val="3"/>
        <charset val="134"/>
      </rPr>
      <t>执行时间</t>
    </r>
    <phoneticPr fontId="2" type="noConversion"/>
  </si>
  <si>
    <r>
      <rPr>
        <b/>
        <sz val="10"/>
        <color theme="0"/>
        <rFont val="宋体"/>
        <family val="3"/>
        <charset val="134"/>
      </rPr>
      <t>开始日期</t>
    </r>
    <phoneticPr fontId="2" type="noConversion"/>
  </si>
  <si>
    <r>
      <rPr>
        <b/>
        <sz val="10"/>
        <color theme="0"/>
        <rFont val="宋体"/>
        <family val="3"/>
        <charset val="134"/>
      </rPr>
      <t>结束日期</t>
    </r>
    <phoneticPr fontId="2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</si>
  <si>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</si>
  <si>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</si>
  <si>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</si>
  <si>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</si>
  <si>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</si>
  <si>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</si>
  <si>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</si>
  <si>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</si>
  <si>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</si>
  <si>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t>点击数</t>
    <phoneticPr fontId="2" type="noConversion"/>
  </si>
  <si>
    <t>阶段小结</t>
    <phoneticPr fontId="2" type="noConversion"/>
  </si>
  <si>
    <t>每日数据概览</t>
    <phoneticPr fontId="2" type="noConversion"/>
  </si>
  <si>
    <r>
      <rPr>
        <sz val="11"/>
        <color theme="1"/>
        <rFont val="宋体"/>
        <family val="3"/>
        <charset val="134"/>
      </rPr>
      <t>注</t>
    </r>
    <r>
      <rPr>
        <sz val="11"/>
        <color theme="1"/>
        <rFont val="Arial"/>
        <family val="2"/>
      </rPr>
      <t xml:space="preserve">: </t>
    </r>
    <r>
      <rPr>
        <sz val="11"/>
        <color theme="1"/>
        <rFont val="宋体"/>
        <family val="3"/>
        <charset val="134"/>
      </rPr>
      <t>所有日期为美国太平洋时区，更多报表详见平台</t>
    </r>
    <phoneticPr fontId="25" type="noConversion"/>
  </si>
  <si>
    <r>
      <t xml:space="preserve">glassesshop </t>
    </r>
    <r>
      <rPr>
        <b/>
        <sz val="12"/>
        <color theme="0"/>
        <rFont val="宋体"/>
        <family val="3"/>
        <charset val="134"/>
      </rPr>
      <t>基于</t>
    </r>
    <r>
      <rPr>
        <b/>
        <sz val="12"/>
        <color theme="0"/>
        <rFont val="Arial"/>
        <family val="2"/>
      </rPr>
      <t>Adsvana DSP</t>
    </r>
    <r>
      <rPr>
        <b/>
        <sz val="12"/>
        <color theme="0"/>
        <rFont val="宋体"/>
        <family val="3"/>
        <charset val="134"/>
      </rPr>
      <t>的网络广告投放执行周报</t>
    </r>
    <phoneticPr fontId="31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</si>
  <si>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上周的主要执行策略：
1.用较少的预算进行预设场景的测试投放；
2.投放时间与投放媒体类别的测试和优化；
3.动态出价算法设定：
   a.不断调整媒体类别和出价得到基础数据池和基础价格范围；
   b.根据数据分析设定动态算法的各参数；
   c.执行动态出价算法；
4.反作弊算法设定，防止不良网站的作弊行为；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1.继续进行各场景的测试投放；
2.继续优化动态出价算法；
3.总结投放数据，优化投放模型；
4.积累本周投放数据后和GA报表进行数据比对；</t>
    </r>
    <phoneticPr fontId="25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</si>
  <si>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</si>
  <si>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</si>
  <si>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</si>
  <si>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</si>
  <si>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</si>
  <si>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</si>
  <si>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</si>
  <si>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</si>
  <si>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</si>
  <si>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</si>
  <si>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</si>
  <si>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</si>
  <si>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</si>
  <si>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</si>
  <si>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</si>
  <si>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</si>
  <si>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</si>
  <si>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</si>
  <si>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</si>
  <si>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1.继续小预算的进行各场景的测试投放；
2.继续优化动态出价算法；
3.根据投放数据优化投放模型；
4.继续和GA报表进行数据比对，确定转化界定策略；
5.开始retargeting投放；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1.继续进行各场景的测试投放；
2.继续优化动态出价算法；
3.根据投放数据优化投放模型；
4.扩大人群学习范围；
5.挑选效果较好的媒体进行白名单投放；</t>
    </r>
    <phoneticPr fontId="25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</si>
  <si>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1.继续进行各场景的测试投放；
2.继续优化动态出价算法；
3.根据投放数据优化投放模型；
4.扩大人群学习范围；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1.鉴于点击率一直比较低，需重新挑选人群类别和媒体类别；
2.重构出价算法；
3.继续测试场景投放；
4.持续Retargeting投放；</t>
    </r>
    <phoneticPr fontId="25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</si>
  <si>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1.鉴于之前点击率一直比较低，本周开始重新挑选人群类别和媒体类别；
2.重构出价算法；
3.重新测试场景投放；
4.持续Retargeting投放；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1.进行各场景的测试投放；
2.重新优化动态出价算法；
3.根据投放数据优化投放模型；
4.持续retargeting投放；</t>
    </r>
    <phoneticPr fontId="25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</si>
  <si>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</si>
  <si>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1.加快测试场景的测试投放；
2.重新优化动态出价算法，更换权重；
3.根据投放数据重构投放模型；
4.持续retargeting投放；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1.继续重构投放模型，逐步加大学习范围；
2.继续优化动态出价算法；
3.继续retargeting投放；
4.尝试上一组新创意来比较效果；</t>
    </r>
    <phoneticPr fontId="25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</si>
  <si>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</si>
  <si>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</si>
  <si>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</si>
  <si>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</si>
  <si>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</si>
  <si>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</si>
  <si>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</si>
  <si>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</si>
  <si>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</si>
  <si>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</si>
  <si>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1.进行各场景的测试投放；
2.重新设定动态出价算法，设置了不同维度的权重，同时根据圣诞季媒体资源价格上涨调整了基价；
3.根据投放数据优化投放模型；
4.持续retargeting投放；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1.继续进行各场景的测试投放；
2.优化动态出价算法；
3.根据投放数据优化投放模型；
4.持续retargeting投放；</t>
    </r>
    <phoneticPr fontId="25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</si>
  <si>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</si>
  <si>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</si>
  <si>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</si>
  <si>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</si>
  <si>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</si>
  <si>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</si>
  <si>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</si>
  <si>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</si>
  <si>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</si>
  <si>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</si>
  <si>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1.优化动态出价算法；
2.根据投放数据优化投放模型；
3.持续retargeting投放；
4.挑选白名单进行白名单投放；
5.尝试新创意；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1.扩大人群学习和媒体类别学习；
2.优化动态出价算法；
3.根据投放数据优化投放模型；
4.持续retargeting投放；
5.继续挑选效果相对好的媒体进入白名单，进行白名单投放；</t>
    </r>
    <phoneticPr fontId="25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</si>
  <si>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</si>
  <si>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</si>
  <si>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</si>
  <si>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</si>
  <si>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</si>
  <si>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</si>
  <si>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</si>
  <si>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</si>
  <si>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</si>
  <si>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</si>
  <si>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1.配合新创意，针对目标品类进行更大面积的高曝光投放；
2.持续retargeting投放；
</t>
    </r>
    <r>
      <rPr>
        <b/>
        <sz val="10"/>
        <color theme="1"/>
        <rFont val="宋体"/>
        <family val="3"/>
        <charset val="134"/>
      </rPr>
      <t>本周策略：</t>
    </r>
    <r>
      <rPr>
        <sz val="10"/>
        <color theme="1"/>
        <rFont val="宋体"/>
        <family val="3"/>
        <charset val="134"/>
      </rPr>
      <t xml:space="preserve">
1.持续针对目标品类进行高曝光投放；
2.根据投放数据优化投放模型；
3.拆分投放人群，对模型人群优化动态出价算法；
4.持续retargeting投放；</t>
    </r>
    <phoneticPr fontId="25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</si>
  <si>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</si>
  <si>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</si>
  <si>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</si>
  <si>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</si>
  <si>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</si>
  <si>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</si>
  <si>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</si>
  <si>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</si>
  <si>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</si>
  <si>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</si>
  <si>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1.持续针对目标品类进行高曝光量投放；
2.拆分投放人群，对模型人群优化动态出价算法；
3.持续retargeting投放；
</t>
    </r>
    <r>
      <rPr>
        <b/>
        <sz val="10"/>
        <color theme="1"/>
        <rFont val="宋体"/>
        <family val="3"/>
        <charset val="134"/>
      </rPr>
      <t>本周策略：</t>
    </r>
    <r>
      <rPr>
        <sz val="10"/>
        <color theme="1"/>
        <rFont val="宋体"/>
        <family val="3"/>
        <charset val="134"/>
      </rPr>
      <t xml:space="preserve">
1.利用之前积累的数据重构投放模型；
2.扩大媒体品类学习；
3.整理媒体白名单；
4.持续retargeting投放；</t>
    </r>
    <phoneticPr fontId="25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</si>
  <si>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</si>
  <si>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</si>
  <si>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</si>
  <si>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</si>
  <si>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</si>
  <si>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</si>
  <si>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</si>
  <si>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</si>
  <si>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</si>
  <si>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</si>
  <si>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</si>
  <si>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</si>
  <si>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</si>
  <si>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</si>
  <si>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</si>
  <si>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</si>
  <si>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</si>
  <si>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</si>
  <si>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</si>
  <si>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</si>
  <si>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1.利用之前积累的数据重构了投放模型，提高了投放预算；
2.扩大媒体品类学习费为；
3.整理媒体白名单；
4.持续retargeting投放；
</t>
    </r>
    <r>
      <rPr>
        <b/>
        <sz val="10"/>
        <color theme="1"/>
        <rFont val="宋体"/>
        <family val="3"/>
        <charset val="134"/>
      </rPr>
      <t>本周策略：</t>
    </r>
    <r>
      <rPr>
        <sz val="10"/>
        <color theme="1"/>
        <rFont val="宋体"/>
        <family val="3"/>
        <charset val="134"/>
      </rPr>
      <t xml:space="preserve">
1.持续动态出价算法优化；
3.持续整理媒体白名单；
4.持续retargeting投放；</t>
    </r>
    <phoneticPr fontId="25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</si>
  <si>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1.持续动态出价算法优化；
2.持续整理媒体白名单；
3.持续retargeting投放；
</t>
    </r>
    <r>
      <rPr>
        <b/>
        <sz val="10"/>
        <color theme="1"/>
        <rFont val="宋体"/>
        <family val="3"/>
        <charset val="134"/>
      </rPr>
      <t>本周策略：</t>
    </r>
    <r>
      <rPr>
        <sz val="10"/>
        <color theme="1"/>
        <rFont val="宋体"/>
        <family val="3"/>
        <charset val="134"/>
      </rPr>
      <t xml:space="preserve">
1.持续动态出价算法优化；
2.持续整理媒体白名单；
3.持续retargeting投放；
4.数据整理、分析，准备结合新算法尝试投放；</t>
    </r>
    <phoneticPr fontId="25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</si>
  <si>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</si>
  <si>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</si>
  <si>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</si>
  <si>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</si>
  <si>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</si>
  <si>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</si>
  <si>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</si>
  <si>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</si>
  <si>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</si>
  <si>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</si>
  <si>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</si>
  <si>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</si>
  <si>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</si>
  <si>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</si>
  <si>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</si>
  <si>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</si>
  <si>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</si>
  <si>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</si>
  <si>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</si>
  <si>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</si>
  <si>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0"/>
        <rFont val="宋体"/>
        <family val="3"/>
        <charset val="134"/>
      </rPr>
      <t>日期</t>
    </r>
  </si>
  <si>
    <r>
      <rPr>
        <b/>
        <sz val="10"/>
        <color theme="0"/>
        <rFont val="宋体"/>
        <family val="3"/>
        <charset val="134"/>
      </rPr>
      <t>曝光数</t>
    </r>
  </si>
  <si>
    <r>
      <rPr>
        <b/>
        <sz val="10"/>
        <color theme="0"/>
        <rFont val="宋体"/>
        <family val="3"/>
        <charset val="134"/>
      </rPr>
      <t>订单金额</t>
    </r>
  </si>
  <si>
    <r>
      <rPr>
        <b/>
        <sz val="10"/>
        <color theme="0"/>
        <rFont val="宋体"/>
        <family val="3"/>
        <charset val="134"/>
      </rPr>
      <t>投放费用</t>
    </r>
  </si>
  <si>
    <r>
      <rPr>
        <sz val="10"/>
        <color theme="1"/>
        <rFont val="宋体"/>
        <family val="3"/>
        <charset val="134"/>
      </rPr>
      <t>合计：</t>
    </r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</si>
  <si>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1.持续动态出价算法优化；
2.持续整理媒体白名单；
3.持续retargeting投放；
4.开始尝试地域+人群的投放算法；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1.持续动态出价算法优化；
2.持续整理媒体白名单；
3.持续retargeting投放；
4.数据整理、分析，继续新算法尝试投放；</t>
    </r>
    <phoneticPr fontId="25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</si>
  <si>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1.持续动态出价算法优化；
2.持续整理媒体白名单；
3.持续retargeting投放；
4.继续尝试地域+人群的投放算法；
</t>
    </r>
    <r>
      <rPr>
        <b/>
        <sz val="10"/>
        <color theme="1"/>
        <rFont val="宋体"/>
        <family val="3"/>
        <charset val="134"/>
      </rPr>
      <t>本周策略：</t>
    </r>
    <r>
      <rPr>
        <sz val="10"/>
        <color theme="1"/>
        <rFont val="宋体"/>
        <family val="3"/>
        <charset val="134"/>
      </rPr>
      <t xml:space="preserve">
1.持续动态出价算法优化；
2.持续整理媒体白名单；
3.持续retargeting投放；
4.数据整理、分析，继续新算法尝试投放；</t>
    </r>
    <phoneticPr fontId="25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</si>
  <si>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</si>
  <si>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</si>
  <si>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</si>
  <si>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t>CPM</t>
    <phoneticPr fontId="25" type="noConversion"/>
  </si>
  <si>
    <t>CPC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</si>
</sst>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26" formatCode="\$#,##0.00_);[Red]\(\$#,##0.00\)"/>
    <numFmt numFmtId="176" formatCode="_(* #,##0.00_);_(* \(#,##0.00\);_(* &quot;-&quot;??_);_(@_)"/>
    <numFmt numFmtId="177" formatCode="_(* #,##0_);_(* \(#,##0\);_(* &quot;-&quot;??_);_(@_)"/>
    <numFmt numFmtId="178" formatCode="0.000%"/>
  </numFmts>
  <fonts count="36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rgb="FF9C0006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006100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3F3F76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8"/>
      <color theme="3"/>
      <name val="宋体"/>
      <family val="1"/>
      <scheme val="major"/>
    </font>
    <font>
      <b/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10"/>
      <color theme="1"/>
      <name val="Arial"/>
      <family val="2"/>
    </font>
    <font>
      <b/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2"/>
      <color theme="0"/>
      <name val="Arial"/>
      <family val="2"/>
    </font>
    <font>
      <b/>
      <sz val="12"/>
      <color theme="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宋体"/>
      <family val="3"/>
      <charset val="134"/>
    </font>
    <font>
      <b/>
      <sz val="10"/>
      <color theme="0"/>
      <name val="Arial"/>
      <family val="2"/>
    </font>
    <font>
      <sz val="11"/>
      <color theme="1"/>
      <name val="宋体"/>
      <family val="3"/>
      <charset val="134"/>
    </font>
    <font>
      <sz val="9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7" borderId="3" applyNumberFormat="0" applyAlignment="0" applyProtection="0">
      <alignment vertical="center"/>
    </xf>
    <xf numFmtId="0" fontId="7" fillId="28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0" borderId="3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3" fillId="32" borderId="9" applyNumberFormat="0" applyFont="0" applyAlignment="0" applyProtection="0">
      <alignment vertical="center"/>
    </xf>
    <xf numFmtId="0" fontId="16" fillId="27" borderId="10" applyNumberFormat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176" fontId="3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26" fontId="20" fillId="35" borderId="1" xfId="0" applyNumberFormat="1" applyFont="1" applyFill="1" applyBorder="1" applyAlignment="1"/>
    <xf numFmtId="14" fontId="20" fillId="34" borderId="1" xfId="0" applyNumberFormat="1" applyFont="1" applyFill="1" applyBorder="1">
      <alignment vertical="center"/>
    </xf>
    <xf numFmtId="14" fontId="20" fillId="0" borderId="1" xfId="0" applyNumberFormat="1" applyFont="1" applyBorder="1" applyAlignment="1">
      <alignment horizontal="left" vertical="center"/>
    </xf>
    <xf numFmtId="3" fontId="20" fillId="37" borderId="1" xfId="0" applyNumberFormat="1" applyFont="1" applyFill="1" applyBorder="1" applyAlignment="1"/>
    <xf numFmtId="26" fontId="20" fillId="37" borderId="1" xfId="0" applyNumberFormat="1" applyFont="1" applyFill="1" applyBorder="1" applyAlignment="1"/>
    <xf numFmtId="0" fontId="26" fillId="34" borderId="0" xfId="0" applyFont="1" applyFill="1">
      <alignment vertical="center"/>
    </xf>
    <xf numFmtId="0" fontId="26" fillId="34" borderId="16" xfId="0" applyFont="1" applyFill="1" applyBorder="1">
      <alignment vertical="center"/>
    </xf>
    <xf numFmtId="0" fontId="26" fillId="34" borderId="0" xfId="0" applyFont="1" applyFill="1" applyBorder="1">
      <alignment vertical="center"/>
    </xf>
    <xf numFmtId="0" fontId="26" fillId="34" borderId="17" xfId="0" applyFont="1" applyFill="1" applyBorder="1">
      <alignment vertical="center"/>
    </xf>
    <xf numFmtId="0" fontId="27" fillId="36" borderId="0" xfId="0" applyFont="1" applyFill="1" applyBorder="1" applyAlignment="1">
      <alignment horizontal="left" vertical="center"/>
    </xf>
    <xf numFmtId="0" fontId="20" fillId="37" borderId="1" xfId="0" applyFont="1" applyFill="1" applyBorder="1" applyAlignment="1">
      <alignment horizontal="right" vertical="center"/>
    </xf>
    <xf numFmtId="0" fontId="26" fillId="34" borderId="18" xfId="0" applyFont="1" applyFill="1" applyBorder="1">
      <alignment vertical="center"/>
    </xf>
    <xf numFmtId="0" fontId="26" fillId="34" borderId="12" xfId="0" applyFont="1" applyFill="1" applyBorder="1">
      <alignment vertical="center"/>
    </xf>
    <xf numFmtId="0" fontId="26" fillId="34" borderId="19" xfId="0" applyFont="1" applyFill="1" applyBorder="1">
      <alignment vertical="center"/>
    </xf>
    <xf numFmtId="0" fontId="26" fillId="34" borderId="0" xfId="0" applyFont="1" applyFill="1" applyAlignment="1">
      <alignment vertical="top" wrapText="1"/>
    </xf>
    <xf numFmtId="0" fontId="26" fillId="34" borderId="0" xfId="0" applyFont="1" applyFill="1" applyAlignment="1">
      <alignment vertical="center"/>
    </xf>
    <xf numFmtId="3" fontId="20" fillId="0" borderId="1" xfId="0" applyNumberFormat="1" applyFont="1" applyBorder="1" applyAlignment="1">
      <alignment horizontal="right"/>
    </xf>
    <xf numFmtId="0" fontId="21" fillId="33" borderId="1" xfId="0" applyFont="1" applyFill="1" applyBorder="1" applyAlignment="1">
      <alignment horizontal="center" vertical="center"/>
    </xf>
    <xf numFmtId="0" fontId="29" fillId="33" borderId="1" xfId="0" applyFont="1" applyFill="1" applyBorder="1" applyAlignment="1">
      <alignment horizontal="center" vertical="center"/>
    </xf>
    <xf numFmtId="177" fontId="20" fillId="34" borderId="0" xfId="43" applyNumberFormat="1" applyFont="1" applyFill="1" applyBorder="1" applyAlignment="1">
      <alignment vertical="center"/>
    </xf>
    <xf numFmtId="178" fontId="20" fillId="34" borderId="0" xfId="39" applyNumberFormat="1" applyFont="1" applyFill="1" applyBorder="1">
      <alignment vertical="center"/>
    </xf>
    <xf numFmtId="0" fontId="28" fillId="36" borderId="0" xfId="0" applyFont="1" applyFill="1" applyBorder="1">
      <alignment vertical="center"/>
    </xf>
    <xf numFmtId="0" fontId="21" fillId="33" borderId="2" xfId="0" applyFont="1" applyFill="1" applyBorder="1" applyAlignment="1">
      <alignment horizontal="center" vertical="center"/>
    </xf>
    <xf numFmtId="3" fontId="20" fillId="0" borderId="2" xfId="0" applyNumberFormat="1" applyFont="1" applyBorder="1" applyAlignment="1">
      <alignment horizontal="right"/>
    </xf>
    <xf numFmtId="178" fontId="20" fillId="34" borderId="2" xfId="39" applyNumberFormat="1" applyFont="1" applyFill="1" applyBorder="1" applyAlignment="1">
      <alignment horizontal="right"/>
    </xf>
    <xf numFmtId="3" fontId="20" fillId="37" borderId="2" xfId="0" applyNumberFormat="1" applyFont="1" applyFill="1" applyBorder="1" applyAlignment="1">
      <alignment horizontal="right"/>
    </xf>
    <xf numFmtId="178" fontId="20" fillId="37" borderId="2" xfId="39" applyNumberFormat="1" applyFont="1" applyFill="1" applyBorder="1" applyAlignment="1">
      <alignment horizontal="right"/>
    </xf>
    <xf numFmtId="26" fontId="20" fillId="34" borderId="1" xfId="0" applyNumberFormat="1" applyFont="1" applyFill="1" applyBorder="1" applyAlignment="1"/>
    <xf numFmtId="10" fontId="20" fillId="34" borderId="2" xfId="39" applyNumberFormat="1" applyFont="1" applyFill="1" applyBorder="1" applyAlignment="1">
      <alignment horizontal="right"/>
    </xf>
    <xf numFmtId="10" fontId="20" fillId="37" borderId="2" xfId="39" applyNumberFormat="1" applyFont="1" applyFill="1" applyBorder="1" applyAlignment="1">
      <alignment horizontal="right"/>
    </xf>
    <xf numFmtId="10" fontId="20" fillId="34" borderId="2" xfId="44" applyNumberFormat="1" applyFont="1" applyFill="1" applyBorder="1" applyAlignment="1">
      <alignment horizontal="right"/>
    </xf>
    <xf numFmtId="10" fontId="20" fillId="37" borderId="2" xfId="44" applyNumberFormat="1" applyFont="1" applyFill="1" applyBorder="1" applyAlignment="1">
      <alignment horizontal="right"/>
    </xf>
    <xf numFmtId="0" fontId="23" fillId="33" borderId="13" xfId="0" applyFont="1" applyFill="1" applyBorder="1" applyAlignment="1">
      <alignment horizontal="center" vertical="center"/>
    </xf>
    <xf numFmtId="0" fontId="23" fillId="33" borderId="14" xfId="0" applyFont="1" applyFill="1" applyBorder="1" applyAlignment="1">
      <alignment horizontal="center" vertical="center"/>
    </xf>
    <xf numFmtId="0" fontId="23" fillId="33" borderId="15" xfId="0" applyFont="1" applyFill="1" applyBorder="1" applyAlignment="1">
      <alignment horizontal="center" vertical="center"/>
    </xf>
    <xf numFmtId="0" fontId="22" fillId="34" borderId="1" xfId="0" applyFont="1" applyFill="1" applyBorder="1" applyAlignment="1">
      <alignment horizontal="left" vertical="center" wrapText="1"/>
    </xf>
    <xf numFmtId="0" fontId="20" fillId="34" borderId="1" xfId="0" applyFont="1" applyFill="1" applyBorder="1" applyAlignment="1">
      <alignment horizontal="left" vertical="center" wrapText="1"/>
    </xf>
  </cellXfs>
  <cellStyles count="45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Percent 2" xfId="44"/>
    <cellStyle name="百分比" xfId="39" builtinId="5"/>
    <cellStyle name="标题" xfId="40" builtinId="15" customBuiltin="1"/>
    <cellStyle name="标题 1" xfId="30" builtinId="16" customBuiltin="1"/>
    <cellStyle name="标题 2" xfId="31" builtinId="17" customBuiltin="1"/>
    <cellStyle name="标题 3" xfId="32" builtinId="18" customBuiltin="1"/>
    <cellStyle name="标题 4" xfId="33" builtinId="19" customBuiltin="1"/>
    <cellStyle name="差" xfId="25" builtinId="27" customBuiltin="1"/>
    <cellStyle name="常规" xfId="0" builtinId="0"/>
    <cellStyle name="好" xfId="29" builtinId="26" customBuiltin="1"/>
    <cellStyle name="汇总" xfId="41" builtinId="25" customBuiltin="1"/>
    <cellStyle name="计算" xfId="26" builtinId="22" customBuiltin="1"/>
    <cellStyle name="检查单元格" xfId="27" builtinId="23" customBuiltin="1"/>
    <cellStyle name="解释性文本" xfId="28" builtinId="53" customBuiltin="1"/>
    <cellStyle name="警告文本" xfId="42" builtinId="11" customBuiltin="1"/>
    <cellStyle name="链接单元格" xfId="35" builtinId="24" customBuiltin="1"/>
    <cellStyle name="千位分隔" xfId="43" builtinId="3"/>
    <cellStyle name="强调文字颜色 1" xfId="19" builtinId="29" customBuiltin="1"/>
    <cellStyle name="强调文字颜色 2" xfId="20" builtinId="33" customBuiltin="1"/>
    <cellStyle name="强调文字颜色 3" xfId="21" builtinId="37" customBuiltin="1"/>
    <cellStyle name="强调文字颜色 4" xfId="22" builtinId="41" customBuiltin="1"/>
    <cellStyle name="强调文字颜色 5" xfId="23" builtinId="45" customBuiltin="1"/>
    <cellStyle name="强调文字颜色 6" xfId="24" builtinId="49" customBuiltin="1"/>
    <cellStyle name="适中" xfId="36" builtinId="28" customBuiltin="1"/>
    <cellStyle name="输出" xfId="38" builtinId="21" customBuiltin="1"/>
    <cellStyle name="输入" xfId="34" builtinId="20" customBuiltin="1"/>
    <cellStyle name="注释" xfId="37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9"/>
  <sheetViews>
    <sheetView topLeftCell="A5" workbookViewId="0">
      <selection activeCell="O30" sqref="O30"/>
    </sheetView>
  </sheetViews>
  <sheetFormatPr defaultColWidth="9" defaultRowHeight="14.25" x14ac:dyDescent="0.1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 x14ac:dyDescent="0.15">
      <c r="B2" s="33" t="s">
        <v>16</v>
      </c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2:12" x14ac:dyDescent="0.15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 x14ac:dyDescent="0.15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 x14ac:dyDescent="0.15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 x14ac:dyDescent="0.15">
      <c r="B6" s="7"/>
      <c r="C6" s="2">
        <v>41206</v>
      </c>
      <c r="D6" s="2">
        <v>41210</v>
      </c>
      <c r="E6" s="8"/>
      <c r="F6" s="8"/>
      <c r="G6" s="8"/>
      <c r="H6" s="8"/>
      <c r="I6" s="8"/>
      <c r="J6" s="8"/>
      <c r="K6" s="8"/>
      <c r="L6" s="9"/>
    </row>
    <row r="7" spans="2:12" x14ac:dyDescent="0.15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 x14ac:dyDescent="0.15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 x14ac:dyDescent="0.15">
      <c r="B9" s="7"/>
      <c r="C9" s="36" t="s">
        <v>17</v>
      </c>
      <c r="D9" s="37"/>
      <c r="E9" s="37"/>
      <c r="F9" s="37"/>
      <c r="G9" s="37"/>
      <c r="H9" s="37"/>
      <c r="I9" s="37"/>
      <c r="J9" s="37"/>
      <c r="K9" s="37"/>
      <c r="L9" s="9"/>
    </row>
    <row r="10" spans="2:12" x14ac:dyDescent="0.15">
      <c r="B10" s="7"/>
      <c r="C10" s="37"/>
      <c r="D10" s="37"/>
      <c r="E10" s="37"/>
      <c r="F10" s="37"/>
      <c r="G10" s="37"/>
      <c r="H10" s="37"/>
      <c r="I10" s="37"/>
      <c r="J10" s="37"/>
      <c r="K10" s="37"/>
      <c r="L10" s="9"/>
    </row>
    <row r="11" spans="2:12" x14ac:dyDescent="0.15">
      <c r="B11" s="7"/>
      <c r="C11" s="37"/>
      <c r="D11" s="37"/>
      <c r="E11" s="37"/>
      <c r="F11" s="37"/>
      <c r="G11" s="37"/>
      <c r="H11" s="37"/>
      <c r="I11" s="37"/>
      <c r="J11" s="37"/>
      <c r="K11" s="37"/>
      <c r="L11" s="9"/>
    </row>
    <row r="12" spans="2:12" x14ac:dyDescent="0.15">
      <c r="B12" s="7"/>
      <c r="C12" s="37"/>
      <c r="D12" s="37"/>
      <c r="E12" s="37"/>
      <c r="F12" s="37"/>
      <c r="G12" s="37"/>
      <c r="H12" s="37"/>
      <c r="I12" s="37"/>
      <c r="J12" s="37"/>
      <c r="K12" s="37"/>
      <c r="L12" s="9"/>
    </row>
    <row r="13" spans="2:12" x14ac:dyDescent="0.15">
      <c r="B13" s="7"/>
      <c r="C13" s="37"/>
      <c r="D13" s="37"/>
      <c r="E13" s="37"/>
      <c r="F13" s="37"/>
      <c r="G13" s="37"/>
      <c r="H13" s="37"/>
      <c r="I13" s="37"/>
      <c r="J13" s="37"/>
      <c r="K13" s="37"/>
      <c r="L13" s="9"/>
    </row>
    <row r="14" spans="2:12" x14ac:dyDescent="0.15">
      <c r="B14" s="7"/>
      <c r="C14" s="37"/>
      <c r="D14" s="37"/>
      <c r="E14" s="37"/>
      <c r="F14" s="37"/>
      <c r="G14" s="37"/>
      <c r="H14" s="37"/>
      <c r="I14" s="37"/>
      <c r="J14" s="37"/>
      <c r="K14" s="37"/>
      <c r="L14" s="9"/>
    </row>
    <row r="15" spans="2:12" x14ac:dyDescent="0.15">
      <c r="B15" s="7"/>
      <c r="C15" s="37"/>
      <c r="D15" s="37"/>
      <c r="E15" s="37"/>
      <c r="F15" s="37"/>
      <c r="G15" s="37"/>
      <c r="H15" s="37"/>
      <c r="I15" s="37"/>
      <c r="J15" s="37"/>
      <c r="K15" s="37"/>
      <c r="L15" s="9"/>
    </row>
    <row r="16" spans="2:12" x14ac:dyDescent="0.15">
      <c r="B16" s="7"/>
      <c r="C16" s="37"/>
      <c r="D16" s="37"/>
      <c r="E16" s="37"/>
      <c r="F16" s="37"/>
      <c r="G16" s="37"/>
      <c r="H16" s="37"/>
      <c r="I16" s="37"/>
      <c r="J16" s="37"/>
      <c r="K16" s="37"/>
      <c r="L16" s="9"/>
    </row>
    <row r="17" spans="2:12" x14ac:dyDescent="0.15">
      <c r="B17" s="7"/>
      <c r="C17" s="37"/>
      <c r="D17" s="37"/>
      <c r="E17" s="37"/>
      <c r="F17" s="37"/>
      <c r="G17" s="37"/>
      <c r="H17" s="37"/>
      <c r="I17" s="37"/>
      <c r="J17" s="37"/>
      <c r="K17" s="37"/>
      <c r="L17" s="9"/>
    </row>
    <row r="18" spans="2:12" x14ac:dyDescent="0.15">
      <c r="B18" s="7"/>
      <c r="C18" s="37"/>
      <c r="D18" s="37"/>
      <c r="E18" s="37"/>
      <c r="F18" s="37"/>
      <c r="G18" s="37"/>
      <c r="H18" s="37"/>
      <c r="I18" s="37"/>
      <c r="J18" s="37"/>
      <c r="K18" s="37"/>
      <c r="L18" s="9"/>
    </row>
    <row r="19" spans="2:12" x14ac:dyDescent="0.15">
      <c r="B19" s="7"/>
      <c r="C19" s="37"/>
      <c r="D19" s="37"/>
      <c r="E19" s="37"/>
      <c r="F19" s="37"/>
      <c r="G19" s="37"/>
      <c r="H19" s="37"/>
      <c r="I19" s="37"/>
      <c r="J19" s="37"/>
      <c r="K19" s="37"/>
      <c r="L19" s="9"/>
    </row>
    <row r="20" spans="2:12" x14ac:dyDescent="0.15">
      <c r="B20" s="7"/>
      <c r="C20" s="37"/>
      <c r="D20" s="37"/>
      <c r="E20" s="37"/>
      <c r="F20" s="37"/>
      <c r="G20" s="37"/>
      <c r="H20" s="37"/>
      <c r="I20" s="37"/>
      <c r="J20" s="37"/>
      <c r="K20" s="37"/>
      <c r="L20" s="9"/>
    </row>
    <row r="21" spans="2:12" x14ac:dyDescent="0.15">
      <c r="B21" s="7"/>
      <c r="C21" s="37"/>
      <c r="D21" s="37"/>
      <c r="E21" s="37"/>
      <c r="F21" s="37"/>
      <c r="G21" s="37"/>
      <c r="H21" s="37"/>
      <c r="I21" s="37"/>
      <c r="J21" s="37"/>
      <c r="K21" s="37"/>
      <c r="L21" s="9"/>
    </row>
    <row r="22" spans="2:12" x14ac:dyDescent="0.15">
      <c r="B22" s="7"/>
      <c r="C22" s="37"/>
      <c r="D22" s="37"/>
      <c r="E22" s="37"/>
      <c r="F22" s="37"/>
      <c r="G22" s="37"/>
      <c r="H22" s="37"/>
      <c r="I22" s="37"/>
      <c r="J22" s="37"/>
      <c r="K22" s="37"/>
      <c r="L22" s="9"/>
    </row>
    <row r="23" spans="2:12" x14ac:dyDescent="0.15">
      <c r="B23" s="7"/>
      <c r="L23" s="9"/>
    </row>
    <row r="24" spans="2:12" x14ac:dyDescent="0.15">
      <c r="B24" s="7"/>
      <c r="C24" s="22" t="s">
        <v>14</v>
      </c>
      <c r="D24" s="8"/>
      <c r="E24" s="8"/>
      <c r="F24" s="8"/>
      <c r="L24" s="9"/>
    </row>
    <row r="25" spans="2:12" x14ac:dyDescent="0.15">
      <c r="B25" s="7"/>
      <c r="C25" s="19" t="s">
        <v>3</v>
      </c>
      <c r="D25" s="19" t="s">
        <v>4</v>
      </c>
      <c r="E25" s="23" t="s">
        <v>12</v>
      </c>
      <c r="F25" s="23" t="s">
        <v>5</v>
      </c>
      <c r="G25" s="18" t="s">
        <v>6</v>
      </c>
      <c r="H25" s="19" t="s">
        <v>7</v>
      </c>
      <c r="I25" s="19" t="s">
        <v>8</v>
      </c>
      <c r="J25" s="19" t="s">
        <v>9</v>
      </c>
      <c r="K25" s="19" t="s">
        <v>10</v>
      </c>
      <c r="L25" s="9"/>
    </row>
    <row r="26" spans="2:12" x14ac:dyDescent="0.2">
      <c r="B26" s="7"/>
      <c r="C26" s="3">
        <v>41206</v>
      </c>
      <c r="D26" s="17">
        <v>52042</v>
      </c>
      <c r="E26" s="24">
        <v>14</v>
      </c>
      <c r="F26" s="25">
        <f t="shared" ref="F26:F30" si="0">E26/D26</f>
        <v>2.6901348910495372E-4</v>
      </c>
      <c r="G26" s="17">
        <v>0</v>
      </c>
      <c r="H26" s="28">
        <v>0</v>
      </c>
      <c r="I26" s="1">
        <v>13.19192</v>
      </c>
      <c r="J26" s="1">
        <f t="shared" ref="J26:J30" si="1">I26/D26*1000</f>
        <v>0.25348603051381574</v>
      </c>
      <c r="K26" s="1">
        <f t="shared" ref="K26:K30" si="2">I26/E26</f>
        <v>0.94228000000000001</v>
      </c>
      <c r="L26" s="9"/>
    </row>
    <row r="27" spans="2:12" x14ac:dyDescent="0.2">
      <c r="B27" s="7"/>
      <c r="C27" s="3">
        <v>41207</v>
      </c>
      <c r="D27" s="17">
        <v>111347</v>
      </c>
      <c r="E27" s="24">
        <v>13</v>
      </c>
      <c r="F27" s="25">
        <f t="shared" si="0"/>
        <v>1.1675213521693445E-4</v>
      </c>
      <c r="G27" s="17">
        <v>1</v>
      </c>
      <c r="H27" s="28">
        <v>42.98</v>
      </c>
      <c r="I27" s="1">
        <v>35.968440000000001</v>
      </c>
      <c r="J27" s="1">
        <f t="shared" si="1"/>
        <v>0.32303016695555337</v>
      </c>
      <c r="K27" s="1">
        <f t="shared" si="2"/>
        <v>2.7668030769230771</v>
      </c>
      <c r="L27" s="9"/>
    </row>
    <row r="28" spans="2:12" x14ac:dyDescent="0.2">
      <c r="B28" s="7"/>
      <c r="C28" s="3">
        <v>41208</v>
      </c>
      <c r="D28" s="17">
        <v>99225</v>
      </c>
      <c r="E28" s="24">
        <v>9</v>
      </c>
      <c r="F28" s="25">
        <f t="shared" si="0"/>
        <v>9.0702947845804991E-5</v>
      </c>
      <c r="G28" s="17">
        <v>2</v>
      </c>
      <c r="H28" s="28">
        <v>37.57</v>
      </c>
      <c r="I28" s="1">
        <v>34.784410000000001</v>
      </c>
      <c r="J28" s="1">
        <f t="shared" si="1"/>
        <v>0.35056094734189974</v>
      </c>
      <c r="K28" s="1">
        <f t="shared" si="2"/>
        <v>3.8649344444444447</v>
      </c>
      <c r="L28" s="9"/>
    </row>
    <row r="29" spans="2:12" x14ac:dyDescent="0.2">
      <c r="B29" s="7"/>
      <c r="C29" s="3">
        <v>41209</v>
      </c>
      <c r="D29" s="17">
        <v>68093</v>
      </c>
      <c r="E29" s="24">
        <v>10</v>
      </c>
      <c r="F29" s="25">
        <f t="shared" si="0"/>
        <v>1.4685797365367954E-4</v>
      </c>
      <c r="G29" s="17">
        <v>0</v>
      </c>
      <c r="H29" s="28">
        <v>0</v>
      </c>
      <c r="I29" s="1">
        <v>21.698069999999898</v>
      </c>
      <c r="J29" s="1">
        <f t="shared" si="1"/>
        <v>0.31865345923956795</v>
      </c>
      <c r="K29" s="1">
        <f t="shared" si="2"/>
        <v>2.1698069999999898</v>
      </c>
      <c r="L29" s="9"/>
    </row>
    <row r="30" spans="2:12" x14ac:dyDescent="0.2">
      <c r="B30" s="7"/>
      <c r="C30" s="3">
        <v>41210</v>
      </c>
      <c r="D30" s="17">
        <v>114904</v>
      </c>
      <c r="E30" s="24">
        <v>15</v>
      </c>
      <c r="F30" s="25">
        <f t="shared" si="0"/>
        <v>1.3054375826777135E-4</v>
      </c>
      <c r="G30" s="17">
        <v>3</v>
      </c>
      <c r="H30" s="28">
        <v>132.12</v>
      </c>
      <c r="I30" s="1">
        <v>36.63344</v>
      </c>
      <c r="J30" s="1">
        <f t="shared" si="1"/>
        <v>0.31881779572512708</v>
      </c>
      <c r="K30" s="1">
        <f t="shared" si="2"/>
        <v>2.4422293333333331</v>
      </c>
      <c r="L30" s="9"/>
    </row>
    <row r="31" spans="2:12" x14ac:dyDescent="0.2">
      <c r="B31" s="7"/>
      <c r="C31" s="11" t="s">
        <v>11</v>
      </c>
      <c r="D31" s="4">
        <f>SUM(D26:D30)</f>
        <v>445611</v>
      </c>
      <c r="E31" s="26">
        <f>SUM(E26:E30)</f>
        <v>61</v>
      </c>
      <c r="F31" s="27">
        <f>E31/D31</f>
        <v>1.3689069614529264E-4</v>
      </c>
      <c r="G31" s="4">
        <f>SUM(G26:G30)</f>
        <v>6</v>
      </c>
      <c r="H31" s="5">
        <f>SUM(H26:H30)</f>
        <v>212.67000000000002</v>
      </c>
      <c r="I31" s="5">
        <f>SUM(I26:I30)</f>
        <v>142.2762799999999</v>
      </c>
      <c r="J31" s="5">
        <f>I31/D31*1000</f>
        <v>0.3192835903961076</v>
      </c>
      <c r="K31" s="5">
        <f>I31/E31</f>
        <v>2.3323980327868834</v>
      </c>
      <c r="L31" s="9"/>
    </row>
    <row r="32" spans="2:12" x14ac:dyDescent="0.15">
      <c r="B32" s="7"/>
      <c r="C32" s="8"/>
      <c r="D32" s="8"/>
      <c r="E32" s="8"/>
      <c r="F32" s="8"/>
      <c r="L32" s="9"/>
    </row>
    <row r="33" spans="2:12" x14ac:dyDescent="0.15">
      <c r="B33" s="7"/>
      <c r="C33" s="16" t="s">
        <v>15</v>
      </c>
      <c r="D33" s="20"/>
      <c r="E33" s="20"/>
      <c r="F33" s="21"/>
      <c r="G33" s="8"/>
      <c r="H33" s="8"/>
      <c r="I33" s="8"/>
      <c r="J33" s="8"/>
      <c r="K33" s="8"/>
      <c r="L33" s="9"/>
    </row>
    <row r="34" spans="2:12" x14ac:dyDescent="0.15"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4"/>
    </row>
    <row r="36" spans="2:12" x14ac:dyDescent="0.15">
      <c r="B36" s="15"/>
      <c r="D36" s="16"/>
      <c r="E36" s="16"/>
      <c r="F36" s="16"/>
    </row>
    <row r="37" spans="2:12" x14ac:dyDescent="0.15">
      <c r="B37" s="16"/>
      <c r="C37" s="16"/>
      <c r="D37" s="16"/>
      <c r="E37" s="16"/>
      <c r="F37" s="16"/>
    </row>
    <row r="38" spans="2:12" x14ac:dyDescent="0.15">
      <c r="B38" s="16"/>
      <c r="C38" s="16"/>
      <c r="D38" s="16"/>
      <c r="E38" s="16"/>
      <c r="F38" s="16"/>
    </row>
    <row r="39" spans="2:12" x14ac:dyDescent="0.15">
      <c r="B39" s="16"/>
      <c r="C39" s="16"/>
      <c r="D39" s="16"/>
      <c r="E39" s="16"/>
      <c r="F39" s="16"/>
    </row>
  </sheetData>
  <mergeCells count="2">
    <mergeCell ref="B2:L2"/>
    <mergeCell ref="C9:K22"/>
  </mergeCells>
  <phoneticPr fontId="25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3"/>
  <sheetViews>
    <sheetView workbookViewId="0">
      <selection activeCell="C9" sqref="C9:K17"/>
    </sheetView>
  </sheetViews>
  <sheetFormatPr defaultColWidth="9" defaultRowHeight="14.25" x14ac:dyDescent="0.1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 x14ac:dyDescent="0.15">
      <c r="B2" s="33" t="s">
        <v>16</v>
      </c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2:12" x14ac:dyDescent="0.15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 x14ac:dyDescent="0.15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 x14ac:dyDescent="0.15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 x14ac:dyDescent="0.15">
      <c r="B6" s="7"/>
      <c r="C6" s="2">
        <v>41267</v>
      </c>
      <c r="D6" s="2">
        <v>41280</v>
      </c>
      <c r="E6" s="8"/>
      <c r="F6" s="8"/>
      <c r="G6" s="8"/>
      <c r="H6" s="8"/>
      <c r="I6" s="8"/>
      <c r="J6" s="8"/>
      <c r="K6" s="8"/>
      <c r="L6" s="9"/>
    </row>
    <row r="7" spans="2:12" x14ac:dyDescent="0.15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 x14ac:dyDescent="0.15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 x14ac:dyDescent="0.15">
      <c r="B9" s="7"/>
      <c r="C9" s="36" t="s">
        <v>106</v>
      </c>
      <c r="D9" s="37"/>
      <c r="E9" s="37"/>
      <c r="F9" s="37"/>
      <c r="G9" s="37"/>
      <c r="H9" s="37"/>
      <c r="I9" s="37"/>
      <c r="J9" s="37"/>
      <c r="K9" s="37"/>
      <c r="L9" s="9"/>
    </row>
    <row r="10" spans="2:12" x14ac:dyDescent="0.15">
      <c r="B10" s="7"/>
      <c r="C10" s="37"/>
      <c r="D10" s="37"/>
      <c r="E10" s="37"/>
      <c r="F10" s="37"/>
      <c r="G10" s="37"/>
      <c r="H10" s="37"/>
      <c r="I10" s="37"/>
      <c r="J10" s="37"/>
      <c r="K10" s="37"/>
      <c r="L10" s="9"/>
    </row>
    <row r="11" spans="2:12" x14ac:dyDescent="0.15">
      <c r="B11" s="7"/>
      <c r="C11" s="37"/>
      <c r="D11" s="37"/>
      <c r="E11" s="37"/>
      <c r="F11" s="37"/>
      <c r="G11" s="37"/>
      <c r="H11" s="37"/>
      <c r="I11" s="37"/>
      <c r="J11" s="37"/>
      <c r="K11" s="37"/>
      <c r="L11" s="9"/>
    </row>
    <row r="12" spans="2:12" x14ac:dyDescent="0.15">
      <c r="B12" s="7"/>
      <c r="C12" s="37"/>
      <c r="D12" s="37"/>
      <c r="E12" s="37"/>
      <c r="F12" s="37"/>
      <c r="G12" s="37"/>
      <c r="H12" s="37"/>
      <c r="I12" s="37"/>
      <c r="J12" s="37"/>
      <c r="K12" s="37"/>
      <c r="L12" s="9"/>
    </row>
    <row r="13" spans="2:12" x14ac:dyDescent="0.15">
      <c r="B13" s="7"/>
      <c r="C13" s="37"/>
      <c r="D13" s="37"/>
      <c r="E13" s="37"/>
      <c r="F13" s="37"/>
      <c r="G13" s="37"/>
      <c r="H13" s="37"/>
      <c r="I13" s="37"/>
      <c r="J13" s="37"/>
      <c r="K13" s="37"/>
      <c r="L13" s="9"/>
    </row>
    <row r="14" spans="2:12" x14ac:dyDescent="0.15">
      <c r="B14" s="7"/>
      <c r="C14" s="37"/>
      <c r="D14" s="37"/>
      <c r="E14" s="37"/>
      <c r="F14" s="37"/>
      <c r="G14" s="37"/>
      <c r="H14" s="37"/>
      <c r="I14" s="37"/>
      <c r="J14" s="37"/>
      <c r="K14" s="37"/>
      <c r="L14" s="9"/>
    </row>
    <row r="15" spans="2:12" x14ac:dyDescent="0.15">
      <c r="B15" s="7"/>
      <c r="C15" s="37"/>
      <c r="D15" s="37"/>
      <c r="E15" s="37"/>
      <c r="F15" s="37"/>
      <c r="G15" s="37"/>
      <c r="H15" s="37"/>
      <c r="I15" s="37"/>
      <c r="J15" s="37"/>
      <c r="K15" s="37"/>
      <c r="L15" s="9"/>
    </row>
    <row r="16" spans="2:12" x14ac:dyDescent="0.15">
      <c r="B16" s="7"/>
      <c r="C16" s="37"/>
      <c r="D16" s="37"/>
      <c r="E16" s="37"/>
      <c r="F16" s="37"/>
      <c r="G16" s="37"/>
      <c r="H16" s="37"/>
      <c r="I16" s="37"/>
      <c r="J16" s="37"/>
      <c r="K16" s="37"/>
      <c r="L16" s="9"/>
    </row>
    <row r="17" spans="2:12" x14ac:dyDescent="0.15">
      <c r="B17" s="7"/>
      <c r="C17" s="37"/>
      <c r="D17" s="37"/>
      <c r="E17" s="37"/>
      <c r="F17" s="37"/>
      <c r="G17" s="37"/>
      <c r="H17" s="37"/>
      <c r="I17" s="37"/>
      <c r="J17" s="37"/>
      <c r="K17" s="37"/>
      <c r="L17" s="9"/>
    </row>
    <row r="18" spans="2:12" x14ac:dyDescent="0.15">
      <c r="B18" s="7"/>
      <c r="L18" s="9"/>
    </row>
    <row r="19" spans="2:12" x14ac:dyDescent="0.15">
      <c r="B19" s="7"/>
      <c r="C19" s="22" t="s">
        <v>14</v>
      </c>
      <c r="D19" s="8"/>
      <c r="E19" s="8"/>
      <c r="F19" s="8"/>
      <c r="L19" s="9"/>
    </row>
    <row r="20" spans="2:12" x14ac:dyDescent="0.15">
      <c r="B20" s="7"/>
      <c r="C20" s="19" t="s">
        <v>86</v>
      </c>
      <c r="D20" s="19" t="s">
        <v>87</v>
      </c>
      <c r="E20" s="23" t="s">
        <v>88</v>
      </c>
      <c r="F20" s="23" t="s">
        <v>89</v>
      </c>
      <c r="G20" s="18" t="s">
        <v>90</v>
      </c>
      <c r="H20" s="19" t="s">
        <v>91</v>
      </c>
      <c r="I20" s="19" t="s">
        <v>92</v>
      </c>
      <c r="J20" s="19" t="s">
        <v>93</v>
      </c>
      <c r="K20" s="19" t="s">
        <v>94</v>
      </c>
      <c r="L20" s="9"/>
    </row>
    <row r="21" spans="2:12" x14ac:dyDescent="0.2">
      <c r="B21" s="7"/>
      <c r="C21" s="3">
        <v>41267</v>
      </c>
      <c r="D21" s="17">
        <v>172856</v>
      </c>
      <c r="E21" s="24">
        <v>18</v>
      </c>
      <c r="F21" s="31">
        <f t="shared" ref="F21:F34" si="0">E21/D21</f>
        <v>1.0413291988707363E-4</v>
      </c>
      <c r="G21" s="17">
        <v>0</v>
      </c>
      <c r="H21" s="28">
        <v>0</v>
      </c>
      <c r="I21" s="1">
        <v>22.23509</v>
      </c>
      <c r="J21" s="1">
        <f t="shared" ref="J21:J34" si="1">I21/D21*1000</f>
        <v>0.12863360253621511</v>
      </c>
      <c r="K21" s="1">
        <f>I21/E21</f>
        <v>1.2352827777777777</v>
      </c>
      <c r="L21" s="9"/>
    </row>
    <row r="22" spans="2:12" x14ac:dyDescent="0.2">
      <c r="B22" s="7"/>
      <c r="C22" s="3">
        <v>41268</v>
      </c>
      <c r="D22" s="17">
        <v>101532</v>
      </c>
      <c r="E22" s="24">
        <v>50</v>
      </c>
      <c r="F22" s="31">
        <f t="shared" si="0"/>
        <v>4.9245558050663835E-4</v>
      </c>
      <c r="G22" s="17">
        <v>4</v>
      </c>
      <c r="H22" s="28">
        <v>294.44</v>
      </c>
      <c r="I22" s="1">
        <v>71.287499999999994</v>
      </c>
      <c r="J22" s="1">
        <f t="shared" si="1"/>
        <v>0.70211854390733952</v>
      </c>
      <c r="K22" s="1">
        <f t="shared" ref="K22:K34" si="2">I22/E22</f>
        <v>1.4257499999999999</v>
      </c>
      <c r="L22" s="9"/>
    </row>
    <row r="23" spans="2:12" x14ac:dyDescent="0.2">
      <c r="B23" s="7"/>
      <c r="C23" s="3">
        <v>41269</v>
      </c>
      <c r="D23" s="17">
        <v>78606</v>
      </c>
      <c r="E23" s="24">
        <v>51</v>
      </c>
      <c r="F23" s="31">
        <f t="shared" si="0"/>
        <v>6.4880543469964121E-4</v>
      </c>
      <c r="G23" s="17">
        <v>5</v>
      </c>
      <c r="H23" s="28">
        <v>149.49</v>
      </c>
      <c r="I23" s="1">
        <v>75.973339999999993</v>
      </c>
      <c r="J23" s="1">
        <f t="shared" si="1"/>
        <v>0.9665081545937968</v>
      </c>
      <c r="K23" s="1">
        <f t="shared" si="2"/>
        <v>1.4896733333333332</v>
      </c>
      <c r="L23" s="9"/>
    </row>
    <row r="24" spans="2:12" x14ac:dyDescent="0.2">
      <c r="B24" s="7"/>
      <c r="C24" s="3">
        <v>41270</v>
      </c>
      <c r="D24" s="17">
        <v>83156</v>
      </c>
      <c r="E24" s="24">
        <v>52</v>
      </c>
      <c r="F24" s="31">
        <f t="shared" si="0"/>
        <v>6.2533070373755348E-4</v>
      </c>
      <c r="G24" s="17">
        <v>8</v>
      </c>
      <c r="H24" s="28">
        <v>317.14999999999998</v>
      </c>
      <c r="I24" s="1">
        <v>77.922089999999997</v>
      </c>
      <c r="J24" s="1">
        <f t="shared" si="1"/>
        <v>0.93705914185386496</v>
      </c>
      <c r="K24" s="1">
        <f t="shared" si="2"/>
        <v>1.4985017307692308</v>
      </c>
      <c r="L24" s="9"/>
    </row>
    <row r="25" spans="2:12" x14ac:dyDescent="0.2">
      <c r="B25" s="7"/>
      <c r="C25" s="3">
        <v>41271</v>
      </c>
      <c r="D25" s="17">
        <v>76092</v>
      </c>
      <c r="E25" s="24">
        <v>46</v>
      </c>
      <c r="F25" s="31">
        <f t="shared" si="0"/>
        <v>6.0453135677863642E-4</v>
      </c>
      <c r="G25" s="17">
        <v>5</v>
      </c>
      <c r="H25" s="28">
        <v>185.79</v>
      </c>
      <c r="I25" s="1">
        <v>77.776529999999994</v>
      </c>
      <c r="J25" s="1">
        <f t="shared" si="1"/>
        <v>1.0221380697050939</v>
      </c>
      <c r="K25" s="1">
        <f t="shared" si="2"/>
        <v>1.6907941304347824</v>
      </c>
      <c r="L25" s="9"/>
    </row>
    <row r="26" spans="2:12" x14ac:dyDescent="0.2">
      <c r="B26" s="7"/>
      <c r="C26" s="3">
        <v>41272</v>
      </c>
      <c r="D26" s="17">
        <v>77872</v>
      </c>
      <c r="E26" s="24">
        <v>54</v>
      </c>
      <c r="F26" s="31">
        <f t="shared" si="0"/>
        <v>6.934456544072324E-4</v>
      </c>
      <c r="G26" s="17">
        <v>3</v>
      </c>
      <c r="H26" s="28">
        <v>114.65</v>
      </c>
      <c r="I26" s="1">
        <v>78.346400000000003</v>
      </c>
      <c r="J26" s="1">
        <f t="shared" si="1"/>
        <v>1.0060920484898295</v>
      </c>
      <c r="K26" s="1">
        <f t="shared" si="2"/>
        <v>1.4508592592592593</v>
      </c>
      <c r="L26" s="9"/>
    </row>
    <row r="27" spans="2:12" x14ac:dyDescent="0.2">
      <c r="B27" s="7"/>
      <c r="C27" s="3">
        <v>41273</v>
      </c>
      <c r="D27" s="17">
        <v>79117</v>
      </c>
      <c r="E27" s="24">
        <v>41</v>
      </c>
      <c r="F27" s="31">
        <f t="shared" si="0"/>
        <v>5.1821985161216934E-4</v>
      </c>
      <c r="G27" s="17">
        <v>5</v>
      </c>
      <c r="H27" s="28">
        <v>192.05</v>
      </c>
      <c r="I27" s="1">
        <v>79.745639999999995</v>
      </c>
      <c r="J27" s="1">
        <f t="shared" si="1"/>
        <v>1.0079457006711579</v>
      </c>
      <c r="K27" s="1">
        <f t="shared" si="2"/>
        <v>1.9450156097560973</v>
      </c>
      <c r="L27" s="9"/>
    </row>
    <row r="28" spans="2:12" x14ac:dyDescent="0.2">
      <c r="B28" s="7"/>
      <c r="C28" s="3">
        <v>41274</v>
      </c>
      <c r="D28" s="17">
        <v>79977</v>
      </c>
      <c r="E28" s="24">
        <v>49</v>
      </c>
      <c r="F28" s="31">
        <f t="shared" si="0"/>
        <v>6.1267614439151257E-4</v>
      </c>
      <c r="G28" s="17">
        <v>9</v>
      </c>
      <c r="H28" s="28">
        <v>280</v>
      </c>
      <c r="I28" s="1">
        <v>79.342730000000003</v>
      </c>
      <c r="J28" s="1">
        <f t="shared" si="1"/>
        <v>0.99206934493666921</v>
      </c>
      <c r="K28" s="1">
        <f t="shared" si="2"/>
        <v>1.6192393877551021</v>
      </c>
      <c r="L28" s="9"/>
    </row>
    <row r="29" spans="2:12" x14ac:dyDescent="0.2">
      <c r="B29" s="7"/>
      <c r="C29" s="3">
        <v>41275</v>
      </c>
      <c r="D29" s="17">
        <v>73258</v>
      </c>
      <c r="E29" s="24">
        <v>73</v>
      </c>
      <c r="F29" s="31">
        <f t="shared" si="0"/>
        <v>9.9647820033306944E-4</v>
      </c>
      <c r="G29" s="17">
        <v>6</v>
      </c>
      <c r="H29" s="28">
        <v>306.33</v>
      </c>
      <c r="I29" s="1">
        <v>70.576030000000003</v>
      </c>
      <c r="J29" s="1">
        <f t="shared" si="1"/>
        <v>0.96339007343907834</v>
      </c>
      <c r="K29" s="1">
        <f t="shared" si="2"/>
        <v>0.96679493150684936</v>
      </c>
      <c r="L29" s="9"/>
    </row>
    <row r="30" spans="2:12" x14ac:dyDescent="0.2">
      <c r="B30" s="7"/>
      <c r="C30" s="3">
        <v>41276</v>
      </c>
      <c r="D30" s="17">
        <v>75927</v>
      </c>
      <c r="E30" s="24">
        <v>51</v>
      </c>
      <c r="F30" s="31">
        <f t="shared" si="0"/>
        <v>6.7169781500651937E-4</v>
      </c>
      <c r="G30" s="17">
        <v>12</v>
      </c>
      <c r="H30" s="28">
        <v>439.35</v>
      </c>
      <c r="I30" s="1">
        <v>76.960269999999994</v>
      </c>
      <c r="J30" s="1">
        <f t="shared" si="1"/>
        <v>1.013608729437486</v>
      </c>
      <c r="K30" s="1">
        <f t="shared" si="2"/>
        <v>1.5090249019607842</v>
      </c>
      <c r="L30" s="9"/>
    </row>
    <row r="31" spans="2:12" x14ac:dyDescent="0.2">
      <c r="B31" s="7"/>
      <c r="C31" s="3">
        <v>41277</v>
      </c>
      <c r="D31" s="17">
        <v>59013</v>
      </c>
      <c r="E31" s="24">
        <v>63</v>
      </c>
      <c r="F31" s="31">
        <f t="shared" si="0"/>
        <v>1.0675613847796249E-3</v>
      </c>
      <c r="G31" s="17">
        <v>7</v>
      </c>
      <c r="H31" s="28">
        <v>266.11</v>
      </c>
      <c r="I31" s="1">
        <v>57.953589999999998</v>
      </c>
      <c r="J31" s="1">
        <f t="shared" si="1"/>
        <v>0.98204785386270821</v>
      </c>
      <c r="K31" s="1">
        <f t="shared" si="2"/>
        <v>0.91989825396825398</v>
      </c>
      <c r="L31" s="9"/>
    </row>
    <row r="32" spans="2:12" x14ac:dyDescent="0.2">
      <c r="B32" s="7"/>
      <c r="C32" s="3">
        <v>41278</v>
      </c>
      <c r="D32" s="17">
        <v>57469</v>
      </c>
      <c r="E32" s="24">
        <v>46</v>
      </c>
      <c r="F32" s="31">
        <f t="shared" si="0"/>
        <v>8.0043153700255787E-4</v>
      </c>
      <c r="G32" s="17">
        <v>9</v>
      </c>
      <c r="H32" s="28">
        <v>341.34</v>
      </c>
      <c r="I32" s="1">
        <v>56.977240000000002</v>
      </c>
      <c r="J32" s="1">
        <f t="shared" si="1"/>
        <v>0.99144303885573093</v>
      </c>
      <c r="K32" s="1">
        <f t="shared" si="2"/>
        <v>1.238635652173913</v>
      </c>
      <c r="L32" s="9"/>
    </row>
    <row r="33" spans="2:12" x14ac:dyDescent="0.2">
      <c r="B33" s="7"/>
      <c r="C33" s="3">
        <v>41279</v>
      </c>
      <c r="D33" s="17">
        <v>57986</v>
      </c>
      <c r="E33" s="24">
        <v>46</v>
      </c>
      <c r="F33" s="31">
        <f t="shared" si="0"/>
        <v>7.9329493325975241E-4</v>
      </c>
      <c r="G33" s="17">
        <v>8</v>
      </c>
      <c r="H33" s="28">
        <v>514.79</v>
      </c>
      <c r="I33" s="1">
        <v>57.595570000000002</v>
      </c>
      <c r="J33" s="1">
        <f t="shared" si="1"/>
        <v>0.99326682302624769</v>
      </c>
      <c r="K33" s="1">
        <f t="shared" si="2"/>
        <v>1.2520776086956522</v>
      </c>
      <c r="L33" s="9"/>
    </row>
    <row r="34" spans="2:12" x14ac:dyDescent="0.2">
      <c r="B34" s="7"/>
      <c r="C34" s="3">
        <v>41280</v>
      </c>
      <c r="D34" s="17">
        <v>60295</v>
      </c>
      <c r="E34" s="24">
        <v>54</v>
      </c>
      <c r="F34" s="31">
        <f t="shared" si="0"/>
        <v>8.9559664980512477E-4</v>
      </c>
      <c r="G34" s="17">
        <v>4</v>
      </c>
      <c r="H34" s="28">
        <v>105.01</v>
      </c>
      <c r="I34" s="1">
        <v>60.093069999999997</v>
      </c>
      <c r="J34" s="1">
        <f t="shared" si="1"/>
        <v>0.99665096608342307</v>
      </c>
      <c r="K34" s="1">
        <f t="shared" si="2"/>
        <v>1.1128346296296296</v>
      </c>
      <c r="L34" s="9"/>
    </row>
    <row r="35" spans="2:12" x14ac:dyDescent="0.2">
      <c r="B35" s="7"/>
      <c r="C35" s="11" t="s">
        <v>95</v>
      </c>
      <c r="D35" s="4">
        <f>SUM(D21:D34)</f>
        <v>1133156</v>
      </c>
      <c r="E35" s="26">
        <f>SUM(E21:E34)</f>
        <v>694</v>
      </c>
      <c r="F35" s="32">
        <f>E35/D35</f>
        <v>6.1244877139599485E-4</v>
      </c>
      <c r="G35" s="4">
        <f>SUM(G21:G34)</f>
        <v>85</v>
      </c>
      <c r="H35" s="5">
        <f>SUM(H21:H34)</f>
        <v>3506.5000000000005</v>
      </c>
      <c r="I35" s="5">
        <f>SUM(I21:I34)</f>
        <v>942.78508999999997</v>
      </c>
      <c r="J35" s="5">
        <f>I35/D35*1000</f>
        <v>0.8319993804913004</v>
      </c>
      <c r="K35" s="5">
        <f>I35/E35</f>
        <v>1.3584799567723342</v>
      </c>
      <c r="L35" s="9"/>
    </row>
    <row r="36" spans="2:12" x14ac:dyDescent="0.15">
      <c r="B36" s="7"/>
      <c r="C36" s="8"/>
      <c r="D36" s="8"/>
      <c r="E36" s="8"/>
      <c r="F36" s="8"/>
      <c r="L36" s="9"/>
    </row>
    <row r="37" spans="2:12" x14ac:dyDescent="0.15">
      <c r="B37" s="7"/>
      <c r="C37" s="16" t="s">
        <v>15</v>
      </c>
      <c r="D37" s="20"/>
      <c r="E37" s="20"/>
      <c r="F37" s="21"/>
      <c r="G37" s="8"/>
      <c r="H37" s="8"/>
      <c r="I37" s="8"/>
      <c r="J37" s="8"/>
      <c r="K37" s="8"/>
      <c r="L37" s="9"/>
    </row>
    <row r="38" spans="2:12" x14ac:dyDescent="0.15">
      <c r="B38" s="12"/>
      <c r="C38" s="13"/>
      <c r="D38" s="13"/>
      <c r="E38" s="13"/>
      <c r="F38" s="13"/>
      <c r="G38" s="13"/>
      <c r="H38" s="13"/>
      <c r="I38" s="13"/>
      <c r="J38" s="13"/>
      <c r="K38" s="13"/>
      <c r="L38" s="14"/>
    </row>
    <row r="40" spans="2:12" x14ac:dyDescent="0.15">
      <c r="B40" s="15"/>
      <c r="D40" s="16"/>
      <c r="E40" s="16"/>
      <c r="F40" s="16"/>
    </row>
    <row r="41" spans="2:12" x14ac:dyDescent="0.15">
      <c r="B41" s="16"/>
      <c r="C41" s="16"/>
      <c r="D41" s="16"/>
      <c r="E41" s="16"/>
      <c r="F41" s="16"/>
    </row>
    <row r="42" spans="2:12" x14ac:dyDescent="0.15">
      <c r="B42" s="16"/>
      <c r="C42" s="16"/>
      <c r="D42" s="16"/>
      <c r="E42" s="16"/>
      <c r="F42" s="16"/>
    </row>
    <row r="43" spans="2:12" x14ac:dyDescent="0.15">
      <c r="B43" s="16"/>
      <c r="C43" s="16"/>
      <c r="D43" s="16"/>
      <c r="E43" s="16"/>
      <c r="F43" s="16"/>
    </row>
  </sheetData>
  <mergeCells count="2">
    <mergeCell ref="B2:L2"/>
    <mergeCell ref="C9:K17"/>
  </mergeCells>
  <phoneticPr fontId="2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6"/>
  <sheetViews>
    <sheetView workbookViewId="0">
      <selection activeCell="B2" sqref="B2:L2"/>
    </sheetView>
  </sheetViews>
  <sheetFormatPr defaultColWidth="9" defaultRowHeight="14.25" x14ac:dyDescent="0.1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 x14ac:dyDescent="0.15">
      <c r="B2" s="33" t="s">
        <v>16</v>
      </c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2:12" x14ac:dyDescent="0.15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 x14ac:dyDescent="0.15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 x14ac:dyDescent="0.15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 x14ac:dyDescent="0.15">
      <c r="B6" s="7"/>
      <c r="C6" s="2">
        <v>41281</v>
      </c>
      <c r="D6" s="2">
        <v>41287</v>
      </c>
      <c r="E6" s="8"/>
      <c r="F6" s="8"/>
      <c r="G6" s="8"/>
      <c r="H6" s="8"/>
      <c r="I6" s="8"/>
      <c r="J6" s="8"/>
      <c r="K6" s="8"/>
      <c r="L6" s="9"/>
    </row>
    <row r="7" spans="2:12" x14ac:dyDescent="0.15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 x14ac:dyDescent="0.15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 x14ac:dyDescent="0.15">
      <c r="B9" s="7"/>
      <c r="C9" s="36" t="s">
        <v>107</v>
      </c>
      <c r="D9" s="37"/>
      <c r="E9" s="37"/>
      <c r="F9" s="37"/>
      <c r="G9" s="37"/>
      <c r="H9" s="37"/>
      <c r="I9" s="37"/>
      <c r="J9" s="37"/>
      <c r="K9" s="37"/>
      <c r="L9" s="9"/>
    </row>
    <row r="10" spans="2:12" x14ac:dyDescent="0.15">
      <c r="B10" s="7"/>
      <c r="C10" s="37"/>
      <c r="D10" s="37"/>
      <c r="E10" s="37"/>
      <c r="F10" s="37"/>
      <c r="G10" s="37"/>
      <c r="H10" s="37"/>
      <c r="I10" s="37"/>
      <c r="J10" s="37"/>
      <c r="K10" s="37"/>
      <c r="L10" s="9"/>
    </row>
    <row r="11" spans="2:12" x14ac:dyDescent="0.15">
      <c r="B11" s="7"/>
      <c r="C11" s="37"/>
      <c r="D11" s="37"/>
      <c r="E11" s="37"/>
      <c r="F11" s="37"/>
      <c r="G11" s="37"/>
      <c r="H11" s="37"/>
      <c r="I11" s="37"/>
      <c r="J11" s="37"/>
      <c r="K11" s="37"/>
      <c r="L11" s="9"/>
    </row>
    <row r="12" spans="2:12" x14ac:dyDescent="0.15">
      <c r="B12" s="7"/>
      <c r="C12" s="37"/>
      <c r="D12" s="37"/>
      <c r="E12" s="37"/>
      <c r="F12" s="37"/>
      <c r="G12" s="37"/>
      <c r="H12" s="37"/>
      <c r="I12" s="37"/>
      <c r="J12" s="37"/>
      <c r="K12" s="37"/>
      <c r="L12" s="9"/>
    </row>
    <row r="13" spans="2:12" x14ac:dyDescent="0.15">
      <c r="B13" s="7"/>
      <c r="C13" s="37"/>
      <c r="D13" s="37"/>
      <c r="E13" s="37"/>
      <c r="F13" s="37"/>
      <c r="G13" s="37"/>
      <c r="H13" s="37"/>
      <c r="I13" s="37"/>
      <c r="J13" s="37"/>
      <c r="K13" s="37"/>
      <c r="L13" s="9"/>
    </row>
    <row r="14" spans="2:12" x14ac:dyDescent="0.15">
      <c r="B14" s="7"/>
      <c r="C14" s="37"/>
      <c r="D14" s="37"/>
      <c r="E14" s="37"/>
      <c r="F14" s="37"/>
      <c r="G14" s="37"/>
      <c r="H14" s="37"/>
      <c r="I14" s="37"/>
      <c r="J14" s="37"/>
      <c r="K14" s="37"/>
      <c r="L14" s="9"/>
    </row>
    <row r="15" spans="2:12" x14ac:dyDescent="0.15">
      <c r="B15" s="7"/>
      <c r="C15" s="37"/>
      <c r="D15" s="37"/>
      <c r="E15" s="37"/>
      <c r="F15" s="37"/>
      <c r="G15" s="37"/>
      <c r="H15" s="37"/>
      <c r="I15" s="37"/>
      <c r="J15" s="37"/>
      <c r="K15" s="37"/>
      <c r="L15" s="9"/>
    </row>
    <row r="16" spans="2:12" x14ac:dyDescent="0.15">
      <c r="B16" s="7"/>
      <c r="C16" s="37"/>
      <c r="D16" s="37"/>
      <c r="E16" s="37"/>
      <c r="F16" s="37"/>
      <c r="G16" s="37"/>
      <c r="H16" s="37"/>
      <c r="I16" s="37"/>
      <c r="J16" s="37"/>
      <c r="K16" s="37"/>
      <c r="L16" s="9"/>
    </row>
    <row r="17" spans="2:12" x14ac:dyDescent="0.15">
      <c r="B17" s="7"/>
      <c r="C17" s="37"/>
      <c r="D17" s="37"/>
      <c r="E17" s="37"/>
      <c r="F17" s="37"/>
      <c r="G17" s="37"/>
      <c r="H17" s="37"/>
      <c r="I17" s="37"/>
      <c r="J17" s="37"/>
      <c r="K17" s="37"/>
      <c r="L17" s="9"/>
    </row>
    <row r="18" spans="2:12" x14ac:dyDescent="0.15">
      <c r="B18" s="7"/>
      <c r="L18" s="9"/>
    </row>
    <row r="19" spans="2:12" x14ac:dyDescent="0.15">
      <c r="B19" s="7"/>
      <c r="C19" s="22" t="s">
        <v>14</v>
      </c>
      <c r="D19" s="8"/>
      <c r="E19" s="8"/>
      <c r="F19" s="8"/>
      <c r="L19" s="9"/>
    </row>
    <row r="20" spans="2:12" x14ac:dyDescent="0.15">
      <c r="B20" s="7"/>
      <c r="C20" s="19" t="s">
        <v>96</v>
      </c>
      <c r="D20" s="19" t="s">
        <v>97</v>
      </c>
      <c r="E20" s="23" t="s">
        <v>98</v>
      </c>
      <c r="F20" s="23" t="s">
        <v>99</v>
      </c>
      <c r="G20" s="18" t="s">
        <v>100</v>
      </c>
      <c r="H20" s="19" t="s">
        <v>101</v>
      </c>
      <c r="I20" s="19" t="s">
        <v>102</v>
      </c>
      <c r="J20" s="19" t="s">
        <v>103</v>
      </c>
      <c r="K20" s="19" t="s">
        <v>104</v>
      </c>
      <c r="L20" s="9"/>
    </row>
    <row r="21" spans="2:12" x14ac:dyDescent="0.2">
      <c r="B21" s="7"/>
      <c r="C21" s="3">
        <v>41281</v>
      </c>
      <c r="D21" s="17">
        <v>63023</v>
      </c>
      <c r="E21" s="24">
        <v>54</v>
      </c>
      <c r="F21" s="31">
        <f t="shared" ref="F21:F27" si="0">E21/D21</f>
        <v>8.5683004617361912E-4</v>
      </c>
      <c r="G21" s="17">
        <v>9</v>
      </c>
      <c r="H21" s="28">
        <v>280.55</v>
      </c>
      <c r="I21" s="1">
        <v>63.276539999999997</v>
      </c>
      <c r="J21" s="1">
        <f t="shared" ref="J21:J27" si="1">I21/D21*1000</f>
        <v>1.0040229757390158</v>
      </c>
      <c r="K21" s="1">
        <f t="shared" ref="K21:K27" si="2">I21/E21</f>
        <v>1.1717877777777777</v>
      </c>
      <c r="L21" s="9"/>
    </row>
    <row r="22" spans="2:12" x14ac:dyDescent="0.2">
      <c r="B22" s="7"/>
      <c r="C22" s="3">
        <v>41282</v>
      </c>
      <c r="D22" s="17">
        <v>63300</v>
      </c>
      <c r="E22" s="24">
        <v>50</v>
      </c>
      <c r="F22" s="31">
        <f t="shared" si="0"/>
        <v>7.8988941548183253E-4</v>
      </c>
      <c r="G22" s="17">
        <v>14</v>
      </c>
      <c r="H22" s="28">
        <v>397.56</v>
      </c>
      <c r="I22" s="1">
        <v>60.059190000000001</v>
      </c>
      <c r="J22" s="1">
        <f t="shared" si="1"/>
        <v>0.94880236966824638</v>
      </c>
      <c r="K22" s="1">
        <f t="shared" si="2"/>
        <v>1.2011837999999999</v>
      </c>
      <c r="L22" s="9"/>
    </row>
    <row r="23" spans="2:12" x14ac:dyDescent="0.2">
      <c r="B23" s="7"/>
      <c r="C23" s="3">
        <v>41283</v>
      </c>
      <c r="D23" s="17">
        <v>71471</v>
      </c>
      <c r="E23" s="24">
        <v>58</v>
      </c>
      <c r="F23" s="31">
        <f t="shared" si="0"/>
        <v>8.1151795833275038E-4</v>
      </c>
      <c r="G23" s="17">
        <v>6</v>
      </c>
      <c r="H23" s="28">
        <v>231</v>
      </c>
      <c r="I23" s="1">
        <v>67.086309999999997</v>
      </c>
      <c r="J23" s="1">
        <f t="shared" si="1"/>
        <v>0.93865078143582703</v>
      </c>
      <c r="K23" s="1">
        <f t="shared" si="2"/>
        <v>1.1566605172413793</v>
      </c>
      <c r="L23" s="9"/>
    </row>
    <row r="24" spans="2:12" x14ac:dyDescent="0.2">
      <c r="B24" s="7"/>
      <c r="C24" s="3">
        <v>41284</v>
      </c>
      <c r="D24" s="17">
        <v>49553</v>
      </c>
      <c r="E24" s="24">
        <v>47</v>
      </c>
      <c r="F24" s="31">
        <f t="shared" si="0"/>
        <v>9.4847940588864443E-4</v>
      </c>
      <c r="G24" s="17">
        <v>11</v>
      </c>
      <c r="H24" s="28">
        <v>444.39</v>
      </c>
      <c r="I24" s="1">
        <v>50.952159999999999</v>
      </c>
      <c r="J24" s="1">
        <f t="shared" si="1"/>
        <v>1.0282356265009183</v>
      </c>
      <c r="K24" s="1">
        <f t="shared" si="2"/>
        <v>1.0840885106382978</v>
      </c>
      <c r="L24" s="9"/>
    </row>
    <row r="25" spans="2:12" x14ac:dyDescent="0.2">
      <c r="B25" s="7"/>
      <c r="C25" s="3">
        <v>41285</v>
      </c>
      <c r="D25" s="17">
        <v>23415</v>
      </c>
      <c r="E25" s="24">
        <v>27</v>
      </c>
      <c r="F25" s="31">
        <f t="shared" si="0"/>
        <v>1.1531069827033953E-3</v>
      </c>
      <c r="G25" s="17">
        <v>8</v>
      </c>
      <c r="H25" s="28">
        <v>383.34</v>
      </c>
      <c r="I25" s="1">
        <v>29.85934</v>
      </c>
      <c r="J25" s="1">
        <f t="shared" si="1"/>
        <v>1.2752227204783257</v>
      </c>
      <c r="K25" s="1">
        <f t="shared" si="2"/>
        <v>1.1059014814814814</v>
      </c>
      <c r="L25" s="9"/>
    </row>
    <row r="26" spans="2:12" x14ac:dyDescent="0.2">
      <c r="B26" s="7"/>
      <c r="C26" s="3">
        <v>41286</v>
      </c>
      <c r="D26" s="17">
        <v>22756</v>
      </c>
      <c r="E26" s="24">
        <v>14</v>
      </c>
      <c r="F26" s="31">
        <f t="shared" si="0"/>
        <v>6.1522235893830195E-4</v>
      </c>
      <c r="G26" s="17">
        <v>5</v>
      </c>
      <c r="H26" s="28">
        <v>231.17999999999998</v>
      </c>
      <c r="I26" s="1">
        <v>29.60868</v>
      </c>
      <c r="J26" s="1">
        <f t="shared" si="1"/>
        <v>1.3011372824749516</v>
      </c>
      <c r="K26" s="1">
        <f t="shared" si="2"/>
        <v>2.1149057142857144</v>
      </c>
      <c r="L26" s="9"/>
    </row>
    <row r="27" spans="2:12" x14ac:dyDescent="0.2">
      <c r="B27" s="7"/>
      <c r="C27" s="3">
        <v>41287</v>
      </c>
      <c r="D27" s="17">
        <v>28667</v>
      </c>
      <c r="E27" s="24">
        <v>26</v>
      </c>
      <c r="F27" s="31">
        <f t="shared" si="0"/>
        <v>9.0696619806746438E-4</v>
      </c>
      <c r="G27" s="17">
        <v>8</v>
      </c>
      <c r="H27" s="28">
        <v>251.36</v>
      </c>
      <c r="I27" s="1">
        <v>33.279780000000002</v>
      </c>
      <c r="J27" s="1">
        <f t="shared" si="1"/>
        <v>1.1609090591969862</v>
      </c>
      <c r="K27" s="1">
        <f t="shared" si="2"/>
        <v>1.2799915384615386</v>
      </c>
      <c r="L27" s="9"/>
    </row>
    <row r="28" spans="2:12" x14ac:dyDescent="0.2">
      <c r="B28" s="7"/>
      <c r="C28" s="11" t="s">
        <v>105</v>
      </c>
      <c r="D28" s="4">
        <f>SUM(D21:D27)</f>
        <v>322185</v>
      </c>
      <c r="E28" s="26">
        <f>SUM(E21:E27)</f>
        <v>276</v>
      </c>
      <c r="F28" s="32">
        <f>E28/D28</f>
        <v>8.5665068206154844E-4</v>
      </c>
      <c r="G28" s="4">
        <f>SUM(G21:G27)</f>
        <v>61</v>
      </c>
      <c r="H28" s="5">
        <f>SUM(H21:H27)</f>
        <v>2219.38</v>
      </c>
      <c r="I28" s="5">
        <f>SUM(I21:I27)</f>
        <v>334.12199999999996</v>
      </c>
      <c r="J28" s="5">
        <f>I28/D28*1000</f>
        <v>1.0370501419991618</v>
      </c>
      <c r="K28" s="5">
        <f>I28/E28</f>
        <v>1.2105869565217389</v>
      </c>
      <c r="L28" s="9"/>
    </row>
    <row r="29" spans="2:12" x14ac:dyDescent="0.15">
      <c r="B29" s="7"/>
      <c r="C29" s="8"/>
      <c r="D29" s="8"/>
      <c r="E29" s="8"/>
      <c r="F29" s="8"/>
      <c r="L29" s="9"/>
    </row>
    <row r="30" spans="2:12" x14ac:dyDescent="0.15">
      <c r="B30" s="7"/>
      <c r="C30" s="16" t="s">
        <v>15</v>
      </c>
      <c r="D30" s="20"/>
      <c r="E30" s="20"/>
      <c r="F30" s="21"/>
      <c r="G30" s="8"/>
      <c r="H30" s="8"/>
      <c r="I30" s="8"/>
      <c r="J30" s="8"/>
      <c r="K30" s="8"/>
      <c r="L30" s="9"/>
    </row>
    <row r="31" spans="2:12" x14ac:dyDescent="0.15"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4"/>
    </row>
    <row r="33" spans="2:6" x14ac:dyDescent="0.15">
      <c r="B33" s="15"/>
      <c r="D33" s="16"/>
      <c r="E33" s="16"/>
      <c r="F33" s="16"/>
    </row>
    <row r="34" spans="2:6" x14ac:dyDescent="0.15">
      <c r="B34" s="16"/>
      <c r="C34" s="16"/>
      <c r="D34" s="16"/>
      <c r="E34" s="16"/>
      <c r="F34" s="16"/>
    </row>
    <row r="35" spans="2:6" x14ac:dyDescent="0.15">
      <c r="B35" s="16"/>
      <c r="C35" s="16"/>
      <c r="D35" s="16"/>
      <c r="E35" s="16"/>
      <c r="F35" s="16"/>
    </row>
    <row r="36" spans="2:6" x14ac:dyDescent="0.15">
      <c r="B36" s="16"/>
      <c r="C36" s="16"/>
      <c r="D36" s="16"/>
      <c r="E36" s="16"/>
      <c r="F36" s="16"/>
    </row>
  </sheetData>
  <mergeCells count="2">
    <mergeCell ref="B2:L2"/>
    <mergeCell ref="C9:K17"/>
  </mergeCells>
  <phoneticPr fontId="34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6"/>
  <sheetViews>
    <sheetView workbookViewId="0">
      <selection activeCell="B2" sqref="B2:L2"/>
    </sheetView>
  </sheetViews>
  <sheetFormatPr defaultColWidth="9" defaultRowHeight="14.25" x14ac:dyDescent="0.1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 x14ac:dyDescent="0.15">
      <c r="B2" s="33" t="s">
        <v>16</v>
      </c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2:12" x14ac:dyDescent="0.15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 x14ac:dyDescent="0.15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 x14ac:dyDescent="0.15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 x14ac:dyDescent="0.15">
      <c r="B6" s="7"/>
      <c r="C6" s="2">
        <v>41288</v>
      </c>
      <c r="D6" s="2">
        <v>41294</v>
      </c>
      <c r="E6" s="8"/>
      <c r="F6" s="8"/>
      <c r="G6" s="8"/>
      <c r="H6" s="8"/>
      <c r="I6" s="8"/>
      <c r="J6" s="8"/>
      <c r="K6" s="8"/>
      <c r="L6" s="9"/>
    </row>
    <row r="7" spans="2:12" x14ac:dyDescent="0.15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 x14ac:dyDescent="0.15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 x14ac:dyDescent="0.15">
      <c r="B9" s="7"/>
      <c r="C9" s="36" t="s">
        <v>107</v>
      </c>
      <c r="D9" s="37"/>
      <c r="E9" s="37"/>
      <c r="F9" s="37"/>
      <c r="G9" s="37"/>
      <c r="H9" s="37"/>
      <c r="I9" s="37"/>
      <c r="J9" s="37"/>
      <c r="K9" s="37"/>
      <c r="L9" s="9"/>
    </row>
    <row r="10" spans="2:12" x14ac:dyDescent="0.15">
      <c r="B10" s="7"/>
      <c r="C10" s="37"/>
      <c r="D10" s="37"/>
      <c r="E10" s="37"/>
      <c r="F10" s="37"/>
      <c r="G10" s="37"/>
      <c r="H10" s="37"/>
      <c r="I10" s="37"/>
      <c r="J10" s="37"/>
      <c r="K10" s="37"/>
      <c r="L10" s="9"/>
    </row>
    <row r="11" spans="2:12" x14ac:dyDescent="0.15">
      <c r="B11" s="7"/>
      <c r="C11" s="37"/>
      <c r="D11" s="37"/>
      <c r="E11" s="37"/>
      <c r="F11" s="37"/>
      <c r="G11" s="37"/>
      <c r="H11" s="37"/>
      <c r="I11" s="37"/>
      <c r="J11" s="37"/>
      <c r="K11" s="37"/>
      <c r="L11" s="9"/>
    </row>
    <row r="12" spans="2:12" x14ac:dyDescent="0.15">
      <c r="B12" s="7"/>
      <c r="C12" s="37"/>
      <c r="D12" s="37"/>
      <c r="E12" s="37"/>
      <c r="F12" s="37"/>
      <c r="G12" s="37"/>
      <c r="H12" s="37"/>
      <c r="I12" s="37"/>
      <c r="J12" s="37"/>
      <c r="K12" s="37"/>
      <c r="L12" s="9"/>
    </row>
    <row r="13" spans="2:12" x14ac:dyDescent="0.15">
      <c r="B13" s="7"/>
      <c r="C13" s="37"/>
      <c r="D13" s="37"/>
      <c r="E13" s="37"/>
      <c r="F13" s="37"/>
      <c r="G13" s="37"/>
      <c r="H13" s="37"/>
      <c r="I13" s="37"/>
      <c r="J13" s="37"/>
      <c r="K13" s="37"/>
      <c r="L13" s="9"/>
    </row>
    <row r="14" spans="2:12" x14ac:dyDescent="0.15">
      <c r="B14" s="7"/>
      <c r="C14" s="37"/>
      <c r="D14" s="37"/>
      <c r="E14" s="37"/>
      <c r="F14" s="37"/>
      <c r="G14" s="37"/>
      <c r="H14" s="37"/>
      <c r="I14" s="37"/>
      <c r="J14" s="37"/>
      <c r="K14" s="37"/>
      <c r="L14" s="9"/>
    </row>
    <row r="15" spans="2:12" x14ac:dyDescent="0.15">
      <c r="B15" s="7"/>
      <c r="C15" s="37"/>
      <c r="D15" s="37"/>
      <c r="E15" s="37"/>
      <c r="F15" s="37"/>
      <c r="G15" s="37"/>
      <c r="H15" s="37"/>
      <c r="I15" s="37"/>
      <c r="J15" s="37"/>
      <c r="K15" s="37"/>
      <c r="L15" s="9"/>
    </row>
    <row r="16" spans="2:12" x14ac:dyDescent="0.15">
      <c r="B16" s="7"/>
      <c r="C16" s="37"/>
      <c r="D16" s="37"/>
      <c r="E16" s="37"/>
      <c r="F16" s="37"/>
      <c r="G16" s="37"/>
      <c r="H16" s="37"/>
      <c r="I16" s="37"/>
      <c r="J16" s="37"/>
      <c r="K16" s="37"/>
      <c r="L16" s="9"/>
    </row>
    <row r="17" spans="2:12" x14ac:dyDescent="0.15">
      <c r="B17" s="7"/>
      <c r="C17" s="37"/>
      <c r="D17" s="37"/>
      <c r="E17" s="37"/>
      <c r="F17" s="37"/>
      <c r="G17" s="37"/>
      <c r="H17" s="37"/>
      <c r="I17" s="37"/>
      <c r="J17" s="37"/>
      <c r="K17" s="37"/>
      <c r="L17" s="9"/>
    </row>
    <row r="18" spans="2:12" x14ac:dyDescent="0.15">
      <c r="B18" s="7"/>
      <c r="L18" s="9"/>
    </row>
    <row r="19" spans="2:12" x14ac:dyDescent="0.15">
      <c r="B19" s="7"/>
      <c r="C19" s="22" t="s">
        <v>14</v>
      </c>
      <c r="D19" s="8"/>
      <c r="E19" s="8"/>
      <c r="F19" s="8"/>
      <c r="L19" s="9"/>
    </row>
    <row r="20" spans="2:12" x14ac:dyDescent="0.15">
      <c r="B20" s="7"/>
      <c r="C20" s="19" t="s">
        <v>108</v>
      </c>
      <c r="D20" s="19" t="s">
        <v>109</v>
      </c>
      <c r="E20" s="23" t="s">
        <v>110</v>
      </c>
      <c r="F20" s="23" t="s">
        <v>111</v>
      </c>
      <c r="G20" s="18" t="s">
        <v>112</v>
      </c>
      <c r="H20" s="19" t="s">
        <v>113</v>
      </c>
      <c r="I20" s="19" t="s">
        <v>114</v>
      </c>
      <c r="J20" s="19" t="s">
        <v>115</v>
      </c>
      <c r="K20" s="19" t="s">
        <v>116</v>
      </c>
      <c r="L20" s="9"/>
    </row>
    <row r="21" spans="2:12" x14ac:dyDescent="0.2">
      <c r="B21" s="7"/>
      <c r="C21" s="3">
        <v>41288</v>
      </c>
      <c r="D21" s="17">
        <v>70683</v>
      </c>
      <c r="E21" s="24">
        <v>48</v>
      </c>
      <c r="F21" s="31">
        <f t="shared" ref="F21:F27" si="0">E21/D21</f>
        <v>6.7908832392513053E-4</v>
      </c>
      <c r="G21" s="17">
        <v>12</v>
      </c>
      <c r="H21" s="28">
        <v>478</v>
      </c>
      <c r="I21" s="1">
        <v>68.995909999999995</v>
      </c>
      <c r="J21" s="1">
        <f t="shared" ref="J21:J27" si="1">I21/D21*1000</f>
        <v>0.9761316016581072</v>
      </c>
      <c r="K21" s="1">
        <f t="shared" ref="K21:K27" si="2">I21/E21</f>
        <v>1.4374147916666666</v>
      </c>
      <c r="L21" s="9"/>
    </row>
    <row r="22" spans="2:12" x14ac:dyDescent="0.2">
      <c r="B22" s="7"/>
      <c r="C22" s="3">
        <v>41289</v>
      </c>
      <c r="D22" s="17">
        <v>70962</v>
      </c>
      <c r="E22" s="24">
        <v>43</v>
      </c>
      <c r="F22" s="31">
        <f t="shared" si="0"/>
        <v>6.0595811842958198E-4</v>
      </c>
      <c r="G22" s="17">
        <v>16</v>
      </c>
      <c r="H22" s="28">
        <v>637.16</v>
      </c>
      <c r="I22" s="1">
        <v>66.886759999999995</v>
      </c>
      <c r="J22" s="1">
        <f t="shared" si="1"/>
        <v>0.94257151715002385</v>
      </c>
      <c r="K22" s="1">
        <f t="shared" si="2"/>
        <v>1.5555060465116277</v>
      </c>
      <c r="L22" s="9"/>
    </row>
    <row r="23" spans="2:12" x14ac:dyDescent="0.2">
      <c r="B23" s="7"/>
      <c r="C23" s="3">
        <v>41290</v>
      </c>
      <c r="D23" s="17">
        <v>73249</v>
      </c>
      <c r="E23" s="24">
        <v>41</v>
      </c>
      <c r="F23" s="31">
        <f t="shared" si="0"/>
        <v>5.5973460388537724E-4</v>
      </c>
      <c r="G23" s="17">
        <v>28</v>
      </c>
      <c r="H23" s="28">
        <v>349.12</v>
      </c>
      <c r="I23" s="1">
        <v>71.270070000000004</v>
      </c>
      <c r="J23" s="1">
        <f t="shared" si="1"/>
        <v>0.97298352195934423</v>
      </c>
      <c r="K23" s="1">
        <f t="shared" si="2"/>
        <v>1.7382943902439025</v>
      </c>
      <c r="L23" s="9"/>
    </row>
    <row r="24" spans="2:12" x14ac:dyDescent="0.2">
      <c r="B24" s="7"/>
      <c r="C24" s="3">
        <v>41291</v>
      </c>
      <c r="D24" s="17">
        <v>71296</v>
      </c>
      <c r="E24" s="24">
        <v>47</v>
      </c>
      <c r="F24" s="31">
        <f t="shared" si="0"/>
        <v>6.5922351885098747E-4</v>
      </c>
      <c r="G24" s="17">
        <v>5</v>
      </c>
      <c r="H24" s="28">
        <v>185.19</v>
      </c>
      <c r="I24" s="1">
        <v>70.268739999999994</v>
      </c>
      <c r="J24" s="1">
        <f t="shared" si="1"/>
        <v>0.98559161804308792</v>
      </c>
      <c r="K24" s="1">
        <f t="shared" si="2"/>
        <v>1.4950795744680849</v>
      </c>
      <c r="L24" s="9"/>
    </row>
    <row r="25" spans="2:12" x14ac:dyDescent="0.2">
      <c r="B25" s="7"/>
      <c r="C25" s="3">
        <v>41292</v>
      </c>
      <c r="D25" s="17">
        <v>66197</v>
      </c>
      <c r="E25" s="24">
        <v>44</v>
      </c>
      <c r="F25" s="31">
        <f t="shared" si="0"/>
        <v>6.6468268954786476E-4</v>
      </c>
      <c r="G25" s="17">
        <v>12</v>
      </c>
      <c r="H25" s="28">
        <v>705.9</v>
      </c>
      <c r="I25" s="1">
        <v>65.434970000000007</v>
      </c>
      <c r="J25" s="1">
        <f t="shared" si="1"/>
        <v>0.98848845113826911</v>
      </c>
      <c r="K25" s="1">
        <f t="shared" si="2"/>
        <v>1.4871584090909094</v>
      </c>
      <c r="L25" s="9"/>
    </row>
    <row r="26" spans="2:12" x14ac:dyDescent="0.2">
      <c r="B26" s="7"/>
      <c r="C26" s="3">
        <v>41293</v>
      </c>
      <c r="D26" s="17">
        <v>60884</v>
      </c>
      <c r="E26" s="24">
        <v>44</v>
      </c>
      <c r="F26" s="31">
        <f t="shared" si="0"/>
        <v>7.2268576309046715E-4</v>
      </c>
      <c r="G26" s="17">
        <v>10</v>
      </c>
      <c r="H26" s="28">
        <v>453.21</v>
      </c>
      <c r="I26" s="1">
        <v>60.022590000000001</v>
      </c>
      <c r="J26" s="1">
        <f t="shared" si="1"/>
        <v>0.9858516194730963</v>
      </c>
      <c r="K26" s="1">
        <f t="shared" si="2"/>
        <v>1.3641497727272727</v>
      </c>
      <c r="L26" s="9"/>
    </row>
    <row r="27" spans="2:12" x14ac:dyDescent="0.2">
      <c r="B27" s="7"/>
      <c r="C27" s="3">
        <v>41294</v>
      </c>
      <c r="D27" s="17">
        <v>27548</v>
      </c>
      <c r="E27" s="24">
        <v>11</v>
      </c>
      <c r="F27" s="31">
        <f t="shared" si="0"/>
        <v>3.9930303470306377E-4</v>
      </c>
      <c r="G27" s="17">
        <v>6</v>
      </c>
      <c r="H27" s="28">
        <v>148.35</v>
      </c>
      <c r="I27" s="1">
        <v>24.609159999999999</v>
      </c>
      <c r="J27" s="1">
        <f t="shared" si="1"/>
        <v>0.89331929722665893</v>
      </c>
      <c r="K27" s="1">
        <f t="shared" si="2"/>
        <v>2.2371963636363636</v>
      </c>
      <c r="L27" s="9"/>
    </row>
    <row r="28" spans="2:12" x14ac:dyDescent="0.2">
      <c r="B28" s="7"/>
      <c r="C28" s="11" t="s">
        <v>117</v>
      </c>
      <c r="D28" s="4">
        <f>SUM(D21:D27)</f>
        <v>440819</v>
      </c>
      <c r="E28" s="26">
        <f>SUM(E21:E27)</f>
        <v>278</v>
      </c>
      <c r="F28" s="32">
        <f>E28/D28</f>
        <v>6.306443234071127E-4</v>
      </c>
      <c r="G28" s="4">
        <f>SUM(G21:G27)</f>
        <v>89</v>
      </c>
      <c r="H28" s="5">
        <f>SUM(H21:H27)</f>
        <v>2956.93</v>
      </c>
      <c r="I28" s="5">
        <f>SUM(I21:I27)</f>
        <v>427.48819999999995</v>
      </c>
      <c r="J28" s="5">
        <f>I28/D28*1000</f>
        <v>0.96975901673929654</v>
      </c>
      <c r="K28" s="5">
        <f>I28/E28</f>
        <v>1.5377273381294962</v>
      </c>
      <c r="L28" s="9"/>
    </row>
    <row r="29" spans="2:12" x14ac:dyDescent="0.15">
      <c r="B29" s="7"/>
      <c r="C29" s="8"/>
      <c r="D29" s="8"/>
      <c r="E29" s="8"/>
      <c r="F29" s="8"/>
      <c r="L29" s="9"/>
    </row>
    <row r="30" spans="2:12" x14ac:dyDescent="0.15">
      <c r="B30" s="7"/>
      <c r="C30" s="16" t="s">
        <v>15</v>
      </c>
      <c r="D30" s="20"/>
      <c r="E30" s="20"/>
      <c r="F30" s="21"/>
      <c r="G30" s="8"/>
      <c r="H30" s="8"/>
      <c r="I30" s="8"/>
      <c r="J30" s="8"/>
      <c r="K30" s="8"/>
      <c r="L30" s="9"/>
    </row>
    <row r="31" spans="2:12" x14ac:dyDescent="0.15"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4"/>
    </row>
    <row r="33" spans="2:6" x14ac:dyDescent="0.15">
      <c r="B33" s="15"/>
      <c r="D33" s="16"/>
      <c r="E33" s="16"/>
      <c r="F33" s="16"/>
    </row>
    <row r="34" spans="2:6" x14ac:dyDescent="0.15">
      <c r="B34" s="16"/>
      <c r="C34" s="16"/>
      <c r="D34" s="16"/>
      <c r="E34" s="16"/>
      <c r="F34" s="16"/>
    </row>
    <row r="35" spans="2:6" x14ac:dyDescent="0.15">
      <c r="B35" s="16"/>
      <c r="C35" s="16"/>
      <c r="D35" s="16"/>
      <c r="E35" s="16"/>
      <c r="F35" s="16"/>
    </row>
    <row r="36" spans="2:6" x14ac:dyDescent="0.15">
      <c r="B36" s="16"/>
      <c r="C36" s="16"/>
      <c r="D36" s="16"/>
      <c r="E36" s="16"/>
      <c r="F36" s="16"/>
    </row>
  </sheetData>
  <mergeCells count="2">
    <mergeCell ref="B2:L2"/>
    <mergeCell ref="C9:K17"/>
  </mergeCells>
  <phoneticPr fontId="34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7"/>
  <sheetViews>
    <sheetView workbookViewId="0">
      <selection activeCell="C9" sqref="C9:K18"/>
    </sheetView>
  </sheetViews>
  <sheetFormatPr defaultColWidth="9" defaultRowHeight="14.25" x14ac:dyDescent="0.1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 x14ac:dyDescent="0.15">
      <c r="B2" s="33" t="s">
        <v>16</v>
      </c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2:12" x14ac:dyDescent="0.15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 x14ac:dyDescent="0.15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 x14ac:dyDescent="0.15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 x14ac:dyDescent="0.15">
      <c r="B6" s="7"/>
      <c r="C6" s="2">
        <v>41295</v>
      </c>
      <c r="D6" s="2">
        <v>41301</v>
      </c>
      <c r="E6" s="8"/>
      <c r="F6" s="8"/>
      <c r="G6" s="8"/>
      <c r="H6" s="8"/>
      <c r="I6" s="8"/>
      <c r="J6" s="8"/>
      <c r="K6" s="8"/>
      <c r="L6" s="9"/>
    </row>
    <row r="7" spans="2:12" x14ac:dyDescent="0.15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 x14ac:dyDescent="0.15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 x14ac:dyDescent="0.15">
      <c r="B9" s="7"/>
      <c r="C9" s="36" t="s">
        <v>133</v>
      </c>
      <c r="D9" s="37"/>
      <c r="E9" s="37"/>
      <c r="F9" s="37"/>
      <c r="G9" s="37"/>
      <c r="H9" s="37"/>
      <c r="I9" s="37"/>
      <c r="J9" s="37"/>
      <c r="K9" s="37"/>
      <c r="L9" s="9"/>
    </row>
    <row r="10" spans="2:12" x14ac:dyDescent="0.15">
      <c r="B10" s="7"/>
      <c r="C10" s="37"/>
      <c r="D10" s="37"/>
      <c r="E10" s="37"/>
      <c r="F10" s="37"/>
      <c r="G10" s="37"/>
      <c r="H10" s="37"/>
      <c r="I10" s="37"/>
      <c r="J10" s="37"/>
      <c r="K10" s="37"/>
      <c r="L10" s="9"/>
    </row>
    <row r="11" spans="2:12" x14ac:dyDescent="0.15">
      <c r="B11" s="7"/>
      <c r="C11" s="37"/>
      <c r="D11" s="37"/>
      <c r="E11" s="37"/>
      <c r="F11" s="37"/>
      <c r="G11" s="37"/>
      <c r="H11" s="37"/>
      <c r="I11" s="37"/>
      <c r="J11" s="37"/>
      <c r="K11" s="37"/>
      <c r="L11" s="9"/>
    </row>
    <row r="12" spans="2:12" x14ac:dyDescent="0.15">
      <c r="B12" s="7"/>
      <c r="C12" s="37"/>
      <c r="D12" s="37"/>
      <c r="E12" s="37"/>
      <c r="F12" s="37"/>
      <c r="G12" s="37"/>
      <c r="H12" s="37"/>
      <c r="I12" s="37"/>
      <c r="J12" s="37"/>
      <c r="K12" s="37"/>
      <c r="L12" s="9"/>
    </row>
    <row r="13" spans="2:12" x14ac:dyDescent="0.15">
      <c r="B13" s="7"/>
      <c r="C13" s="37"/>
      <c r="D13" s="37"/>
      <c r="E13" s="37"/>
      <c r="F13" s="37"/>
      <c r="G13" s="37"/>
      <c r="H13" s="37"/>
      <c r="I13" s="37"/>
      <c r="J13" s="37"/>
      <c r="K13" s="37"/>
      <c r="L13" s="9"/>
    </row>
    <row r="14" spans="2:12" x14ac:dyDescent="0.15">
      <c r="B14" s="7"/>
      <c r="C14" s="37"/>
      <c r="D14" s="37"/>
      <c r="E14" s="37"/>
      <c r="F14" s="37"/>
      <c r="G14" s="37"/>
      <c r="H14" s="37"/>
      <c r="I14" s="37"/>
      <c r="J14" s="37"/>
      <c r="K14" s="37"/>
      <c r="L14" s="9"/>
    </row>
    <row r="15" spans="2:12" x14ac:dyDescent="0.15">
      <c r="B15" s="7"/>
      <c r="C15" s="37"/>
      <c r="D15" s="37"/>
      <c r="E15" s="37"/>
      <c r="F15" s="37"/>
      <c r="G15" s="37"/>
      <c r="H15" s="37"/>
      <c r="I15" s="37"/>
      <c r="J15" s="37"/>
      <c r="K15" s="37"/>
      <c r="L15" s="9"/>
    </row>
    <row r="16" spans="2:12" x14ac:dyDescent="0.15">
      <c r="B16" s="7"/>
      <c r="C16" s="37"/>
      <c r="D16" s="37"/>
      <c r="E16" s="37"/>
      <c r="F16" s="37"/>
      <c r="G16" s="37"/>
      <c r="H16" s="37"/>
      <c r="I16" s="37"/>
      <c r="J16" s="37"/>
      <c r="K16" s="37"/>
      <c r="L16" s="9"/>
    </row>
    <row r="17" spans="2:12" x14ac:dyDescent="0.15">
      <c r="B17" s="7"/>
      <c r="C17" s="37"/>
      <c r="D17" s="37"/>
      <c r="E17" s="37"/>
      <c r="F17" s="37"/>
      <c r="G17" s="37"/>
      <c r="H17" s="37"/>
      <c r="I17" s="37"/>
      <c r="J17" s="37"/>
      <c r="K17" s="37"/>
      <c r="L17" s="9"/>
    </row>
    <row r="18" spans="2:12" x14ac:dyDescent="0.15">
      <c r="B18" s="7"/>
      <c r="C18" s="37"/>
      <c r="D18" s="37"/>
      <c r="E18" s="37"/>
      <c r="F18" s="37"/>
      <c r="G18" s="37"/>
      <c r="H18" s="37"/>
      <c r="I18" s="37"/>
      <c r="J18" s="37"/>
      <c r="K18" s="37"/>
      <c r="L18" s="9"/>
    </row>
    <row r="19" spans="2:12" x14ac:dyDescent="0.15">
      <c r="B19" s="7"/>
      <c r="L19" s="9"/>
    </row>
    <row r="20" spans="2:12" x14ac:dyDescent="0.15">
      <c r="B20" s="7"/>
      <c r="C20" s="22" t="s">
        <v>14</v>
      </c>
      <c r="D20" s="8"/>
      <c r="E20" s="8"/>
      <c r="F20" s="8"/>
      <c r="L20" s="9"/>
    </row>
    <row r="21" spans="2:12" x14ac:dyDescent="0.15">
      <c r="B21" s="7"/>
      <c r="C21" s="19" t="s">
        <v>118</v>
      </c>
      <c r="D21" s="19" t="s">
        <v>119</v>
      </c>
      <c r="E21" s="23" t="s">
        <v>120</v>
      </c>
      <c r="F21" s="23" t="s">
        <v>121</v>
      </c>
      <c r="G21" s="18" t="s">
        <v>122</v>
      </c>
      <c r="H21" s="19" t="s">
        <v>123</v>
      </c>
      <c r="I21" s="19" t="s">
        <v>124</v>
      </c>
      <c r="J21" s="19" t="s">
        <v>125</v>
      </c>
      <c r="K21" s="19" t="s">
        <v>126</v>
      </c>
      <c r="L21" s="9"/>
    </row>
    <row r="22" spans="2:12" x14ac:dyDescent="0.2">
      <c r="B22" s="7"/>
      <c r="C22" s="3">
        <v>41295</v>
      </c>
      <c r="D22" s="17">
        <v>56687</v>
      </c>
      <c r="E22" s="24">
        <v>50</v>
      </c>
      <c r="F22" s="31">
        <f t="shared" ref="F22:F28" si="0">E22/D22</f>
        <v>8.820364457459382E-4</v>
      </c>
      <c r="G22" s="17">
        <v>8</v>
      </c>
      <c r="H22" s="28">
        <v>254.89</v>
      </c>
      <c r="I22" s="1">
        <v>60.622169999999997</v>
      </c>
      <c r="J22" s="1">
        <f t="shared" ref="J22:J28" si="1">I22/D22*1000</f>
        <v>1.0694192672041209</v>
      </c>
      <c r="K22" s="1">
        <f t="shared" ref="K22:K28" si="2">I22/E22</f>
        <v>1.2124433999999999</v>
      </c>
      <c r="L22" s="9"/>
    </row>
    <row r="23" spans="2:12" x14ac:dyDescent="0.2">
      <c r="B23" s="7"/>
      <c r="C23" s="3">
        <v>41296</v>
      </c>
      <c r="D23" s="17">
        <v>54852</v>
      </c>
      <c r="E23" s="24">
        <v>42</v>
      </c>
      <c r="F23" s="31">
        <f t="shared" si="0"/>
        <v>7.6569678407350692E-4</v>
      </c>
      <c r="G23" s="17">
        <v>14</v>
      </c>
      <c r="H23" s="28">
        <v>543.38</v>
      </c>
      <c r="I23" s="1">
        <v>57.422330000000002</v>
      </c>
      <c r="J23" s="1">
        <f t="shared" si="1"/>
        <v>1.0468593670239918</v>
      </c>
      <c r="K23" s="1">
        <f t="shared" si="2"/>
        <v>1.3671983333333333</v>
      </c>
      <c r="L23" s="9"/>
    </row>
    <row r="24" spans="2:12" x14ac:dyDescent="0.2">
      <c r="B24" s="7"/>
      <c r="C24" s="3">
        <v>41297</v>
      </c>
      <c r="D24" s="17">
        <v>55603</v>
      </c>
      <c r="E24" s="24">
        <v>42</v>
      </c>
      <c r="F24" s="31">
        <f t="shared" si="0"/>
        <v>7.5535492689243386E-4</v>
      </c>
      <c r="G24" s="17">
        <v>11</v>
      </c>
      <c r="H24" s="28">
        <v>585.20999999999992</v>
      </c>
      <c r="I24" s="1">
        <v>59.159750000000003</v>
      </c>
      <c r="J24" s="1">
        <f t="shared" si="1"/>
        <v>1.0639668722910636</v>
      </c>
      <c r="K24" s="1">
        <f t="shared" si="2"/>
        <v>1.4085654761904762</v>
      </c>
      <c r="L24" s="9"/>
    </row>
    <row r="25" spans="2:12" x14ac:dyDescent="0.2">
      <c r="B25" s="7"/>
      <c r="C25" s="3">
        <v>41298</v>
      </c>
      <c r="D25" s="17">
        <v>55992</v>
      </c>
      <c r="E25" s="24">
        <v>58</v>
      </c>
      <c r="F25" s="31">
        <f t="shared" si="0"/>
        <v>1.0358622660380055E-3</v>
      </c>
      <c r="G25" s="17">
        <v>14</v>
      </c>
      <c r="H25" s="28">
        <v>407.83</v>
      </c>
      <c r="I25" s="1">
        <v>59.120199999999997</v>
      </c>
      <c r="J25" s="1">
        <f t="shared" si="1"/>
        <v>1.0558686955279326</v>
      </c>
      <c r="K25" s="1">
        <f t="shared" si="2"/>
        <v>1.0193137931034482</v>
      </c>
      <c r="L25" s="9"/>
    </row>
    <row r="26" spans="2:12" x14ac:dyDescent="0.2">
      <c r="B26" s="7"/>
      <c r="C26" s="3">
        <v>41299</v>
      </c>
      <c r="D26" s="17">
        <v>55850</v>
      </c>
      <c r="E26" s="24">
        <v>40</v>
      </c>
      <c r="F26" s="31">
        <f t="shared" si="0"/>
        <v>7.1620411817367952E-4</v>
      </c>
      <c r="G26" s="17">
        <v>14</v>
      </c>
      <c r="H26" s="28">
        <v>484.47999999999996</v>
      </c>
      <c r="I26" s="1">
        <v>59.078769999999999</v>
      </c>
      <c r="J26" s="1">
        <f t="shared" si="1"/>
        <v>1.0578114592658907</v>
      </c>
      <c r="K26" s="1">
        <f t="shared" si="2"/>
        <v>1.47696925</v>
      </c>
      <c r="L26" s="9"/>
    </row>
    <row r="27" spans="2:12" x14ac:dyDescent="0.2">
      <c r="B27" s="7"/>
      <c r="C27" s="3">
        <v>41300</v>
      </c>
      <c r="D27" s="17">
        <v>52385</v>
      </c>
      <c r="E27" s="24">
        <v>49</v>
      </c>
      <c r="F27" s="31">
        <f t="shared" si="0"/>
        <v>9.3538226591581564E-4</v>
      </c>
      <c r="G27" s="17">
        <v>12</v>
      </c>
      <c r="H27" s="28">
        <v>834.66000000000008</v>
      </c>
      <c r="I27" s="1">
        <v>53.275790000000001</v>
      </c>
      <c r="J27" s="1">
        <f t="shared" si="1"/>
        <v>1.0170046769113297</v>
      </c>
      <c r="K27" s="1">
        <f t="shared" si="2"/>
        <v>1.0872610204081632</v>
      </c>
      <c r="L27" s="9"/>
    </row>
    <row r="28" spans="2:12" x14ac:dyDescent="0.2">
      <c r="B28" s="7"/>
      <c r="C28" s="3">
        <v>41301</v>
      </c>
      <c r="D28" s="17">
        <v>47193</v>
      </c>
      <c r="E28" s="24">
        <v>39</v>
      </c>
      <c r="F28" s="31">
        <f t="shared" si="0"/>
        <v>8.2639374483503905E-4</v>
      </c>
      <c r="G28" s="17">
        <v>5</v>
      </c>
      <c r="H28" s="28">
        <v>221.7</v>
      </c>
      <c r="I28" s="1">
        <v>45.342039999999997</v>
      </c>
      <c r="J28" s="1">
        <f t="shared" si="1"/>
        <v>0.96077892907846496</v>
      </c>
      <c r="K28" s="1">
        <f t="shared" si="2"/>
        <v>1.1626164102564103</v>
      </c>
      <c r="L28" s="9"/>
    </row>
    <row r="29" spans="2:12" x14ac:dyDescent="0.2">
      <c r="B29" s="7"/>
      <c r="C29" s="11" t="s">
        <v>127</v>
      </c>
      <c r="D29" s="4">
        <f>SUM(D22:D28)</f>
        <v>378562</v>
      </c>
      <c r="E29" s="26">
        <f>SUM(E22:E28)</f>
        <v>320</v>
      </c>
      <c r="F29" s="32">
        <f>E29/D29</f>
        <v>8.4530407172405048E-4</v>
      </c>
      <c r="G29" s="4">
        <f>SUM(G22:G28)</f>
        <v>78</v>
      </c>
      <c r="H29" s="5">
        <f>SUM(H22:H28)</f>
        <v>3332.1499999999996</v>
      </c>
      <c r="I29" s="5">
        <f>SUM(I22:I28)</f>
        <v>394.02105000000006</v>
      </c>
      <c r="J29" s="5">
        <f>I29/D29*1000</f>
        <v>1.0408362434687053</v>
      </c>
      <c r="K29" s="5">
        <f>I29/E29</f>
        <v>1.2313157812500002</v>
      </c>
      <c r="L29" s="9"/>
    </row>
    <row r="30" spans="2:12" x14ac:dyDescent="0.15">
      <c r="B30" s="7"/>
      <c r="C30" s="8"/>
      <c r="D30" s="8"/>
      <c r="E30" s="8"/>
      <c r="F30" s="8"/>
      <c r="L30" s="9"/>
    </row>
    <row r="31" spans="2:12" x14ac:dyDescent="0.15">
      <c r="B31" s="7"/>
      <c r="C31" s="16" t="s">
        <v>15</v>
      </c>
      <c r="D31" s="20"/>
      <c r="E31" s="20"/>
      <c r="F31" s="21"/>
      <c r="G31" s="8"/>
      <c r="H31" s="8"/>
      <c r="I31" s="8"/>
      <c r="J31" s="8"/>
      <c r="K31" s="8"/>
      <c r="L31" s="9"/>
    </row>
    <row r="32" spans="2:12" x14ac:dyDescent="0.15"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4"/>
    </row>
    <row r="34" spans="2:6" x14ac:dyDescent="0.15">
      <c r="B34" s="15"/>
      <c r="D34" s="16"/>
      <c r="E34" s="16"/>
      <c r="F34" s="16"/>
    </row>
    <row r="35" spans="2:6" x14ac:dyDescent="0.15">
      <c r="B35" s="16"/>
      <c r="C35" s="16"/>
      <c r="D35" s="16"/>
      <c r="E35" s="16"/>
      <c r="F35" s="16"/>
    </row>
    <row r="36" spans="2:6" x14ac:dyDescent="0.15">
      <c r="B36" s="16"/>
      <c r="C36" s="16"/>
      <c r="D36" s="16"/>
      <c r="E36" s="16"/>
      <c r="F36" s="16"/>
    </row>
    <row r="37" spans="2:6" x14ac:dyDescent="0.15">
      <c r="B37" s="16"/>
      <c r="C37" s="16"/>
      <c r="D37" s="16"/>
      <c r="E37" s="16"/>
      <c r="F37" s="16"/>
    </row>
  </sheetData>
  <mergeCells count="2">
    <mergeCell ref="B2:L2"/>
    <mergeCell ref="C9:K18"/>
  </mergeCells>
  <phoneticPr fontId="25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8"/>
  <sheetViews>
    <sheetView workbookViewId="0">
      <selection activeCell="H6" sqref="H6"/>
    </sheetView>
  </sheetViews>
  <sheetFormatPr defaultColWidth="9" defaultRowHeight="14.25" x14ac:dyDescent="0.1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 x14ac:dyDescent="0.15">
      <c r="B2" s="33" t="s">
        <v>16</v>
      </c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2:12" x14ac:dyDescent="0.15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 x14ac:dyDescent="0.15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 x14ac:dyDescent="0.15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 x14ac:dyDescent="0.15">
      <c r="B6" s="7"/>
      <c r="C6" s="2">
        <v>41302</v>
      </c>
      <c r="D6" s="2">
        <v>41308</v>
      </c>
      <c r="E6" s="8"/>
      <c r="F6" s="8"/>
      <c r="G6" s="8"/>
      <c r="H6" s="8"/>
      <c r="I6" s="8"/>
      <c r="J6" s="8"/>
      <c r="K6" s="8"/>
      <c r="L6" s="9"/>
    </row>
    <row r="7" spans="2:12" x14ac:dyDescent="0.15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 x14ac:dyDescent="0.15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 x14ac:dyDescent="0.15">
      <c r="B9" s="7"/>
      <c r="C9" s="36" t="s">
        <v>134</v>
      </c>
      <c r="D9" s="37"/>
      <c r="E9" s="37"/>
      <c r="F9" s="37"/>
      <c r="G9" s="37"/>
      <c r="H9" s="37"/>
      <c r="I9" s="37"/>
      <c r="J9" s="37"/>
      <c r="K9" s="37"/>
      <c r="L9" s="9"/>
    </row>
    <row r="10" spans="2:12" x14ac:dyDescent="0.15">
      <c r="B10" s="7"/>
      <c r="C10" s="37"/>
      <c r="D10" s="37"/>
      <c r="E10" s="37"/>
      <c r="F10" s="37"/>
      <c r="G10" s="37"/>
      <c r="H10" s="37"/>
      <c r="I10" s="37"/>
      <c r="J10" s="37"/>
      <c r="K10" s="37"/>
      <c r="L10" s="9"/>
    </row>
    <row r="11" spans="2:12" x14ac:dyDescent="0.15">
      <c r="B11" s="7"/>
      <c r="C11" s="37"/>
      <c r="D11" s="37"/>
      <c r="E11" s="37"/>
      <c r="F11" s="37"/>
      <c r="G11" s="37"/>
      <c r="H11" s="37"/>
      <c r="I11" s="37"/>
      <c r="J11" s="37"/>
      <c r="K11" s="37"/>
      <c r="L11" s="9"/>
    </row>
    <row r="12" spans="2:12" x14ac:dyDescent="0.15">
      <c r="B12" s="7"/>
      <c r="C12" s="37"/>
      <c r="D12" s="37"/>
      <c r="E12" s="37"/>
      <c r="F12" s="37"/>
      <c r="G12" s="37"/>
      <c r="H12" s="37"/>
      <c r="I12" s="37"/>
      <c r="J12" s="37"/>
      <c r="K12" s="37"/>
      <c r="L12" s="9"/>
    </row>
    <row r="13" spans="2:12" x14ac:dyDescent="0.15">
      <c r="B13" s="7"/>
      <c r="C13" s="37"/>
      <c r="D13" s="37"/>
      <c r="E13" s="37"/>
      <c r="F13" s="37"/>
      <c r="G13" s="37"/>
      <c r="H13" s="37"/>
      <c r="I13" s="37"/>
      <c r="J13" s="37"/>
      <c r="K13" s="37"/>
      <c r="L13" s="9"/>
    </row>
    <row r="14" spans="2:12" x14ac:dyDescent="0.15">
      <c r="B14" s="7"/>
      <c r="C14" s="37"/>
      <c r="D14" s="37"/>
      <c r="E14" s="37"/>
      <c r="F14" s="37"/>
      <c r="G14" s="37"/>
      <c r="H14" s="37"/>
      <c r="I14" s="37"/>
      <c r="J14" s="37"/>
      <c r="K14" s="37"/>
      <c r="L14" s="9"/>
    </row>
    <row r="15" spans="2:12" x14ac:dyDescent="0.15">
      <c r="B15" s="7"/>
      <c r="C15" s="37"/>
      <c r="D15" s="37"/>
      <c r="E15" s="37"/>
      <c r="F15" s="37"/>
      <c r="G15" s="37"/>
      <c r="H15" s="37"/>
      <c r="I15" s="37"/>
      <c r="J15" s="37"/>
      <c r="K15" s="37"/>
      <c r="L15" s="9"/>
    </row>
    <row r="16" spans="2:12" x14ac:dyDescent="0.15">
      <c r="B16" s="7"/>
      <c r="C16" s="37"/>
      <c r="D16" s="37"/>
      <c r="E16" s="37"/>
      <c r="F16" s="37"/>
      <c r="G16" s="37"/>
      <c r="H16" s="37"/>
      <c r="I16" s="37"/>
      <c r="J16" s="37"/>
      <c r="K16" s="37"/>
      <c r="L16" s="9"/>
    </row>
    <row r="17" spans="2:12" x14ac:dyDescent="0.15">
      <c r="B17" s="7"/>
      <c r="C17" s="37"/>
      <c r="D17" s="37"/>
      <c r="E17" s="37"/>
      <c r="F17" s="37"/>
      <c r="G17" s="37"/>
      <c r="H17" s="37"/>
      <c r="I17" s="37"/>
      <c r="J17" s="37"/>
      <c r="K17" s="37"/>
      <c r="L17" s="9"/>
    </row>
    <row r="18" spans="2:12" x14ac:dyDescent="0.15">
      <c r="B18" s="7"/>
      <c r="C18" s="37"/>
      <c r="D18" s="37"/>
      <c r="E18" s="37"/>
      <c r="F18" s="37"/>
      <c r="G18" s="37"/>
      <c r="H18" s="37"/>
      <c r="I18" s="37"/>
      <c r="J18" s="37"/>
      <c r="K18" s="37"/>
      <c r="L18" s="9"/>
    </row>
    <row r="19" spans="2:12" x14ac:dyDescent="0.15">
      <c r="B19" s="7"/>
      <c r="C19" s="37"/>
      <c r="D19" s="37"/>
      <c r="E19" s="37"/>
      <c r="F19" s="37"/>
      <c r="G19" s="37"/>
      <c r="H19" s="37"/>
      <c r="I19" s="37"/>
      <c r="J19" s="37"/>
      <c r="K19" s="37"/>
      <c r="L19" s="9"/>
    </row>
    <row r="20" spans="2:12" x14ac:dyDescent="0.15">
      <c r="B20" s="7"/>
      <c r="L20" s="9"/>
    </row>
    <row r="21" spans="2:12" x14ac:dyDescent="0.15">
      <c r="B21" s="7"/>
      <c r="C21" s="22" t="s">
        <v>14</v>
      </c>
      <c r="D21" s="8"/>
      <c r="E21" s="8"/>
      <c r="F21" s="8"/>
      <c r="L21" s="9"/>
    </row>
    <row r="22" spans="2:12" x14ac:dyDescent="0.15">
      <c r="B22" s="7"/>
      <c r="C22" s="19" t="s">
        <v>128</v>
      </c>
      <c r="D22" s="19" t="s">
        <v>129</v>
      </c>
      <c r="E22" s="23" t="s">
        <v>44</v>
      </c>
      <c r="F22" s="23" t="s">
        <v>45</v>
      </c>
      <c r="G22" s="18" t="s">
        <v>46</v>
      </c>
      <c r="H22" s="19" t="s">
        <v>130</v>
      </c>
      <c r="I22" s="19" t="s">
        <v>131</v>
      </c>
      <c r="J22" s="19" t="s">
        <v>49</v>
      </c>
      <c r="K22" s="19" t="s">
        <v>50</v>
      </c>
      <c r="L22" s="9"/>
    </row>
    <row r="23" spans="2:12" x14ac:dyDescent="0.2">
      <c r="B23" s="7"/>
      <c r="C23" s="3">
        <v>41302</v>
      </c>
      <c r="D23" s="17">
        <v>54132</v>
      </c>
      <c r="E23" s="24">
        <v>32</v>
      </c>
      <c r="F23" s="31">
        <f t="shared" ref="F23:F29" si="0">E23/D23</f>
        <v>5.911475652109658E-4</v>
      </c>
      <c r="G23" s="17">
        <v>13</v>
      </c>
      <c r="H23" s="28">
        <v>462.45</v>
      </c>
      <c r="I23" s="1">
        <v>54.620719999999999</v>
      </c>
      <c r="J23" s="1">
        <f t="shared" ref="J23:J29" si="1">I23/D23*1000</f>
        <v>1.0090283011896843</v>
      </c>
      <c r="K23" s="1">
        <f t="shared" ref="K23:K29" si="2">I23/E23</f>
        <v>1.7068975</v>
      </c>
      <c r="L23" s="9"/>
    </row>
    <row r="24" spans="2:12" x14ac:dyDescent="0.2">
      <c r="B24" s="7"/>
      <c r="C24" s="3">
        <v>41303</v>
      </c>
      <c r="D24" s="17">
        <v>55060</v>
      </c>
      <c r="E24" s="24">
        <v>39</v>
      </c>
      <c r="F24" s="31">
        <f t="shared" si="0"/>
        <v>7.0831819832909554E-4</v>
      </c>
      <c r="G24" s="17">
        <v>7</v>
      </c>
      <c r="H24" s="28">
        <v>217.38</v>
      </c>
      <c r="I24" s="1">
        <v>56.926490000000001</v>
      </c>
      <c r="J24" s="1">
        <f t="shared" si="1"/>
        <v>1.0338992008717762</v>
      </c>
      <c r="K24" s="1">
        <f t="shared" si="2"/>
        <v>1.4596535897435898</v>
      </c>
      <c r="L24" s="9"/>
    </row>
    <row r="25" spans="2:12" x14ac:dyDescent="0.2">
      <c r="B25" s="7"/>
      <c r="C25" s="3">
        <v>41304</v>
      </c>
      <c r="D25" s="17">
        <v>55985</v>
      </c>
      <c r="E25" s="24">
        <v>44</v>
      </c>
      <c r="F25" s="31">
        <f t="shared" si="0"/>
        <v>7.8592480128605879E-4</v>
      </c>
      <c r="G25" s="17">
        <v>4</v>
      </c>
      <c r="H25" s="28">
        <v>326.29000000000002</v>
      </c>
      <c r="I25" s="1">
        <v>56.697780000000002</v>
      </c>
      <c r="J25" s="1">
        <f t="shared" si="1"/>
        <v>1.0127316245422882</v>
      </c>
      <c r="K25" s="1">
        <f t="shared" si="2"/>
        <v>1.2885859090909091</v>
      </c>
      <c r="L25" s="9"/>
    </row>
    <row r="26" spans="2:12" x14ac:dyDescent="0.2">
      <c r="B26" s="7"/>
      <c r="C26" s="3">
        <v>41305</v>
      </c>
      <c r="D26" s="17">
        <v>23514</v>
      </c>
      <c r="E26" s="24">
        <v>16</v>
      </c>
      <c r="F26" s="31">
        <f t="shared" si="0"/>
        <v>6.8044569192821298E-4</v>
      </c>
      <c r="G26" s="17">
        <v>6</v>
      </c>
      <c r="H26" s="28">
        <v>428.83</v>
      </c>
      <c r="I26" s="1">
        <v>27.659829999999999</v>
      </c>
      <c r="J26" s="1">
        <f t="shared" si="1"/>
        <v>1.1763132601854214</v>
      </c>
      <c r="K26" s="1">
        <f t="shared" si="2"/>
        <v>1.728739375</v>
      </c>
      <c r="L26" s="9"/>
    </row>
    <row r="27" spans="2:12" x14ac:dyDescent="0.2">
      <c r="B27" s="7"/>
      <c r="C27" s="3">
        <v>41306</v>
      </c>
      <c r="D27" s="17">
        <v>52159</v>
      </c>
      <c r="E27" s="24">
        <v>38</v>
      </c>
      <c r="F27" s="31">
        <f t="shared" si="0"/>
        <v>7.2854157480013032E-4</v>
      </c>
      <c r="G27" s="17">
        <v>14</v>
      </c>
      <c r="H27" s="28">
        <v>497.16999999999996</v>
      </c>
      <c r="I27" s="1">
        <v>54.259610000000002</v>
      </c>
      <c r="J27" s="1">
        <f t="shared" si="1"/>
        <v>1.0402732030905499</v>
      </c>
      <c r="K27" s="1">
        <f t="shared" si="2"/>
        <v>1.4278844736842107</v>
      </c>
      <c r="L27" s="9"/>
    </row>
    <row r="28" spans="2:12" x14ac:dyDescent="0.2">
      <c r="B28" s="7"/>
      <c r="C28" s="3">
        <v>41307</v>
      </c>
      <c r="D28" s="17">
        <v>44027</v>
      </c>
      <c r="E28" s="24">
        <v>35</v>
      </c>
      <c r="F28" s="31">
        <f t="shared" si="0"/>
        <v>7.9496672496422649E-4</v>
      </c>
      <c r="G28" s="17">
        <v>5</v>
      </c>
      <c r="H28" s="28">
        <v>176.81</v>
      </c>
      <c r="I28" s="1">
        <v>43.238079999999997</v>
      </c>
      <c r="J28" s="1">
        <f t="shared" si="1"/>
        <v>0.98208099575260621</v>
      </c>
      <c r="K28" s="1">
        <f t="shared" si="2"/>
        <v>1.2353737142857142</v>
      </c>
      <c r="L28" s="9"/>
    </row>
    <row r="29" spans="2:12" x14ac:dyDescent="0.2">
      <c r="B29" s="7"/>
      <c r="C29" s="3">
        <v>41308</v>
      </c>
      <c r="D29" s="17">
        <v>46200</v>
      </c>
      <c r="E29" s="24">
        <v>33</v>
      </c>
      <c r="F29" s="31">
        <f t="shared" si="0"/>
        <v>7.1428571428571429E-4</v>
      </c>
      <c r="G29" s="17">
        <v>3</v>
      </c>
      <c r="H29" s="28">
        <v>132.5</v>
      </c>
      <c r="I29" s="1">
        <v>45.838279999999997</v>
      </c>
      <c r="J29" s="1">
        <f t="shared" si="1"/>
        <v>0.9921705627705627</v>
      </c>
      <c r="K29" s="1">
        <f t="shared" si="2"/>
        <v>1.3890387878787878</v>
      </c>
      <c r="L29" s="9"/>
    </row>
    <row r="30" spans="2:12" x14ac:dyDescent="0.2">
      <c r="B30" s="7"/>
      <c r="C30" s="11" t="s">
        <v>132</v>
      </c>
      <c r="D30" s="4">
        <f>SUM(D23:D29)</f>
        <v>331077</v>
      </c>
      <c r="E30" s="26">
        <f>SUM(E23:E29)</f>
        <v>237</v>
      </c>
      <c r="F30" s="32">
        <f>E30/D30</f>
        <v>7.1584555858606911E-4</v>
      </c>
      <c r="G30" s="4">
        <f>SUM(G23:G29)</f>
        <v>52</v>
      </c>
      <c r="H30" s="5">
        <f>SUM(H23:H29)</f>
        <v>2241.4299999999998</v>
      </c>
      <c r="I30" s="5">
        <f>SUM(I23:I29)</f>
        <v>339.24079</v>
      </c>
      <c r="J30" s="5">
        <f>I30/D30*1000</f>
        <v>1.0246582819102505</v>
      </c>
      <c r="K30" s="5">
        <f>I30/E30</f>
        <v>1.4313957383966245</v>
      </c>
      <c r="L30" s="9"/>
    </row>
    <row r="31" spans="2:12" x14ac:dyDescent="0.15">
      <c r="B31" s="7"/>
      <c r="C31" s="8"/>
      <c r="D31" s="8"/>
      <c r="E31" s="8"/>
      <c r="F31" s="8"/>
      <c r="L31" s="9"/>
    </row>
    <row r="32" spans="2:12" x14ac:dyDescent="0.15">
      <c r="B32" s="7"/>
      <c r="C32" s="16" t="s">
        <v>15</v>
      </c>
      <c r="D32" s="20"/>
      <c r="E32" s="20"/>
      <c r="F32" s="21"/>
      <c r="G32" s="8"/>
      <c r="H32" s="8"/>
      <c r="I32" s="8"/>
      <c r="J32" s="8"/>
      <c r="K32" s="8"/>
      <c r="L32" s="9"/>
    </row>
    <row r="33" spans="2:12" x14ac:dyDescent="0.15"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4"/>
    </row>
    <row r="35" spans="2:12" x14ac:dyDescent="0.15">
      <c r="B35" s="15"/>
      <c r="D35" s="16"/>
      <c r="E35" s="16"/>
      <c r="F35" s="16"/>
    </row>
    <row r="36" spans="2:12" x14ac:dyDescent="0.15">
      <c r="B36" s="16"/>
      <c r="C36" s="16"/>
      <c r="D36" s="16"/>
      <c r="E36" s="16"/>
      <c r="F36" s="16"/>
    </row>
    <row r="37" spans="2:12" x14ac:dyDescent="0.15">
      <c r="B37" s="16"/>
      <c r="C37" s="16"/>
      <c r="D37" s="16"/>
      <c r="E37" s="16"/>
      <c r="F37" s="16"/>
    </row>
    <row r="38" spans="2:12" x14ac:dyDescent="0.15">
      <c r="B38" s="16"/>
      <c r="C38" s="16"/>
      <c r="D38" s="16"/>
      <c r="E38" s="16"/>
      <c r="F38" s="16"/>
    </row>
  </sheetData>
  <mergeCells count="2">
    <mergeCell ref="B2:L2"/>
    <mergeCell ref="C9:K19"/>
  </mergeCells>
  <phoneticPr fontId="35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5"/>
  <sheetViews>
    <sheetView tabSelected="1" workbookViewId="0">
      <selection activeCell="B2" sqref="B2:L2"/>
    </sheetView>
  </sheetViews>
  <sheetFormatPr defaultColWidth="9" defaultRowHeight="14.25" x14ac:dyDescent="0.1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 x14ac:dyDescent="0.15">
      <c r="B2" s="33" t="s">
        <v>16</v>
      </c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2:12" x14ac:dyDescent="0.15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 x14ac:dyDescent="0.15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 x14ac:dyDescent="0.15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 x14ac:dyDescent="0.15">
      <c r="B6" s="7"/>
      <c r="C6" s="2">
        <v>41309</v>
      </c>
      <c r="D6" s="2">
        <v>41322</v>
      </c>
      <c r="E6" s="8"/>
      <c r="F6" s="8"/>
      <c r="G6" s="8"/>
      <c r="H6" s="8"/>
      <c r="I6" s="8"/>
      <c r="J6" s="8"/>
      <c r="K6" s="8"/>
      <c r="L6" s="9"/>
    </row>
    <row r="7" spans="2:12" x14ac:dyDescent="0.15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 x14ac:dyDescent="0.15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 x14ac:dyDescent="0.15">
      <c r="B9" s="7"/>
      <c r="C9" s="36" t="s">
        <v>134</v>
      </c>
      <c r="D9" s="37"/>
      <c r="E9" s="37"/>
      <c r="F9" s="37"/>
      <c r="G9" s="37"/>
      <c r="H9" s="37"/>
      <c r="I9" s="37"/>
      <c r="J9" s="37"/>
      <c r="K9" s="37"/>
      <c r="L9" s="9"/>
    </row>
    <row r="10" spans="2:12" x14ac:dyDescent="0.15">
      <c r="B10" s="7"/>
      <c r="C10" s="37"/>
      <c r="D10" s="37"/>
      <c r="E10" s="37"/>
      <c r="F10" s="37"/>
      <c r="G10" s="37"/>
      <c r="H10" s="37"/>
      <c r="I10" s="37"/>
      <c r="J10" s="37"/>
      <c r="K10" s="37"/>
      <c r="L10" s="9"/>
    </row>
    <row r="11" spans="2:12" x14ac:dyDescent="0.15">
      <c r="B11" s="7"/>
      <c r="C11" s="37"/>
      <c r="D11" s="37"/>
      <c r="E11" s="37"/>
      <c r="F11" s="37"/>
      <c r="G11" s="37"/>
      <c r="H11" s="37"/>
      <c r="I11" s="37"/>
      <c r="J11" s="37"/>
      <c r="K11" s="37"/>
      <c r="L11" s="9"/>
    </row>
    <row r="12" spans="2:12" x14ac:dyDescent="0.15">
      <c r="B12" s="7"/>
      <c r="C12" s="37"/>
      <c r="D12" s="37"/>
      <c r="E12" s="37"/>
      <c r="F12" s="37"/>
      <c r="G12" s="37"/>
      <c r="H12" s="37"/>
      <c r="I12" s="37"/>
      <c r="J12" s="37"/>
      <c r="K12" s="37"/>
      <c r="L12" s="9"/>
    </row>
    <row r="13" spans="2:12" x14ac:dyDescent="0.15">
      <c r="B13" s="7"/>
      <c r="C13" s="37"/>
      <c r="D13" s="37"/>
      <c r="E13" s="37"/>
      <c r="F13" s="37"/>
      <c r="G13" s="37"/>
      <c r="H13" s="37"/>
      <c r="I13" s="37"/>
      <c r="J13" s="37"/>
      <c r="K13" s="37"/>
      <c r="L13" s="9"/>
    </row>
    <row r="14" spans="2:12" x14ac:dyDescent="0.15">
      <c r="B14" s="7"/>
      <c r="C14" s="37"/>
      <c r="D14" s="37"/>
      <c r="E14" s="37"/>
      <c r="F14" s="37"/>
      <c r="G14" s="37"/>
      <c r="H14" s="37"/>
      <c r="I14" s="37"/>
      <c r="J14" s="37"/>
      <c r="K14" s="37"/>
      <c r="L14" s="9"/>
    </row>
    <row r="15" spans="2:12" x14ac:dyDescent="0.15">
      <c r="B15" s="7"/>
      <c r="C15" s="37"/>
      <c r="D15" s="37"/>
      <c r="E15" s="37"/>
      <c r="F15" s="37"/>
      <c r="G15" s="37"/>
      <c r="H15" s="37"/>
      <c r="I15" s="37"/>
      <c r="J15" s="37"/>
      <c r="K15" s="37"/>
      <c r="L15" s="9"/>
    </row>
    <row r="16" spans="2:12" x14ac:dyDescent="0.15">
      <c r="B16" s="7"/>
      <c r="C16" s="37"/>
      <c r="D16" s="37"/>
      <c r="E16" s="37"/>
      <c r="F16" s="37"/>
      <c r="G16" s="37"/>
      <c r="H16" s="37"/>
      <c r="I16" s="37"/>
      <c r="J16" s="37"/>
      <c r="K16" s="37"/>
      <c r="L16" s="9"/>
    </row>
    <row r="17" spans="2:12" x14ac:dyDescent="0.15">
      <c r="B17" s="7"/>
      <c r="C17" s="37"/>
      <c r="D17" s="37"/>
      <c r="E17" s="37"/>
      <c r="F17" s="37"/>
      <c r="G17" s="37"/>
      <c r="H17" s="37"/>
      <c r="I17" s="37"/>
      <c r="J17" s="37"/>
      <c r="K17" s="37"/>
      <c r="L17" s="9"/>
    </row>
    <row r="18" spans="2:12" x14ac:dyDescent="0.15">
      <c r="B18" s="7"/>
      <c r="C18" s="37"/>
      <c r="D18" s="37"/>
      <c r="E18" s="37"/>
      <c r="F18" s="37"/>
      <c r="G18" s="37"/>
      <c r="H18" s="37"/>
      <c r="I18" s="37"/>
      <c r="J18" s="37"/>
      <c r="K18" s="37"/>
      <c r="L18" s="9"/>
    </row>
    <row r="19" spans="2:12" x14ac:dyDescent="0.15">
      <c r="B19" s="7"/>
      <c r="C19" s="37"/>
      <c r="D19" s="37"/>
      <c r="E19" s="37"/>
      <c r="F19" s="37"/>
      <c r="G19" s="37"/>
      <c r="H19" s="37"/>
      <c r="I19" s="37"/>
      <c r="J19" s="37"/>
      <c r="K19" s="37"/>
      <c r="L19" s="9"/>
    </row>
    <row r="20" spans="2:12" x14ac:dyDescent="0.15">
      <c r="B20" s="7"/>
      <c r="L20" s="9"/>
    </row>
    <row r="21" spans="2:12" x14ac:dyDescent="0.15">
      <c r="B21" s="7"/>
      <c r="C21" s="22" t="s">
        <v>14</v>
      </c>
      <c r="D21" s="8"/>
      <c r="E21" s="8"/>
      <c r="F21" s="8"/>
      <c r="L21" s="9"/>
    </row>
    <row r="22" spans="2:12" x14ac:dyDescent="0.15">
      <c r="B22" s="7"/>
      <c r="C22" s="19" t="s">
        <v>128</v>
      </c>
      <c r="D22" s="19" t="s">
        <v>129</v>
      </c>
      <c r="E22" s="23" t="s">
        <v>135</v>
      </c>
      <c r="F22" s="23" t="s">
        <v>136</v>
      </c>
      <c r="G22" s="18" t="s">
        <v>137</v>
      </c>
      <c r="H22" s="19" t="s">
        <v>130</v>
      </c>
      <c r="I22" s="19" t="s">
        <v>131</v>
      </c>
      <c r="J22" s="19" t="s">
        <v>138</v>
      </c>
      <c r="K22" s="19" t="s">
        <v>139</v>
      </c>
      <c r="L22" s="9"/>
    </row>
    <row r="23" spans="2:12" x14ac:dyDescent="0.2">
      <c r="B23" s="7"/>
      <c r="C23" s="3">
        <v>41309</v>
      </c>
      <c r="D23" s="17">
        <v>55852</v>
      </c>
      <c r="E23" s="24">
        <v>30</v>
      </c>
      <c r="F23" s="31">
        <f t="shared" ref="F23:F36" si="0">E23/D23</f>
        <v>5.3713385375635605E-4</v>
      </c>
      <c r="G23" s="17">
        <v>10</v>
      </c>
      <c r="H23" s="28">
        <v>347.66</v>
      </c>
      <c r="I23" s="1">
        <v>57.23507</v>
      </c>
      <c r="J23" s="1">
        <f t="shared" ref="J23:J36" si="1">I23/D23*1000</f>
        <v>1.0247631239704935</v>
      </c>
      <c r="K23" s="1">
        <f t="shared" ref="K23:K36" si="2">I23/E23</f>
        <v>1.9078356666666667</v>
      </c>
      <c r="L23" s="9"/>
    </row>
    <row r="24" spans="2:12" x14ac:dyDescent="0.2">
      <c r="B24" s="7"/>
      <c r="C24" s="3">
        <v>41310</v>
      </c>
      <c r="D24" s="17">
        <v>54058</v>
      </c>
      <c r="E24" s="24">
        <v>29</v>
      </c>
      <c r="F24" s="31">
        <f t="shared" si="0"/>
        <v>5.364608383587998E-4</v>
      </c>
      <c r="G24" s="17">
        <v>5</v>
      </c>
      <c r="H24" s="28">
        <v>400.41</v>
      </c>
      <c r="I24" s="1">
        <v>57.398449999999997</v>
      </c>
      <c r="J24" s="1">
        <f t="shared" si="1"/>
        <v>1.0617938140515741</v>
      </c>
      <c r="K24" s="1">
        <f t="shared" si="2"/>
        <v>1.9792568965517241</v>
      </c>
      <c r="L24" s="9"/>
    </row>
    <row r="25" spans="2:12" x14ac:dyDescent="0.2">
      <c r="B25" s="7"/>
      <c r="C25" s="3">
        <v>41311</v>
      </c>
      <c r="D25" s="17">
        <v>23341</v>
      </c>
      <c r="E25" s="24">
        <v>11</v>
      </c>
      <c r="F25" s="31">
        <f t="shared" si="0"/>
        <v>4.7127372434771432E-4</v>
      </c>
      <c r="G25" s="17">
        <v>8</v>
      </c>
      <c r="H25" s="28">
        <v>396.85</v>
      </c>
      <c r="I25" s="1">
        <v>29.937819999999999</v>
      </c>
      <c r="J25" s="1">
        <f t="shared" si="1"/>
        <v>1.2826279936592262</v>
      </c>
      <c r="K25" s="1">
        <f t="shared" si="2"/>
        <v>2.7216199999999997</v>
      </c>
      <c r="L25" s="9"/>
    </row>
    <row r="26" spans="2:12" x14ac:dyDescent="0.2">
      <c r="B26" s="7"/>
      <c r="C26" s="3">
        <v>41312</v>
      </c>
      <c r="D26" s="17">
        <v>44725</v>
      </c>
      <c r="E26" s="24">
        <v>34</v>
      </c>
      <c r="F26" s="31">
        <f t="shared" si="0"/>
        <v>7.602012297372834E-4</v>
      </c>
      <c r="G26" s="17">
        <v>6</v>
      </c>
      <c r="H26" s="28">
        <v>214.94</v>
      </c>
      <c r="I26" s="1">
        <v>57.12106</v>
      </c>
      <c r="J26" s="1">
        <f t="shared" si="1"/>
        <v>1.2771617663499162</v>
      </c>
      <c r="K26" s="1">
        <f t="shared" si="2"/>
        <v>1.6800311764705882</v>
      </c>
      <c r="L26" s="9"/>
    </row>
    <row r="27" spans="2:12" x14ac:dyDescent="0.2">
      <c r="B27" s="7"/>
      <c r="C27" s="3">
        <v>41313</v>
      </c>
      <c r="D27" s="17">
        <v>45134</v>
      </c>
      <c r="E27" s="24">
        <v>45</v>
      </c>
      <c r="F27" s="31">
        <f t="shared" si="0"/>
        <v>9.9703106305667577E-4</v>
      </c>
      <c r="G27" s="17">
        <v>4</v>
      </c>
      <c r="H27" s="28">
        <v>574.51</v>
      </c>
      <c r="I27" s="1">
        <v>55.273090000000003</v>
      </c>
      <c r="J27" s="1">
        <f t="shared" si="1"/>
        <v>1.2246441706917182</v>
      </c>
      <c r="K27" s="1">
        <f t="shared" si="2"/>
        <v>1.228290888888889</v>
      </c>
      <c r="L27" s="9"/>
    </row>
    <row r="28" spans="2:12" x14ac:dyDescent="0.2">
      <c r="B28" s="7"/>
      <c r="C28" s="3">
        <v>41314</v>
      </c>
      <c r="D28" s="17">
        <v>37655</v>
      </c>
      <c r="E28" s="24">
        <v>21</v>
      </c>
      <c r="F28" s="31">
        <f t="shared" si="0"/>
        <v>5.5769486124020715E-4</v>
      </c>
      <c r="G28" s="17">
        <v>6</v>
      </c>
      <c r="H28" s="28">
        <v>386.29</v>
      </c>
      <c r="I28" s="1">
        <v>46.565010000000001</v>
      </c>
      <c r="J28" s="1">
        <f t="shared" si="1"/>
        <v>1.2366222281237551</v>
      </c>
      <c r="K28" s="1">
        <f t="shared" si="2"/>
        <v>2.2173814285714286</v>
      </c>
      <c r="L28" s="9"/>
    </row>
    <row r="29" spans="2:12" x14ac:dyDescent="0.2">
      <c r="B29" s="7"/>
      <c r="C29" s="3">
        <v>41315</v>
      </c>
      <c r="D29" s="17">
        <v>38689</v>
      </c>
      <c r="E29" s="24">
        <v>46</v>
      </c>
      <c r="F29" s="31">
        <f t="shared" si="0"/>
        <v>1.1889684406420429E-3</v>
      </c>
      <c r="G29" s="17">
        <v>5</v>
      </c>
      <c r="H29" s="28">
        <v>200.25</v>
      </c>
      <c r="I29" s="1">
        <v>47.75497</v>
      </c>
      <c r="J29" s="1">
        <f t="shared" si="1"/>
        <v>1.2343293959523378</v>
      </c>
      <c r="K29" s="1">
        <f t="shared" si="2"/>
        <v>1.0381515217391304</v>
      </c>
      <c r="L29" s="9"/>
    </row>
    <row r="30" spans="2:12" x14ac:dyDescent="0.2">
      <c r="B30" s="7"/>
      <c r="C30" s="3">
        <v>41316</v>
      </c>
      <c r="D30" s="17">
        <v>45581</v>
      </c>
      <c r="E30" s="24">
        <v>34</v>
      </c>
      <c r="F30" s="31">
        <f t="shared" si="0"/>
        <v>7.4592483710317901E-4</v>
      </c>
      <c r="G30" s="17">
        <v>9</v>
      </c>
      <c r="H30" s="28">
        <v>402.08</v>
      </c>
      <c r="I30" s="1">
        <v>56.910879999999999</v>
      </c>
      <c r="J30" s="1">
        <f t="shared" si="1"/>
        <v>1.2485658498058401</v>
      </c>
      <c r="K30" s="1">
        <f t="shared" si="2"/>
        <v>1.6738494117647058</v>
      </c>
      <c r="L30" s="9"/>
    </row>
    <row r="31" spans="2:12" x14ac:dyDescent="0.2">
      <c r="B31" s="7"/>
      <c r="C31" s="3">
        <v>41317</v>
      </c>
      <c r="D31" s="17">
        <v>39536</v>
      </c>
      <c r="E31" s="24">
        <v>31</v>
      </c>
      <c r="F31" s="31">
        <f t="shared" si="0"/>
        <v>7.8409550789154193E-4</v>
      </c>
      <c r="G31" s="17">
        <v>8</v>
      </c>
      <c r="H31" s="28">
        <v>192.53</v>
      </c>
      <c r="I31" s="1">
        <v>50.359029999999997</v>
      </c>
      <c r="J31" s="1">
        <f t="shared" si="1"/>
        <v>1.2737512646701739</v>
      </c>
      <c r="K31" s="1">
        <f t="shared" si="2"/>
        <v>1.6244848387096773</v>
      </c>
      <c r="L31" s="9"/>
    </row>
    <row r="32" spans="2:12" x14ac:dyDescent="0.2">
      <c r="B32" s="7"/>
      <c r="C32" s="3">
        <v>41318</v>
      </c>
      <c r="D32" s="17">
        <v>42022</v>
      </c>
      <c r="E32" s="24">
        <v>24</v>
      </c>
      <c r="F32" s="31">
        <f t="shared" si="0"/>
        <v>5.7112940840512111E-4</v>
      </c>
      <c r="G32" s="17">
        <v>7</v>
      </c>
      <c r="H32" s="28">
        <v>435.1</v>
      </c>
      <c r="I32" s="1">
        <v>54.525219999999997</v>
      </c>
      <c r="J32" s="1">
        <f t="shared" si="1"/>
        <v>1.2975398600732948</v>
      </c>
      <c r="K32" s="1">
        <f t="shared" si="2"/>
        <v>2.2718841666666667</v>
      </c>
      <c r="L32" s="9"/>
    </row>
    <row r="33" spans="2:12" x14ac:dyDescent="0.2">
      <c r="B33" s="7"/>
      <c r="C33" s="3">
        <v>41319</v>
      </c>
      <c r="D33" s="17">
        <v>40512</v>
      </c>
      <c r="E33" s="24">
        <v>27</v>
      </c>
      <c r="F33" s="31">
        <f t="shared" si="0"/>
        <v>6.6646919431279626E-4</v>
      </c>
      <c r="G33" s="17">
        <v>8</v>
      </c>
      <c r="H33" s="28">
        <v>428.76</v>
      </c>
      <c r="I33" s="1">
        <v>51.209090000000003</v>
      </c>
      <c r="J33" s="1">
        <f t="shared" si="1"/>
        <v>1.2640474427330175</v>
      </c>
      <c r="K33" s="1">
        <f t="shared" si="2"/>
        <v>1.896632962962963</v>
      </c>
      <c r="L33" s="9"/>
    </row>
    <row r="34" spans="2:12" x14ac:dyDescent="0.2">
      <c r="B34" s="7"/>
      <c r="C34" s="3">
        <v>41320</v>
      </c>
      <c r="D34" s="17">
        <v>6527</v>
      </c>
      <c r="E34" s="24">
        <v>3</v>
      </c>
      <c r="F34" s="31">
        <f t="shared" si="0"/>
        <v>4.5962923241918186E-4</v>
      </c>
      <c r="G34" s="17">
        <v>1</v>
      </c>
      <c r="H34" s="28">
        <v>36.9</v>
      </c>
      <c r="I34" s="1">
        <v>8.4133800000000001</v>
      </c>
      <c r="J34" s="1">
        <f t="shared" si="1"/>
        <v>1.2890117971502988</v>
      </c>
      <c r="K34" s="1">
        <f t="shared" si="2"/>
        <v>2.8044600000000002</v>
      </c>
      <c r="L34" s="9"/>
    </row>
    <row r="35" spans="2:12" x14ac:dyDescent="0.2">
      <c r="B35" s="7"/>
      <c r="C35" s="3">
        <v>41321</v>
      </c>
      <c r="D35" s="17">
        <v>7980</v>
      </c>
      <c r="E35" s="24">
        <v>3</v>
      </c>
      <c r="F35" s="31">
        <f t="shared" si="0"/>
        <v>3.7593984962406017E-4</v>
      </c>
      <c r="G35" s="17">
        <v>0</v>
      </c>
      <c r="H35" s="28">
        <v>0</v>
      </c>
      <c r="I35" s="1">
        <v>9.8249600000000008</v>
      </c>
      <c r="J35" s="1">
        <f t="shared" si="1"/>
        <v>1.2311979949874687</v>
      </c>
      <c r="K35" s="1">
        <f t="shared" si="2"/>
        <v>3.2749866666666669</v>
      </c>
      <c r="L35" s="9"/>
    </row>
    <row r="36" spans="2:12" x14ac:dyDescent="0.2">
      <c r="B36" s="7"/>
      <c r="C36" s="3">
        <v>41322</v>
      </c>
      <c r="D36" s="17">
        <v>39654</v>
      </c>
      <c r="E36" s="24">
        <v>24</v>
      </c>
      <c r="F36" s="31">
        <f t="shared" si="0"/>
        <v>6.0523528521712821E-4</v>
      </c>
      <c r="G36" s="17">
        <v>6</v>
      </c>
      <c r="H36" s="28">
        <v>192.25</v>
      </c>
      <c r="I36" s="1">
        <v>49.91375</v>
      </c>
      <c r="J36" s="1">
        <f t="shared" si="1"/>
        <v>1.2587317798961013</v>
      </c>
      <c r="K36" s="1">
        <f t="shared" si="2"/>
        <v>2.0797395833333332</v>
      </c>
      <c r="L36" s="9"/>
    </row>
    <row r="37" spans="2:12" x14ac:dyDescent="0.2">
      <c r="B37" s="7"/>
      <c r="C37" s="11" t="s">
        <v>132</v>
      </c>
      <c r="D37" s="4">
        <f>SUM(D23:D36)</f>
        <v>521266</v>
      </c>
      <c r="E37" s="26">
        <f>SUM(E23:E36)</f>
        <v>362</v>
      </c>
      <c r="F37" s="32">
        <f>E37/D37</f>
        <v>6.944630956172089E-4</v>
      </c>
      <c r="G37" s="4">
        <f>SUM(G23:G36)</f>
        <v>83</v>
      </c>
      <c r="H37" s="5">
        <f>SUM(H23:H36)</f>
        <v>4208.5300000000007</v>
      </c>
      <c r="I37" s="5">
        <f>SUM(I23:I36)</f>
        <v>632.44178000000011</v>
      </c>
      <c r="J37" s="5">
        <f>I37/D37*1000</f>
        <v>1.2132803213714305</v>
      </c>
      <c r="K37" s="5">
        <f>I37/E37</f>
        <v>1.747076740331492</v>
      </c>
      <c r="L37" s="9"/>
    </row>
    <row r="38" spans="2:12" x14ac:dyDescent="0.15">
      <c r="B38" s="7"/>
      <c r="C38" s="8"/>
      <c r="D38" s="8"/>
      <c r="E38" s="8"/>
      <c r="F38" s="8"/>
      <c r="L38" s="9"/>
    </row>
    <row r="39" spans="2:12" x14ac:dyDescent="0.15">
      <c r="B39" s="7"/>
      <c r="C39" s="16" t="s">
        <v>15</v>
      </c>
      <c r="D39" s="20"/>
      <c r="E39" s="20"/>
      <c r="F39" s="21"/>
      <c r="G39" s="8"/>
      <c r="H39" s="8"/>
      <c r="I39" s="8"/>
      <c r="J39" s="8"/>
      <c r="K39" s="8"/>
      <c r="L39" s="9"/>
    </row>
    <row r="40" spans="2:12" x14ac:dyDescent="0.15">
      <c r="B40" s="12"/>
      <c r="C40" s="13"/>
      <c r="D40" s="13"/>
      <c r="E40" s="13"/>
      <c r="F40" s="13"/>
      <c r="G40" s="13"/>
      <c r="H40" s="13"/>
      <c r="I40" s="13"/>
      <c r="J40" s="13"/>
      <c r="K40" s="13"/>
      <c r="L40" s="14"/>
    </row>
    <row r="42" spans="2:12" x14ac:dyDescent="0.15">
      <c r="B42" s="15"/>
      <c r="D42" s="16"/>
      <c r="E42" s="16"/>
      <c r="F42" s="16"/>
    </row>
    <row r="43" spans="2:12" x14ac:dyDescent="0.15">
      <c r="B43" s="16"/>
      <c r="C43" s="16"/>
      <c r="D43" s="16"/>
      <c r="E43" s="16"/>
      <c r="F43" s="16"/>
    </row>
    <row r="44" spans="2:12" ht="409.6" x14ac:dyDescent="0.15">
      <c r="B44" s="16"/>
      <c r="C44" s="16"/>
      <c r="D44" s="16"/>
      <c r="E44" s="16"/>
      <c r="F44" s="16"/>
    </row>
    <row r="45" spans="2:12" x14ac:dyDescent="0.15">
      <c r="B45" s="16"/>
      <c r="C45" s="16"/>
      <c r="D45" s="16"/>
      <c r="E45" s="16"/>
      <c r="F45" s="16"/>
    </row>
  </sheetData>
  <mergeCells count="2">
    <mergeCell ref="B2:L2"/>
    <mergeCell ref="C9:K19"/>
  </mergeCells>
  <phoneticPr fontId="25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9"/>
  <sheetViews>
    <sheetView topLeftCell="A7" workbookViewId="0">
      <selection activeCell="C9" sqref="C9:K20"/>
    </sheetView>
  </sheetViews>
  <sheetFormatPr defaultColWidth="9" defaultRowHeight="14.25" x14ac:dyDescent="0.1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 x14ac:dyDescent="0.15">
      <c r="B2" s="33" t="s">
        <v>16</v>
      </c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2:12" x14ac:dyDescent="0.15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 x14ac:dyDescent="0.15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 x14ac:dyDescent="0.15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 x14ac:dyDescent="0.15">
      <c r="B6" s="7"/>
      <c r="C6" s="2">
        <v>41211</v>
      </c>
      <c r="D6" s="2">
        <v>41217</v>
      </c>
      <c r="E6" s="8"/>
      <c r="F6" s="8"/>
      <c r="G6" s="8"/>
      <c r="H6" s="8"/>
      <c r="I6" s="8"/>
      <c r="J6" s="8"/>
      <c r="K6" s="8"/>
      <c r="L6" s="9"/>
    </row>
    <row r="7" spans="2:12" x14ac:dyDescent="0.15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 x14ac:dyDescent="0.15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 x14ac:dyDescent="0.15">
      <c r="B9" s="7"/>
      <c r="C9" s="36" t="s">
        <v>37</v>
      </c>
      <c r="D9" s="37"/>
      <c r="E9" s="37"/>
      <c r="F9" s="37"/>
      <c r="G9" s="37"/>
      <c r="H9" s="37"/>
      <c r="I9" s="37"/>
      <c r="J9" s="37"/>
      <c r="K9" s="37"/>
      <c r="L9" s="9"/>
    </row>
    <row r="10" spans="2:12" x14ac:dyDescent="0.15">
      <c r="B10" s="7"/>
      <c r="C10" s="37"/>
      <c r="D10" s="37"/>
      <c r="E10" s="37"/>
      <c r="F10" s="37"/>
      <c r="G10" s="37"/>
      <c r="H10" s="37"/>
      <c r="I10" s="37"/>
      <c r="J10" s="37"/>
      <c r="K10" s="37"/>
      <c r="L10" s="9"/>
    </row>
    <row r="11" spans="2:12" x14ac:dyDescent="0.15">
      <c r="B11" s="7"/>
      <c r="C11" s="37"/>
      <c r="D11" s="37"/>
      <c r="E11" s="37"/>
      <c r="F11" s="37"/>
      <c r="G11" s="37"/>
      <c r="H11" s="37"/>
      <c r="I11" s="37"/>
      <c r="J11" s="37"/>
      <c r="K11" s="37"/>
      <c r="L11" s="9"/>
    </row>
    <row r="12" spans="2:12" x14ac:dyDescent="0.15">
      <c r="B12" s="7"/>
      <c r="C12" s="37"/>
      <c r="D12" s="37"/>
      <c r="E12" s="37"/>
      <c r="F12" s="37"/>
      <c r="G12" s="37"/>
      <c r="H12" s="37"/>
      <c r="I12" s="37"/>
      <c r="J12" s="37"/>
      <c r="K12" s="37"/>
      <c r="L12" s="9"/>
    </row>
    <row r="13" spans="2:12" x14ac:dyDescent="0.15">
      <c r="B13" s="7"/>
      <c r="C13" s="37"/>
      <c r="D13" s="37"/>
      <c r="E13" s="37"/>
      <c r="F13" s="37"/>
      <c r="G13" s="37"/>
      <c r="H13" s="37"/>
      <c r="I13" s="37"/>
      <c r="J13" s="37"/>
      <c r="K13" s="37"/>
      <c r="L13" s="9"/>
    </row>
    <row r="14" spans="2:12" x14ac:dyDescent="0.15">
      <c r="B14" s="7"/>
      <c r="C14" s="37"/>
      <c r="D14" s="37"/>
      <c r="E14" s="37"/>
      <c r="F14" s="37"/>
      <c r="G14" s="37"/>
      <c r="H14" s="37"/>
      <c r="I14" s="37"/>
      <c r="J14" s="37"/>
      <c r="K14" s="37"/>
      <c r="L14" s="9"/>
    </row>
    <row r="15" spans="2:12" x14ac:dyDescent="0.15">
      <c r="B15" s="7"/>
      <c r="C15" s="37"/>
      <c r="D15" s="37"/>
      <c r="E15" s="37"/>
      <c r="F15" s="37"/>
      <c r="G15" s="37"/>
      <c r="H15" s="37"/>
      <c r="I15" s="37"/>
      <c r="J15" s="37"/>
      <c r="K15" s="37"/>
      <c r="L15" s="9"/>
    </row>
    <row r="16" spans="2:12" x14ac:dyDescent="0.15">
      <c r="B16" s="7"/>
      <c r="C16" s="37"/>
      <c r="D16" s="37"/>
      <c r="E16" s="37"/>
      <c r="F16" s="37"/>
      <c r="G16" s="37"/>
      <c r="H16" s="37"/>
      <c r="I16" s="37"/>
      <c r="J16" s="37"/>
      <c r="K16" s="37"/>
      <c r="L16" s="9"/>
    </row>
    <row r="17" spans="2:12" x14ac:dyDescent="0.15">
      <c r="B17" s="7"/>
      <c r="C17" s="37"/>
      <c r="D17" s="37"/>
      <c r="E17" s="37"/>
      <c r="F17" s="37"/>
      <c r="G17" s="37"/>
      <c r="H17" s="37"/>
      <c r="I17" s="37"/>
      <c r="J17" s="37"/>
      <c r="K17" s="37"/>
      <c r="L17" s="9"/>
    </row>
    <row r="18" spans="2:12" x14ac:dyDescent="0.15">
      <c r="B18" s="7"/>
      <c r="C18" s="37"/>
      <c r="D18" s="37"/>
      <c r="E18" s="37"/>
      <c r="F18" s="37"/>
      <c r="G18" s="37"/>
      <c r="H18" s="37"/>
      <c r="I18" s="37"/>
      <c r="J18" s="37"/>
      <c r="K18" s="37"/>
      <c r="L18" s="9"/>
    </row>
    <row r="19" spans="2:12" x14ac:dyDescent="0.15">
      <c r="B19" s="7"/>
      <c r="C19" s="37"/>
      <c r="D19" s="37"/>
      <c r="E19" s="37"/>
      <c r="F19" s="37"/>
      <c r="G19" s="37"/>
      <c r="H19" s="37"/>
      <c r="I19" s="37"/>
      <c r="J19" s="37"/>
      <c r="K19" s="37"/>
      <c r="L19" s="9"/>
    </row>
    <row r="20" spans="2:12" x14ac:dyDescent="0.15">
      <c r="B20" s="7"/>
      <c r="C20" s="37"/>
      <c r="D20" s="37"/>
      <c r="E20" s="37"/>
      <c r="F20" s="37"/>
      <c r="G20" s="37"/>
      <c r="H20" s="37"/>
      <c r="I20" s="37"/>
      <c r="J20" s="37"/>
      <c r="K20" s="37"/>
      <c r="L20" s="9"/>
    </row>
    <row r="21" spans="2:12" x14ac:dyDescent="0.15">
      <c r="B21" s="7"/>
      <c r="L21" s="9"/>
    </row>
    <row r="22" spans="2:12" x14ac:dyDescent="0.15">
      <c r="B22" s="7"/>
      <c r="C22" s="22" t="s">
        <v>14</v>
      </c>
      <c r="D22" s="8"/>
      <c r="E22" s="8"/>
      <c r="F22" s="8"/>
      <c r="L22" s="9"/>
    </row>
    <row r="23" spans="2:12" x14ac:dyDescent="0.15">
      <c r="B23" s="7"/>
      <c r="C23" s="19" t="s">
        <v>3</v>
      </c>
      <c r="D23" s="19" t="s">
        <v>4</v>
      </c>
      <c r="E23" s="23" t="s">
        <v>12</v>
      </c>
      <c r="F23" s="23" t="s">
        <v>5</v>
      </c>
      <c r="G23" s="18" t="s">
        <v>6</v>
      </c>
      <c r="H23" s="19" t="s">
        <v>7</v>
      </c>
      <c r="I23" s="19" t="s">
        <v>8</v>
      </c>
      <c r="J23" s="19" t="s">
        <v>9</v>
      </c>
      <c r="K23" s="19" t="s">
        <v>10</v>
      </c>
      <c r="L23" s="9"/>
    </row>
    <row r="24" spans="2:12" x14ac:dyDescent="0.2">
      <c r="B24" s="7"/>
      <c r="C24" s="3">
        <v>41211</v>
      </c>
      <c r="D24" s="17">
        <v>80242</v>
      </c>
      <c r="E24" s="24">
        <v>10</v>
      </c>
      <c r="F24" s="29">
        <f t="shared" ref="F24:F30" si="0">E24/D24</f>
        <v>1.2462301537848009E-4</v>
      </c>
      <c r="G24" s="17">
        <v>1</v>
      </c>
      <c r="H24" s="28">
        <v>40.49</v>
      </c>
      <c r="I24" s="1">
        <v>25.953309999999998</v>
      </c>
      <c r="J24" s="1">
        <f t="shared" ref="J24:J30" si="1">I24/D24*1000</f>
        <v>0.32343797512524608</v>
      </c>
      <c r="K24" s="1">
        <f t="shared" ref="K24:K30" si="2">I24/E24</f>
        <v>2.5953309999999998</v>
      </c>
      <c r="L24" s="9"/>
    </row>
    <row r="25" spans="2:12" x14ac:dyDescent="0.2">
      <c r="B25" s="7"/>
      <c r="C25" s="3">
        <v>41212</v>
      </c>
      <c r="D25" s="17">
        <v>111748</v>
      </c>
      <c r="E25" s="24">
        <v>34</v>
      </c>
      <c r="F25" s="29">
        <f t="shared" si="0"/>
        <v>3.0425600458173748E-4</v>
      </c>
      <c r="G25" s="17">
        <v>2</v>
      </c>
      <c r="H25" s="28">
        <v>81.16</v>
      </c>
      <c r="I25" s="1">
        <v>39.404850000000003</v>
      </c>
      <c r="J25" s="1">
        <f t="shared" si="1"/>
        <v>0.35262241829831409</v>
      </c>
      <c r="K25" s="1">
        <f t="shared" si="2"/>
        <v>1.1589661764705883</v>
      </c>
      <c r="L25" s="9"/>
    </row>
    <row r="26" spans="2:12" x14ac:dyDescent="0.2">
      <c r="B26" s="7"/>
      <c r="C26" s="3">
        <v>41213</v>
      </c>
      <c r="D26" s="17">
        <v>37582</v>
      </c>
      <c r="E26" s="24">
        <v>19</v>
      </c>
      <c r="F26" s="29">
        <f t="shared" si="0"/>
        <v>5.0556117290192115E-4</v>
      </c>
      <c r="G26" s="17">
        <v>3</v>
      </c>
      <c r="H26" s="28">
        <v>161.05000000000001</v>
      </c>
      <c r="I26" s="1">
        <v>13.389239999999999</v>
      </c>
      <c r="J26" s="1">
        <f t="shared" si="1"/>
        <v>0.35626736203501674</v>
      </c>
      <c r="K26" s="1">
        <f t="shared" si="2"/>
        <v>0.70469684210526307</v>
      </c>
      <c r="L26" s="9"/>
    </row>
    <row r="27" spans="2:12" x14ac:dyDescent="0.2">
      <c r="B27" s="7"/>
      <c r="C27" s="3">
        <v>41214</v>
      </c>
      <c r="D27" s="17">
        <v>41574</v>
      </c>
      <c r="E27" s="24">
        <v>11</v>
      </c>
      <c r="F27" s="29">
        <f t="shared" si="0"/>
        <v>2.6458844470101506E-4</v>
      </c>
      <c r="G27" s="17">
        <v>3</v>
      </c>
      <c r="H27" s="28">
        <v>143.84</v>
      </c>
      <c r="I27" s="1">
        <v>14.58305</v>
      </c>
      <c r="J27" s="1">
        <f t="shared" si="1"/>
        <v>0.35077331986337618</v>
      </c>
      <c r="K27" s="1">
        <f t="shared" si="2"/>
        <v>1.3257318181818183</v>
      </c>
      <c r="L27" s="9"/>
    </row>
    <row r="28" spans="2:12" x14ac:dyDescent="0.2">
      <c r="B28" s="7"/>
      <c r="C28" s="3">
        <v>41215</v>
      </c>
      <c r="D28" s="17">
        <v>95344</v>
      </c>
      <c r="E28" s="24">
        <v>21</v>
      </c>
      <c r="F28" s="29">
        <f t="shared" si="0"/>
        <v>2.2025507635509313E-4</v>
      </c>
      <c r="G28" s="17">
        <v>3</v>
      </c>
      <c r="H28" s="28">
        <v>54.3</v>
      </c>
      <c r="I28" s="1">
        <v>33.495800000000003</v>
      </c>
      <c r="J28" s="1">
        <f t="shared" si="1"/>
        <v>0.351315237455949</v>
      </c>
      <c r="K28" s="1">
        <f t="shared" si="2"/>
        <v>1.5950380952380954</v>
      </c>
      <c r="L28" s="9"/>
    </row>
    <row r="29" spans="2:12" x14ac:dyDescent="0.2">
      <c r="B29" s="7"/>
      <c r="C29" s="3">
        <v>41216</v>
      </c>
      <c r="D29" s="17">
        <v>81911</v>
      </c>
      <c r="E29" s="24">
        <v>35</v>
      </c>
      <c r="F29" s="29">
        <f t="shared" si="0"/>
        <v>4.2729303756516217E-4</v>
      </c>
      <c r="G29" s="17">
        <v>1</v>
      </c>
      <c r="H29" s="28">
        <v>31.87</v>
      </c>
      <c r="I29" s="1">
        <v>28.26379</v>
      </c>
      <c r="J29" s="1">
        <f t="shared" si="1"/>
        <v>0.34505487663439582</v>
      </c>
      <c r="K29" s="1">
        <f t="shared" si="2"/>
        <v>0.80753685714285717</v>
      </c>
      <c r="L29" s="9"/>
    </row>
    <row r="30" spans="2:12" x14ac:dyDescent="0.2">
      <c r="B30" s="7"/>
      <c r="C30" s="3">
        <v>41217</v>
      </c>
      <c r="D30" s="17">
        <v>96576</v>
      </c>
      <c r="E30" s="24">
        <v>20</v>
      </c>
      <c r="F30" s="29">
        <f t="shared" si="0"/>
        <v>2.0709078860172298E-4</v>
      </c>
      <c r="G30" s="17">
        <v>1</v>
      </c>
      <c r="H30" s="28">
        <v>55.87</v>
      </c>
      <c r="I30" s="1">
        <v>33.081310000000002</v>
      </c>
      <c r="J30" s="1">
        <f t="shared" si="1"/>
        <v>0.34254172879390327</v>
      </c>
      <c r="K30" s="1">
        <f t="shared" si="2"/>
        <v>1.6540655000000002</v>
      </c>
      <c r="L30" s="9"/>
    </row>
    <row r="31" spans="2:12" x14ac:dyDescent="0.2">
      <c r="B31" s="7"/>
      <c r="C31" s="11" t="s">
        <v>11</v>
      </c>
      <c r="D31" s="4">
        <f>SUM(D24:D30)</f>
        <v>544977</v>
      </c>
      <c r="E31" s="26">
        <f>SUM(E24:E30)</f>
        <v>150</v>
      </c>
      <c r="F31" s="30">
        <f>E31/D31</f>
        <v>2.7524097347227496E-4</v>
      </c>
      <c r="G31" s="4">
        <f>SUM(G24:G30)</f>
        <v>14</v>
      </c>
      <c r="H31" s="5">
        <f>SUM(H24:H30)</f>
        <v>568.58000000000004</v>
      </c>
      <c r="I31" s="5">
        <f>SUM(I24:I30)</f>
        <v>188.17134999999999</v>
      </c>
      <c r="J31" s="5">
        <f>I31/D31*1000</f>
        <v>0.34528310369061449</v>
      </c>
      <c r="K31" s="5">
        <f>I31/E31</f>
        <v>1.2544756666666665</v>
      </c>
      <c r="L31" s="9"/>
    </row>
    <row r="32" spans="2:12" x14ac:dyDescent="0.15">
      <c r="B32" s="7"/>
      <c r="C32" s="8"/>
      <c r="D32" s="8"/>
      <c r="E32" s="8"/>
      <c r="F32" s="8"/>
      <c r="L32" s="9"/>
    </row>
    <row r="33" spans="2:12" x14ac:dyDescent="0.15">
      <c r="B33" s="7"/>
      <c r="C33" s="16" t="s">
        <v>15</v>
      </c>
      <c r="D33" s="20"/>
      <c r="E33" s="20"/>
      <c r="F33" s="21"/>
      <c r="G33" s="8"/>
      <c r="H33" s="8"/>
      <c r="I33" s="8"/>
      <c r="J33" s="8"/>
      <c r="K33" s="8"/>
      <c r="L33" s="9"/>
    </row>
    <row r="34" spans="2:12" x14ac:dyDescent="0.15"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4"/>
    </row>
    <row r="36" spans="2:12" x14ac:dyDescent="0.15">
      <c r="B36" s="15"/>
      <c r="D36" s="16"/>
      <c r="E36" s="16"/>
      <c r="F36" s="16"/>
    </row>
    <row r="37" spans="2:12" x14ac:dyDescent="0.15">
      <c r="B37" s="16"/>
      <c r="C37" s="16"/>
      <c r="D37" s="16"/>
      <c r="E37" s="16"/>
      <c r="F37" s="16"/>
    </row>
    <row r="38" spans="2:12" x14ac:dyDescent="0.15">
      <c r="B38" s="16"/>
      <c r="C38" s="16"/>
      <c r="D38" s="16"/>
      <c r="E38" s="16"/>
      <c r="F38" s="16"/>
    </row>
    <row r="39" spans="2:12" x14ac:dyDescent="0.15">
      <c r="B39" s="16"/>
      <c r="C39" s="16"/>
      <c r="D39" s="16"/>
      <c r="E39" s="16"/>
      <c r="F39" s="16"/>
    </row>
  </sheetData>
  <mergeCells count="2">
    <mergeCell ref="B2:L2"/>
    <mergeCell ref="C9:K20"/>
  </mergeCells>
  <phoneticPr fontId="3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8"/>
  <sheetViews>
    <sheetView topLeftCell="A4" workbookViewId="0">
      <selection activeCell="C9" sqref="C9:K19"/>
    </sheetView>
  </sheetViews>
  <sheetFormatPr defaultColWidth="9" defaultRowHeight="14.25" x14ac:dyDescent="0.1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 x14ac:dyDescent="0.15">
      <c r="B2" s="33" t="s">
        <v>16</v>
      </c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2:12" x14ac:dyDescent="0.15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 x14ac:dyDescent="0.15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 x14ac:dyDescent="0.15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 x14ac:dyDescent="0.15">
      <c r="B6" s="7"/>
      <c r="C6" s="2">
        <v>41218</v>
      </c>
      <c r="D6" s="2">
        <v>41224</v>
      </c>
      <c r="E6" s="8"/>
      <c r="F6" s="8"/>
      <c r="G6" s="8"/>
      <c r="H6" s="8"/>
      <c r="I6" s="8"/>
      <c r="J6" s="8"/>
      <c r="K6" s="8"/>
      <c r="L6" s="9"/>
    </row>
    <row r="7" spans="2:12" x14ac:dyDescent="0.15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 x14ac:dyDescent="0.15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 x14ac:dyDescent="0.15">
      <c r="B9" s="7"/>
      <c r="C9" s="36" t="s">
        <v>38</v>
      </c>
      <c r="D9" s="37"/>
      <c r="E9" s="37"/>
      <c r="F9" s="37"/>
      <c r="G9" s="37"/>
      <c r="H9" s="37"/>
      <c r="I9" s="37"/>
      <c r="J9" s="37"/>
      <c r="K9" s="37"/>
      <c r="L9" s="9"/>
    </row>
    <row r="10" spans="2:12" x14ac:dyDescent="0.15">
      <c r="B10" s="7"/>
      <c r="C10" s="37"/>
      <c r="D10" s="37"/>
      <c r="E10" s="37"/>
      <c r="F10" s="37"/>
      <c r="G10" s="37"/>
      <c r="H10" s="37"/>
      <c r="I10" s="37"/>
      <c r="J10" s="37"/>
      <c r="K10" s="37"/>
      <c r="L10" s="9"/>
    </row>
    <row r="11" spans="2:12" x14ac:dyDescent="0.15">
      <c r="B11" s="7"/>
      <c r="C11" s="37"/>
      <c r="D11" s="37"/>
      <c r="E11" s="37"/>
      <c r="F11" s="37"/>
      <c r="G11" s="37"/>
      <c r="H11" s="37"/>
      <c r="I11" s="37"/>
      <c r="J11" s="37"/>
      <c r="K11" s="37"/>
      <c r="L11" s="9"/>
    </row>
    <row r="12" spans="2:12" x14ac:dyDescent="0.15">
      <c r="B12" s="7"/>
      <c r="C12" s="37"/>
      <c r="D12" s="37"/>
      <c r="E12" s="37"/>
      <c r="F12" s="37"/>
      <c r="G12" s="37"/>
      <c r="H12" s="37"/>
      <c r="I12" s="37"/>
      <c r="J12" s="37"/>
      <c r="K12" s="37"/>
      <c r="L12" s="9"/>
    </row>
    <row r="13" spans="2:12" x14ac:dyDescent="0.15">
      <c r="B13" s="7"/>
      <c r="C13" s="37"/>
      <c r="D13" s="37"/>
      <c r="E13" s="37"/>
      <c r="F13" s="37"/>
      <c r="G13" s="37"/>
      <c r="H13" s="37"/>
      <c r="I13" s="37"/>
      <c r="J13" s="37"/>
      <c r="K13" s="37"/>
      <c r="L13" s="9"/>
    </row>
    <row r="14" spans="2:12" x14ac:dyDescent="0.15">
      <c r="B14" s="7"/>
      <c r="C14" s="37"/>
      <c r="D14" s="37"/>
      <c r="E14" s="37"/>
      <c r="F14" s="37"/>
      <c r="G14" s="37"/>
      <c r="H14" s="37"/>
      <c r="I14" s="37"/>
      <c r="J14" s="37"/>
      <c r="K14" s="37"/>
      <c r="L14" s="9"/>
    </row>
    <row r="15" spans="2:12" x14ac:dyDescent="0.15">
      <c r="B15" s="7"/>
      <c r="C15" s="37"/>
      <c r="D15" s="37"/>
      <c r="E15" s="37"/>
      <c r="F15" s="37"/>
      <c r="G15" s="37"/>
      <c r="H15" s="37"/>
      <c r="I15" s="37"/>
      <c r="J15" s="37"/>
      <c r="K15" s="37"/>
      <c r="L15" s="9"/>
    </row>
    <row r="16" spans="2:12" x14ac:dyDescent="0.15">
      <c r="B16" s="7"/>
      <c r="C16" s="37"/>
      <c r="D16" s="37"/>
      <c r="E16" s="37"/>
      <c r="F16" s="37"/>
      <c r="G16" s="37"/>
      <c r="H16" s="37"/>
      <c r="I16" s="37"/>
      <c r="J16" s="37"/>
      <c r="K16" s="37"/>
      <c r="L16" s="9"/>
    </row>
    <row r="17" spans="2:12" x14ac:dyDescent="0.15">
      <c r="B17" s="7"/>
      <c r="C17" s="37"/>
      <c r="D17" s="37"/>
      <c r="E17" s="37"/>
      <c r="F17" s="37"/>
      <c r="G17" s="37"/>
      <c r="H17" s="37"/>
      <c r="I17" s="37"/>
      <c r="J17" s="37"/>
      <c r="K17" s="37"/>
      <c r="L17" s="9"/>
    </row>
    <row r="18" spans="2:12" x14ac:dyDescent="0.15">
      <c r="B18" s="7"/>
      <c r="C18" s="37"/>
      <c r="D18" s="37"/>
      <c r="E18" s="37"/>
      <c r="F18" s="37"/>
      <c r="G18" s="37"/>
      <c r="H18" s="37"/>
      <c r="I18" s="37"/>
      <c r="J18" s="37"/>
      <c r="K18" s="37"/>
      <c r="L18" s="9"/>
    </row>
    <row r="19" spans="2:12" x14ac:dyDescent="0.15">
      <c r="B19" s="7"/>
      <c r="C19" s="37"/>
      <c r="D19" s="37"/>
      <c r="E19" s="37"/>
      <c r="F19" s="37"/>
      <c r="G19" s="37"/>
      <c r="H19" s="37"/>
      <c r="I19" s="37"/>
      <c r="J19" s="37"/>
      <c r="K19" s="37"/>
      <c r="L19" s="9"/>
    </row>
    <row r="20" spans="2:12" x14ac:dyDescent="0.15">
      <c r="B20" s="7"/>
      <c r="L20" s="9"/>
    </row>
    <row r="21" spans="2:12" x14ac:dyDescent="0.15">
      <c r="B21" s="7"/>
      <c r="C21" s="22" t="s">
        <v>14</v>
      </c>
      <c r="D21" s="8"/>
      <c r="E21" s="8"/>
      <c r="F21" s="8"/>
      <c r="L21" s="9"/>
    </row>
    <row r="22" spans="2:12" x14ac:dyDescent="0.15">
      <c r="B22" s="7"/>
      <c r="C22" s="19" t="s">
        <v>18</v>
      </c>
      <c r="D22" s="19" t="s">
        <v>19</v>
      </c>
      <c r="E22" s="23" t="s">
        <v>20</v>
      </c>
      <c r="F22" s="23" t="s">
        <v>21</v>
      </c>
      <c r="G22" s="18" t="s">
        <v>22</v>
      </c>
      <c r="H22" s="19" t="s">
        <v>7</v>
      </c>
      <c r="I22" s="19" t="s">
        <v>23</v>
      </c>
      <c r="J22" s="19" t="s">
        <v>24</v>
      </c>
      <c r="K22" s="19" t="s">
        <v>25</v>
      </c>
      <c r="L22" s="9"/>
    </row>
    <row r="23" spans="2:12" x14ac:dyDescent="0.2">
      <c r="B23" s="7"/>
      <c r="C23" s="3">
        <v>41218</v>
      </c>
      <c r="D23" s="17">
        <v>56335</v>
      </c>
      <c r="E23" s="24">
        <v>6</v>
      </c>
      <c r="F23" s="29">
        <f t="shared" ref="F23:F29" si="0">E23/D23</f>
        <v>1.0650572468270169E-4</v>
      </c>
      <c r="G23" s="17">
        <v>4</v>
      </c>
      <c r="H23" s="28">
        <v>189.57</v>
      </c>
      <c r="I23" s="1">
        <v>18.92719</v>
      </c>
      <c r="J23" s="1">
        <f t="shared" ref="J23:J29" si="1">I23/D23*1000</f>
        <v>0.33597568119286414</v>
      </c>
      <c r="K23" s="1">
        <f t="shared" ref="K23:K29" si="2">I23/E23</f>
        <v>3.1545316666666667</v>
      </c>
      <c r="L23" s="9"/>
    </row>
    <row r="24" spans="2:12" x14ac:dyDescent="0.2">
      <c r="B24" s="7"/>
      <c r="C24" s="3">
        <v>41219</v>
      </c>
      <c r="D24" s="17">
        <v>48296</v>
      </c>
      <c r="E24" s="24">
        <v>10</v>
      </c>
      <c r="F24" s="29">
        <f t="shared" si="0"/>
        <v>2.0705648500911049E-4</v>
      </c>
      <c r="G24" s="17">
        <v>0</v>
      </c>
      <c r="H24" s="28">
        <v>0</v>
      </c>
      <c r="I24" s="1">
        <v>16.289400000000001</v>
      </c>
      <c r="J24" s="1">
        <f t="shared" si="1"/>
        <v>0.33728259069074046</v>
      </c>
      <c r="K24" s="1">
        <f t="shared" si="2"/>
        <v>1.6289400000000001</v>
      </c>
      <c r="L24" s="9"/>
    </row>
    <row r="25" spans="2:12" x14ac:dyDescent="0.2">
      <c r="B25" s="7"/>
      <c r="C25" s="3">
        <v>41220</v>
      </c>
      <c r="D25" s="17">
        <v>51797</v>
      </c>
      <c r="E25" s="24">
        <v>10</v>
      </c>
      <c r="F25" s="29">
        <f t="shared" si="0"/>
        <v>1.9306137421086164E-4</v>
      </c>
      <c r="G25" s="17">
        <v>3</v>
      </c>
      <c r="H25" s="28">
        <v>136.08000000000001</v>
      </c>
      <c r="I25" s="1">
        <v>17.743780000000001</v>
      </c>
      <c r="J25" s="1">
        <f t="shared" si="1"/>
        <v>0.34256385504952025</v>
      </c>
      <c r="K25" s="1">
        <f t="shared" si="2"/>
        <v>1.774378</v>
      </c>
      <c r="L25" s="9"/>
    </row>
    <row r="26" spans="2:12" x14ac:dyDescent="0.2">
      <c r="B26" s="7"/>
      <c r="C26" s="3">
        <v>41221</v>
      </c>
      <c r="D26" s="17">
        <v>85650</v>
      </c>
      <c r="E26" s="24">
        <v>11</v>
      </c>
      <c r="F26" s="29">
        <f t="shared" si="0"/>
        <v>1.284296555750146E-4</v>
      </c>
      <c r="G26" s="17">
        <v>4</v>
      </c>
      <c r="H26" s="28">
        <v>85.01</v>
      </c>
      <c r="I26" s="1">
        <v>29.604389999999999</v>
      </c>
      <c r="J26" s="1">
        <f t="shared" si="1"/>
        <v>0.34564378283712782</v>
      </c>
      <c r="K26" s="1">
        <f t="shared" si="2"/>
        <v>2.6913081818181817</v>
      </c>
      <c r="L26" s="9"/>
    </row>
    <row r="27" spans="2:12" x14ac:dyDescent="0.2">
      <c r="B27" s="7"/>
      <c r="C27" s="3">
        <v>41222</v>
      </c>
      <c r="D27" s="17">
        <v>102710</v>
      </c>
      <c r="E27" s="24">
        <v>24</v>
      </c>
      <c r="F27" s="29">
        <f t="shared" si="0"/>
        <v>2.3366760782786487E-4</v>
      </c>
      <c r="G27" s="17">
        <v>4</v>
      </c>
      <c r="H27" s="28">
        <v>301.02999999999997</v>
      </c>
      <c r="I27" s="1">
        <v>37.541060000000002</v>
      </c>
      <c r="J27" s="1">
        <f t="shared" si="1"/>
        <v>0.36550540356343103</v>
      </c>
      <c r="K27" s="1">
        <f t="shared" si="2"/>
        <v>1.5642108333333333</v>
      </c>
      <c r="L27" s="9"/>
    </row>
    <row r="28" spans="2:12" x14ac:dyDescent="0.2">
      <c r="B28" s="7"/>
      <c r="C28" s="3">
        <v>41223</v>
      </c>
      <c r="D28" s="17">
        <v>101979</v>
      </c>
      <c r="E28" s="24">
        <v>29</v>
      </c>
      <c r="F28" s="29">
        <f t="shared" si="0"/>
        <v>2.8437227272281549E-4</v>
      </c>
      <c r="G28" s="17">
        <v>3</v>
      </c>
      <c r="H28" s="28">
        <v>74.260000000000005</v>
      </c>
      <c r="I28" s="1">
        <v>36.666249999999998</v>
      </c>
      <c r="J28" s="1">
        <f t="shared" si="1"/>
        <v>0.35954706361113559</v>
      </c>
      <c r="K28" s="1">
        <f t="shared" si="2"/>
        <v>1.264353448275862</v>
      </c>
      <c r="L28" s="9"/>
    </row>
    <row r="29" spans="2:12" x14ac:dyDescent="0.2">
      <c r="B29" s="7"/>
      <c r="C29" s="3">
        <v>41224</v>
      </c>
      <c r="D29" s="17">
        <v>103427</v>
      </c>
      <c r="E29" s="24">
        <v>13</v>
      </c>
      <c r="F29" s="29">
        <f t="shared" si="0"/>
        <v>1.2569251742775098E-4</v>
      </c>
      <c r="G29" s="17">
        <v>5</v>
      </c>
      <c r="H29" s="28">
        <v>189.14</v>
      </c>
      <c r="I29" s="1">
        <v>36.42098</v>
      </c>
      <c r="J29" s="1">
        <f t="shared" si="1"/>
        <v>0.35214189718352079</v>
      </c>
      <c r="K29" s="1">
        <f t="shared" si="2"/>
        <v>2.8016138461538462</v>
      </c>
      <c r="L29" s="9"/>
    </row>
    <row r="30" spans="2:12" x14ac:dyDescent="0.2">
      <c r="B30" s="7"/>
      <c r="C30" s="11" t="s">
        <v>26</v>
      </c>
      <c r="D30" s="4">
        <f>SUM(D23:D29)</f>
        <v>550194</v>
      </c>
      <c r="E30" s="26">
        <f>SUM(E23:E29)</f>
        <v>103</v>
      </c>
      <c r="F30" s="30">
        <f>E30/D30</f>
        <v>1.8720669436598727E-4</v>
      </c>
      <c r="G30" s="4">
        <f>SUM(G23:G29)</f>
        <v>23</v>
      </c>
      <c r="H30" s="5">
        <f>SUM(H23:H29)</f>
        <v>975.08999999999992</v>
      </c>
      <c r="I30" s="5">
        <f>SUM(I23:I29)</f>
        <v>193.19304999999997</v>
      </c>
      <c r="J30" s="5">
        <f>I30/D30*1000</f>
        <v>0.35113623558235818</v>
      </c>
      <c r="K30" s="5">
        <f>I30/E30</f>
        <v>1.8756606796116502</v>
      </c>
      <c r="L30" s="9"/>
    </row>
    <row r="31" spans="2:12" x14ac:dyDescent="0.15">
      <c r="B31" s="7"/>
      <c r="C31" s="8"/>
      <c r="D31" s="8"/>
      <c r="E31" s="8"/>
      <c r="F31" s="8"/>
      <c r="L31" s="9"/>
    </row>
    <row r="32" spans="2:12" x14ac:dyDescent="0.15">
      <c r="B32" s="7"/>
      <c r="C32" s="16" t="s">
        <v>15</v>
      </c>
      <c r="D32" s="20"/>
      <c r="E32" s="20"/>
      <c r="F32" s="21"/>
      <c r="G32" s="8"/>
      <c r="H32" s="8"/>
      <c r="I32" s="8"/>
      <c r="J32" s="8"/>
      <c r="K32" s="8"/>
      <c r="L32" s="9"/>
    </row>
    <row r="33" spans="2:12" x14ac:dyDescent="0.15"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4"/>
    </row>
    <row r="35" spans="2:12" x14ac:dyDescent="0.15">
      <c r="B35" s="15"/>
      <c r="D35" s="16"/>
      <c r="E35" s="16"/>
      <c r="F35" s="16"/>
    </row>
    <row r="36" spans="2:12" x14ac:dyDescent="0.15">
      <c r="B36" s="16"/>
      <c r="C36" s="16"/>
      <c r="D36" s="16"/>
      <c r="E36" s="16"/>
      <c r="F36" s="16"/>
    </row>
    <row r="37" spans="2:12" x14ac:dyDescent="0.15">
      <c r="B37" s="16"/>
      <c r="C37" s="16"/>
      <c r="D37" s="16"/>
      <c r="E37" s="16"/>
      <c r="F37" s="16"/>
    </row>
    <row r="38" spans="2:12" x14ac:dyDescent="0.15">
      <c r="B38" s="16"/>
      <c r="C38" s="16"/>
      <c r="D38" s="16"/>
      <c r="E38" s="16"/>
      <c r="F38" s="16"/>
    </row>
  </sheetData>
  <mergeCells count="2">
    <mergeCell ref="B2:L2"/>
    <mergeCell ref="C9:K19"/>
  </mergeCells>
  <phoneticPr fontId="2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7"/>
  <sheetViews>
    <sheetView topLeftCell="A3" workbookViewId="0">
      <selection activeCell="F24" sqref="F24"/>
    </sheetView>
  </sheetViews>
  <sheetFormatPr defaultColWidth="9" defaultRowHeight="14.25" x14ac:dyDescent="0.1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 x14ac:dyDescent="0.15">
      <c r="B2" s="33" t="s">
        <v>16</v>
      </c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2:12" x14ac:dyDescent="0.15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 x14ac:dyDescent="0.15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 x14ac:dyDescent="0.15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 x14ac:dyDescent="0.15">
      <c r="B6" s="7"/>
      <c r="C6" s="2">
        <v>41225</v>
      </c>
      <c r="D6" s="2">
        <v>41231</v>
      </c>
      <c r="E6" s="8"/>
      <c r="F6" s="8"/>
      <c r="G6" s="8"/>
      <c r="H6" s="8"/>
      <c r="I6" s="8"/>
      <c r="J6" s="8"/>
      <c r="K6" s="8"/>
      <c r="L6" s="9"/>
    </row>
    <row r="7" spans="2:12" x14ac:dyDescent="0.15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 x14ac:dyDescent="0.15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 x14ac:dyDescent="0.15">
      <c r="B9" s="7"/>
      <c r="C9" s="36" t="s">
        <v>39</v>
      </c>
      <c r="D9" s="37"/>
      <c r="E9" s="37"/>
      <c r="F9" s="37"/>
      <c r="G9" s="37"/>
      <c r="H9" s="37"/>
      <c r="I9" s="37"/>
      <c r="J9" s="37"/>
      <c r="K9" s="37"/>
      <c r="L9" s="9"/>
    </row>
    <row r="10" spans="2:12" x14ac:dyDescent="0.15">
      <c r="B10" s="7"/>
      <c r="C10" s="37"/>
      <c r="D10" s="37"/>
      <c r="E10" s="37"/>
      <c r="F10" s="37"/>
      <c r="G10" s="37"/>
      <c r="H10" s="37"/>
      <c r="I10" s="37"/>
      <c r="J10" s="37"/>
      <c r="K10" s="37"/>
      <c r="L10" s="9"/>
    </row>
    <row r="11" spans="2:12" x14ac:dyDescent="0.15">
      <c r="B11" s="7"/>
      <c r="C11" s="37"/>
      <c r="D11" s="37"/>
      <c r="E11" s="37"/>
      <c r="F11" s="37"/>
      <c r="G11" s="37"/>
      <c r="H11" s="37"/>
      <c r="I11" s="37"/>
      <c r="J11" s="37"/>
      <c r="K11" s="37"/>
      <c r="L11" s="9"/>
    </row>
    <row r="12" spans="2:12" x14ac:dyDescent="0.15">
      <c r="B12" s="7"/>
      <c r="C12" s="37"/>
      <c r="D12" s="37"/>
      <c r="E12" s="37"/>
      <c r="F12" s="37"/>
      <c r="G12" s="37"/>
      <c r="H12" s="37"/>
      <c r="I12" s="37"/>
      <c r="J12" s="37"/>
      <c r="K12" s="37"/>
      <c r="L12" s="9"/>
    </row>
    <row r="13" spans="2:12" x14ac:dyDescent="0.15">
      <c r="B13" s="7"/>
      <c r="C13" s="37"/>
      <c r="D13" s="37"/>
      <c r="E13" s="37"/>
      <c r="F13" s="37"/>
      <c r="G13" s="37"/>
      <c r="H13" s="37"/>
      <c r="I13" s="37"/>
      <c r="J13" s="37"/>
      <c r="K13" s="37"/>
      <c r="L13" s="9"/>
    </row>
    <row r="14" spans="2:12" x14ac:dyDescent="0.15">
      <c r="B14" s="7"/>
      <c r="C14" s="37"/>
      <c r="D14" s="37"/>
      <c r="E14" s="37"/>
      <c r="F14" s="37"/>
      <c r="G14" s="37"/>
      <c r="H14" s="37"/>
      <c r="I14" s="37"/>
      <c r="J14" s="37"/>
      <c r="K14" s="37"/>
      <c r="L14" s="9"/>
    </row>
    <row r="15" spans="2:12" x14ac:dyDescent="0.15">
      <c r="B15" s="7"/>
      <c r="C15" s="37"/>
      <c r="D15" s="37"/>
      <c r="E15" s="37"/>
      <c r="F15" s="37"/>
      <c r="G15" s="37"/>
      <c r="H15" s="37"/>
      <c r="I15" s="37"/>
      <c r="J15" s="37"/>
      <c r="K15" s="37"/>
      <c r="L15" s="9"/>
    </row>
    <row r="16" spans="2:12" x14ac:dyDescent="0.15">
      <c r="B16" s="7"/>
      <c r="C16" s="37"/>
      <c r="D16" s="37"/>
      <c r="E16" s="37"/>
      <c r="F16" s="37"/>
      <c r="G16" s="37"/>
      <c r="H16" s="37"/>
      <c r="I16" s="37"/>
      <c r="J16" s="37"/>
      <c r="K16" s="37"/>
      <c r="L16" s="9"/>
    </row>
    <row r="17" spans="2:12" x14ac:dyDescent="0.15">
      <c r="B17" s="7"/>
      <c r="C17" s="37"/>
      <c r="D17" s="37"/>
      <c r="E17" s="37"/>
      <c r="F17" s="37"/>
      <c r="G17" s="37"/>
      <c r="H17" s="37"/>
      <c r="I17" s="37"/>
      <c r="J17" s="37"/>
      <c r="K17" s="37"/>
      <c r="L17" s="9"/>
    </row>
    <row r="18" spans="2:12" x14ac:dyDescent="0.15">
      <c r="B18" s="7"/>
      <c r="C18" s="37"/>
      <c r="D18" s="37"/>
      <c r="E18" s="37"/>
      <c r="F18" s="37"/>
      <c r="G18" s="37"/>
      <c r="H18" s="37"/>
      <c r="I18" s="37"/>
      <c r="J18" s="37"/>
      <c r="K18" s="37"/>
      <c r="L18" s="9"/>
    </row>
    <row r="19" spans="2:12" x14ac:dyDescent="0.15">
      <c r="B19" s="7"/>
      <c r="L19" s="9"/>
    </row>
    <row r="20" spans="2:12" x14ac:dyDescent="0.15">
      <c r="B20" s="7"/>
      <c r="C20" s="22" t="s">
        <v>14</v>
      </c>
      <c r="D20" s="8"/>
      <c r="E20" s="8"/>
      <c r="F20" s="8"/>
      <c r="L20" s="9"/>
    </row>
    <row r="21" spans="2:12" x14ac:dyDescent="0.15">
      <c r="B21" s="7"/>
      <c r="C21" s="19" t="s">
        <v>27</v>
      </c>
      <c r="D21" s="19" t="s">
        <v>28</v>
      </c>
      <c r="E21" s="23" t="s">
        <v>29</v>
      </c>
      <c r="F21" s="23" t="s">
        <v>30</v>
      </c>
      <c r="G21" s="18" t="s">
        <v>31</v>
      </c>
      <c r="H21" s="19" t="s">
        <v>32</v>
      </c>
      <c r="I21" s="19" t="s">
        <v>33</v>
      </c>
      <c r="J21" s="19" t="s">
        <v>34</v>
      </c>
      <c r="K21" s="19" t="s">
        <v>35</v>
      </c>
      <c r="L21" s="9"/>
    </row>
    <row r="22" spans="2:12" x14ac:dyDescent="0.2">
      <c r="B22" s="7"/>
      <c r="C22" s="3">
        <v>41225</v>
      </c>
      <c r="D22" s="17">
        <v>88831</v>
      </c>
      <c r="E22" s="24">
        <v>24</v>
      </c>
      <c r="F22" s="29">
        <f t="shared" ref="F22:F28" si="0">E22/D22</f>
        <v>2.7017595208879782E-4</v>
      </c>
      <c r="G22" s="17">
        <v>2</v>
      </c>
      <c r="H22" s="28">
        <v>70.900000000000006</v>
      </c>
      <c r="I22" s="1">
        <v>46.37</v>
      </c>
      <c r="J22" s="1">
        <f t="shared" ref="J22:J28" si="1">I22/D22*1000</f>
        <v>0.52200245409823154</v>
      </c>
      <c r="K22" s="1">
        <f t="shared" ref="K22:K28" si="2">I22/E22</f>
        <v>1.9320833333333332</v>
      </c>
      <c r="L22" s="9"/>
    </row>
    <row r="23" spans="2:12" x14ac:dyDescent="0.2">
      <c r="B23" s="7"/>
      <c r="C23" s="3">
        <v>41226</v>
      </c>
      <c r="D23" s="17">
        <v>67756</v>
      </c>
      <c r="E23" s="24">
        <v>22</v>
      </c>
      <c r="F23" s="29">
        <f t="shared" si="0"/>
        <v>3.2469449200070845E-4</v>
      </c>
      <c r="G23" s="17">
        <v>2</v>
      </c>
      <c r="H23" s="28">
        <v>99.94</v>
      </c>
      <c r="I23" s="1">
        <v>23.77</v>
      </c>
      <c r="J23" s="1">
        <f t="shared" si="1"/>
        <v>0.35081763976621994</v>
      </c>
      <c r="K23" s="1">
        <f t="shared" si="2"/>
        <v>1.0804545454545453</v>
      </c>
      <c r="L23" s="9"/>
    </row>
    <row r="24" spans="2:12" x14ac:dyDescent="0.2">
      <c r="B24" s="7"/>
      <c r="C24" s="3">
        <v>41227</v>
      </c>
      <c r="D24" s="17">
        <v>83148</v>
      </c>
      <c r="E24" s="24">
        <v>21</v>
      </c>
      <c r="F24" s="29">
        <f t="shared" si="0"/>
        <v>2.5256169721460527E-4</v>
      </c>
      <c r="G24" s="17">
        <v>3</v>
      </c>
      <c r="H24" s="28">
        <v>158.84</v>
      </c>
      <c r="I24" s="1">
        <v>30.47</v>
      </c>
      <c r="J24" s="1">
        <f t="shared" si="1"/>
        <v>0.3664549959109058</v>
      </c>
      <c r="K24" s="1">
        <f t="shared" si="2"/>
        <v>1.450952380952381</v>
      </c>
      <c r="L24" s="9"/>
    </row>
    <row r="25" spans="2:12" x14ac:dyDescent="0.2">
      <c r="B25" s="7"/>
      <c r="C25" s="3">
        <v>41228</v>
      </c>
      <c r="D25" s="17">
        <v>98806</v>
      </c>
      <c r="E25" s="24">
        <v>21</v>
      </c>
      <c r="F25" s="29">
        <f t="shared" si="0"/>
        <v>2.1253770013966762E-4</v>
      </c>
      <c r="G25" s="17">
        <v>0</v>
      </c>
      <c r="H25" s="28">
        <v>0</v>
      </c>
      <c r="I25" s="1">
        <v>37.950000000000003</v>
      </c>
      <c r="J25" s="1">
        <f t="shared" si="1"/>
        <v>0.38408598668097083</v>
      </c>
      <c r="K25" s="1">
        <f t="shared" si="2"/>
        <v>1.8071428571428574</v>
      </c>
      <c r="L25" s="9"/>
    </row>
    <row r="26" spans="2:12" x14ac:dyDescent="0.2">
      <c r="B26" s="7"/>
      <c r="C26" s="3">
        <v>41229</v>
      </c>
      <c r="D26" s="17">
        <v>50239</v>
      </c>
      <c r="E26" s="24">
        <v>18</v>
      </c>
      <c r="F26" s="29">
        <f t="shared" si="0"/>
        <v>3.5828738629351697E-4</v>
      </c>
      <c r="G26" s="17">
        <v>0</v>
      </c>
      <c r="H26" s="28">
        <v>0</v>
      </c>
      <c r="I26" s="1">
        <v>22.08</v>
      </c>
      <c r="J26" s="1">
        <f t="shared" si="1"/>
        <v>0.43949919385338082</v>
      </c>
      <c r="K26" s="1">
        <f t="shared" si="2"/>
        <v>1.2266666666666666</v>
      </c>
      <c r="L26" s="9"/>
    </row>
    <row r="27" spans="2:12" x14ac:dyDescent="0.2">
      <c r="B27" s="7"/>
      <c r="C27" s="3">
        <v>41230</v>
      </c>
      <c r="D27" s="17">
        <v>38203</v>
      </c>
      <c r="E27" s="24">
        <v>13</v>
      </c>
      <c r="F27" s="29">
        <f t="shared" si="0"/>
        <v>3.402874119833521E-4</v>
      </c>
      <c r="G27" s="17">
        <v>1</v>
      </c>
      <c r="H27" s="28">
        <v>65.19</v>
      </c>
      <c r="I27" s="1">
        <v>16.72</v>
      </c>
      <c r="J27" s="1">
        <f t="shared" si="1"/>
        <v>0.43766196372012667</v>
      </c>
      <c r="K27" s="1">
        <f t="shared" si="2"/>
        <v>1.286153846153846</v>
      </c>
      <c r="L27" s="9"/>
    </row>
    <row r="28" spans="2:12" x14ac:dyDescent="0.2">
      <c r="B28" s="7"/>
      <c r="C28" s="3">
        <v>41231</v>
      </c>
      <c r="D28" s="17">
        <v>38308</v>
      </c>
      <c r="E28" s="24">
        <v>15</v>
      </c>
      <c r="F28" s="29">
        <f t="shared" si="0"/>
        <v>3.9156311997493997E-4</v>
      </c>
      <c r="G28" s="17">
        <v>3</v>
      </c>
      <c r="H28" s="28">
        <v>108.37</v>
      </c>
      <c r="I28" s="1">
        <v>16.510000000000002</v>
      </c>
      <c r="J28" s="1">
        <f t="shared" si="1"/>
        <v>0.4309804740524173</v>
      </c>
      <c r="K28" s="1">
        <f t="shared" si="2"/>
        <v>1.1006666666666667</v>
      </c>
      <c r="L28" s="9"/>
    </row>
    <row r="29" spans="2:12" x14ac:dyDescent="0.2">
      <c r="B29" s="7"/>
      <c r="C29" s="11" t="s">
        <v>36</v>
      </c>
      <c r="D29" s="4">
        <f>SUM(D22:D28)</f>
        <v>465291</v>
      </c>
      <c r="E29" s="26">
        <f>SUM(E22:E28)</f>
        <v>134</v>
      </c>
      <c r="F29" s="30">
        <f>E29/D29</f>
        <v>2.8799181587436679E-4</v>
      </c>
      <c r="G29" s="4">
        <f>SUM(G22:G28)</f>
        <v>11</v>
      </c>
      <c r="H29" s="5">
        <f>SUM(H22:H28)</f>
        <v>503.24</v>
      </c>
      <c r="I29" s="5">
        <f>SUM(I22:I28)</f>
        <v>193.86999999999998</v>
      </c>
      <c r="J29" s="5">
        <f>I29/D29*1000</f>
        <v>0.41666398017584688</v>
      </c>
      <c r="K29" s="5">
        <f>I29/E29</f>
        <v>1.4467910447761192</v>
      </c>
      <c r="L29" s="9"/>
    </row>
    <row r="30" spans="2:12" x14ac:dyDescent="0.15">
      <c r="B30" s="7"/>
      <c r="C30" s="8"/>
      <c r="D30" s="8"/>
      <c r="E30" s="8"/>
      <c r="F30" s="8"/>
      <c r="L30" s="9"/>
    </row>
    <row r="31" spans="2:12" x14ac:dyDescent="0.15">
      <c r="B31" s="7"/>
      <c r="C31" s="16" t="s">
        <v>15</v>
      </c>
      <c r="D31" s="20"/>
      <c r="E31" s="20"/>
      <c r="F31" s="21"/>
      <c r="G31" s="8"/>
      <c r="H31" s="8"/>
      <c r="I31" s="8"/>
      <c r="J31" s="8"/>
      <c r="K31" s="8"/>
      <c r="L31" s="9"/>
    </row>
    <row r="32" spans="2:12" x14ac:dyDescent="0.15"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4"/>
    </row>
    <row r="34" spans="2:6" x14ac:dyDescent="0.15">
      <c r="B34" s="15"/>
      <c r="D34" s="16"/>
      <c r="E34" s="16"/>
      <c r="F34" s="16"/>
    </row>
    <row r="35" spans="2:6" x14ac:dyDescent="0.15">
      <c r="B35" s="16"/>
      <c r="C35" s="16"/>
      <c r="D35" s="16"/>
      <c r="E35" s="16"/>
      <c r="F35" s="16"/>
    </row>
    <row r="36" spans="2:6" x14ac:dyDescent="0.15">
      <c r="B36" s="16"/>
      <c r="C36" s="16"/>
      <c r="D36" s="16"/>
      <c r="E36" s="16"/>
      <c r="F36" s="16"/>
    </row>
    <row r="37" spans="2:6" x14ac:dyDescent="0.15">
      <c r="B37" s="16"/>
      <c r="C37" s="16"/>
      <c r="D37" s="16"/>
      <c r="E37" s="16"/>
      <c r="F37" s="16"/>
    </row>
  </sheetData>
  <mergeCells count="2">
    <mergeCell ref="B2:L2"/>
    <mergeCell ref="C9:K18"/>
  </mergeCells>
  <phoneticPr fontId="2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7"/>
  <sheetViews>
    <sheetView topLeftCell="A3" workbookViewId="0">
      <selection activeCell="F26" sqref="F26"/>
    </sheetView>
  </sheetViews>
  <sheetFormatPr defaultColWidth="9" defaultRowHeight="14.25" x14ac:dyDescent="0.1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 x14ac:dyDescent="0.15">
      <c r="B2" s="33" t="s">
        <v>16</v>
      </c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2:12" x14ac:dyDescent="0.15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 x14ac:dyDescent="0.15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 x14ac:dyDescent="0.15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 x14ac:dyDescent="0.15">
      <c r="B6" s="7"/>
      <c r="C6" s="2">
        <v>41232</v>
      </c>
      <c r="D6" s="2">
        <v>41238</v>
      </c>
      <c r="E6" s="8"/>
      <c r="F6" s="8"/>
      <c r="G6" s="8"/>
      <c r="H6" s="8"/>
      <c r="I6" s="8"/>
      <c r="J6" s="8"/>
      <c r="K6" s="8"/>
      <c r="L6" s="9"/>
    </row>
    <row r="7" spans="2:12" x14ac:dyDescent="0.15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 x14ac:dyDescent="0.15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 x14ac:dyDescent="0.15">
      <c r="B9" s="7"/>
      <c r="C9" s="36" t="s">
        <v>41</v>
      </c>
      <c r="D9" s="37"/>
      <c r="E9" s="37"/>
      <c r="F9" s="37"/>
      <c r="G9" s="37"/>
      <c r="H9" s="37"/>
      <c r="I9" s="37"/>
      <c r="J9" s="37"/>
      <c r="K9" s="37"/>
      <c r="L9" s="9"/>
    </row>
    <row r="10" spans="2:12" x14ac:dyDescent="0.15">
      <c r="B10" s="7"/>
      <c r="C10" s="37"/>
      <c r="D10" s="37"/>
      <c r="E10" s="37"/>
      <c r="F10" s="37"/>
      <c r="G10" s="37"/>
      <c r="H10" s="37"/>
      <c r="I10" s="37"/>
      <c r="J10" s="37"/>
      <c r="K10" s="37"/>
      <c r="L10" s="9"/>
    </row>
    <row r="11" spans="2:12" x14ac:dyDescent="0.15">
      <c r="B11" s="7"/>
      <c r="C11" s="37"/>
      <c r="D11" s="37"/>
      <c r="E11" s="37"/>
      <c r="F11" s="37"/>
      <c r="G11" s="37"/>
      <c r="H11" s="37"/>
      <c r="I11" s="37"/>
      <c r="J11" s="37"/>
      <c r="K11" s="37"/>
      <c r="L11" s="9"/>
    </row>
    <row r="12" spans="2:12" x14ac:dyDescent="0.15">
      <c r="B12" s="7"/>
      <c r="C12" s="37"/>
      <c r="D12" s="37"/>
      <c r="E12" s="37"/>
      <c r="F12" s="37"/>
      <c r="G12" s="37"/>
      <c r="H12" s="37"/>
      <c r="I12" s="37"/>
      <c r="J12" s="37"/>
      <c r="K12" s="37"/>
      <c r="L12" s="9"/>
    </row>
    <row r="13" spans="2:12" x14ac:dyDescent="0.15">
      <c r="B13" s="7"/>
      <c r="C13" s="37"/>
      <c r="D13" s="37"/>
      <c r="E13" s="37"/>
      <c r="F13" s="37"/>
      <c r="G13" s="37"/>
      <c r="H13" s="37"/>
      <c r="I13" s="37"/>
      <c r="J13" s="37"/>
      <c r="K13" s="37"/>
      <c r="L13" s="9"/>
    </row>
    <row r="14" spans="2:12" x14ac:dyDescent="0.15">
      <c r="B14" s="7"/>
      <c r="C14" s="37"/>
      <c r="D14" s="37"/>
      <c r="E14" s="37"/>
      <c r="F14" s="37"/>
      <c r="G14" s="37"/>
      <c r="H14" s="37"/>
      <c r="I14" s="37"/>
      <c r="J14" s="37"/>
      <c r="K14" s="37"/>
      <c r="L14" s="9"/>
    </row>
    <row r="15" spans="2:12" x14ac:dyDescent="0.15">
      <c r="B15" s="7"/>
      <c r="C15" s="37"/>
      <c r="D15" s="37"/>
      <c r="E15" s="37"/>
      <c r="F15" s="37"/>
      <c r="G15" s="37"/>
      <c r="H15" s="37"/>
      <c r="I15" s="37"/>
      <c r="J15" s="37"/>
      <c r="K15" s="37"/>
      <c r="L15" s="9"/>
    </row>
    <row r="16" spans="2:12" x14ac:dyDescent="0.15">
      <c r="B16" s="7"/>
      <c r="C16" s="37"/>
      <c r="D16" s="37"/>
      <c r="E16" s="37"/>
      <c r="F16" s="37"/>
      <c r="G16" s="37"/>
      <c r="H16" s="37"/>
      <c r="I16" s="37"/>
      <c r="J16" s="37"/>
      <c r="K16" s="37"/>
      <c r="L16" s="9"/>
    </row>
    <row r="17" spans="2:12" x14ac:dyDescent="0.15">
      <c r="B17" s="7"/>
      <c r="C17" s="37"/>
      <c r="D17" s="37"/>
      <c r="E17" s="37"/>
      <c r="F17" s="37"/>
      <c r="G17" s="37"/>
      <c r="H17" s="37"/>
      <c r="I17" s="37"/>
      <c r="J17" s="37"/>
      <c r="K17" s="37"/>
      <c r="L17" s="9"/>
    </row>
    <row r="18" spans="2:12" x14ac:dyDescent="0.15">
      <c r="B18" s="7"/>
      <c r="C18" s="37"/>
      <c r="D18" s="37"/>
      <c r="E18" s="37"/>
      <c r="F18" s="37"/>
      <c r="G18" s="37"/>
      <c r="H18" s="37"/>
      <c r="I18" s="37"/>
      <c r="J18" s="37"/>
      <c r="K18" s="37"/>
      <c r="L18" s="9"/>
    </row>
    <row r="19" spans="2:12" x14ac:dyDescent="0.15">
      <c r="B19" s="7"/>
      <c r="L19" s="9"/>
    </row>
    <row r="20" spans="2:12" x14ac:dyDescent="0.15">
      <c r="B20" s="7"/>
      <c r="C20" s="22" t="s">
        <v>14</v>
      </c>
      <c r="D20" s="8"/>
      <c r="E20" s="8"/>
      <c r="F20" s="8"/>
      <c r="L20" s="9"/>
    </row>
    <row r="21" spans="2:12" x14ac:dyDescent="0.15">
      <c r="B21" s="7"/>
      <c r="C21" s="19" t="s">
        <v>27</v>
      </c>
      <c r="D21" s="19" t="s">
        <v>28</v>
      </c>
      <c r="E21" s="23" t="s">
        <v>29</v>
      </c>
      <c r="F21" s="23" t="s">
        <v>30</v>
      </c>
      <c r="G21" s="18" t="s">
        <v>31</v>
      </c>
      <c r="H21" s="19" t="s">
        <v>32</v>
      </c>
      <c r="I21" s="19" t="s">
        <v>33</v>
      </c>
      <c r="J21" s="19" t="s">
        <v>34</v>
      </c>
      <c r="K21" s="19" t="s">
        <v>35</v>
      </c>
      <c r="L21" s="9"/>
    </row>
    <row r="22" spans="2:12" x14ac:dyDescent="0.2">
      <c r="B22" s="7"/>
      <c r="C22" s="3">
        <v>41232</v>
      </c>
      <c r="D22" s="17">
        <v>41205</v>
      </c>
      <c r="E22" s="24">
        <v>15</v>
      </c>
      <c r="F22" s="29">
        <v>4.0000000000000002E-4</v>
      </c>
      <c r="G22" s="17">
        <v>6</v>
      </c>
      <c r="H22" s="28">
        <v>294.02</v>
      </c>
      <c r="I22" s="1">
        <v>14.33</v>
      </c>
      <c r="J22" s="1">
        <v>0.35</v>
      </c>
      <c r="K22" s="1">
        <v>0.96</v>
      </c>
      <c r="L22" s="9"/>
    </row>
    <row r="23" spans="2:12" x14ac:dyDescent="0.2">
      <c r="B23" s="7"/>
      <c r="C23" s="3">
        <v>41233</v>
      </c>
      <c r="D23" s="17">
        <v>32201</v>
      </c>
      <c r="E23" s="24">
        <v>9</v>
      </c>
      <c r="F23" s="29">
        <v>2.9999999999999997E-4</v>
      </c>
      <c r="G23" s="17">
        <v>3</v>
      </c>
      <c r="H23" s="28">
        <v>98.05</v>
      </c>
      <c r="I23" s="1">
        <v>15.27</v>
      </c>
      <c r="J23" s="1">
        <v>0.47</v>
      </c>
      <c r="K23" s="1">
        <v>1.7</v>
      </c>
      <c r="L23" s="9"/>
    </row>
    <row r="24" spans="2:12" x14ac:dyDescent="0.2">
      <c r="B24" s="7"/>
      <c r="C24" s="3">
        <v>41234</v>
      </c>
      <c r="D24" s="17">
        <v>88112</v>
      </c>
      <c r="E24" s="24">
        <v>8</v>
      </c>
      <c r="F24" s="29">
        <v>1E-4</v>
      </c>
      <c r="G24" s="17">
        <v>5</v>
      </c>
      <c r="H24" s="28">
        <v>194.43</v>
      </c>
      <c r="I24" s="1">
        <v>35.979999999999997</v>
      </c>
      <c r="J24" s="1">
        <v>0.41</v>
      </c>
      <c r="K24" s="1">
        <v>4.5</v>
      </c>
      <c r="L24" s="9"/>
    </row>
    <row r="25" spans="2:12" x14ac:dyDescent="0.2">
      <c r="B25" s="7"/>
      <c r="C25" s="3">
        <v>41235</v>
      </c>
      <c r="D25" s="17">
        <v>18004</v>
      </c>
      <c r="E25" s="24">
        <v>7</v>
      </c>
      <c r="F25" s="29">
        <v>4.0000000000000002E-4</v>
      </c>
      <c r="G25" s="17">
        <v>4</v>
      </c>
      <c r="H25" s="28">
        <v>192.99</v>
      </c>
      <c r="I25" s="1">
        <v>10.31</v>
      </c>
      <c r="J25" s="1">
        <v>0.56999999999999995</v>
      </c>
      <c r="K25" s="1">
        <v>1.47</v>
      </c>
      <c r="L25" s="9"/>
    </row>
    <row r="26" spans="2:12" x14ac:dyDescent="0.2">
      <c r="B26" s="7"/>
      <c r="C26" s="3">
        <v>41236</v>
      </c>
      <c r="D26" s="17">
        <v>64002</v>
      </c>
      <c r="E26" s="24">
        <v>19</v>
      </c>
      <c r="F26" s="29">
        <v>2.9999999999999997E-4</v>
      </c>
      <c r="G26" s="17">
        <v>6</v>
      </c>
      <c r="H26" s="28">
        <v>295.69</v>
      </c>
      <c r="I26" s="1">
        <v>56.61</v>
      </c>
      <c r="J26" s="1">
        <v>0.88</v>
      </c>
      <c r="K26" s="1">
        <v>2.98</v>
      </c>
      <c r="L26" s="9"/>
    </row>
    <row r="27" spans="2:12" x14ac:dyDescent="0.2">
      <c r="B27" s="7"/>
      <c r="C27" s="3">
        <v>41237</v>
      </c>
      <c r="D27" s="17">
        <v>67109</v>
      </c>
      <c r="E27" s="24">
        <v>28</v>
      </c>
      <c r="F27" s="29">
        <v>4.0000000000000002E-4</v>
      </c>
      <c r="G27" s="17">
        <v>10</v>
      </c>
      <c r="H27" s="28">
        <v>521.77</v>
      </c>
      <c r="I27" s="1">
        <v>57.49</v>
      </c>
      <c r="J27" s="1">
        <v>0.86</v>
      </c>
      <c r="K27" s="1">
        <v>2.0499999999999998</v>
      </c>
      <c r="L27" s="9"/>
    </row>
    <row r="28" spans="2:12" x14ac:dyDescent="0.2">
      <c r="B28" s="7"/>
      <c r="C28" s="3">
        <v>41238</v>
      </c>
      <c r="D28" s="17">
        <v>70433</v>
      </c>
      <c r="E28" s="24">
        <v>41</v>
      </c>
      <c r="F28" s="29">
        <v>5.9999999999999995E-4</v>
      </c>
      <c r="G28" s="17">
        <v>11</v>
      </c>
      <c r="H28" s="28">
        <v>495.63</v>
      </c>
      <c r="I28" s="1">
        <v>59.07</v>
      </c>
      <c r="J28" s="1">
        <v>0.84</v>
      </c>
      <c r="K28" s="1">
        <v>1.44</v>
      </c>
      <c r="L28" s="9"/>
    </row>
    <row r="29" spans="2:12" x14ac:dyDescent="0.2">
      <c r="B29" s="7"/>
      <c r="C29" s="11" t="s">
        <v>40</v>
      </c>
      <c r="D29" s="4">
        <f>SUM(D22:D28)</f>
        <v>381066</v>
      </c>
      <c r="E29" s="26">
        <f>SUM(E22:E28)</f>
        <v>127</v>
      </c>
      <c r="F29" s="30">
        <f>E29/D29</f>
        <v>3.3327560055213532E-4</v>
      </c>
      <c r="G29" s="4">
        <f>SUM(G22:G28)</f>
        <v>45</v>
      </c>
      <c r="H29" s="5">
        <f>SUM(H22:H28)</f>
        <v>2092.58</v>
      </c>
      <c r="I29" s="5">
        <f>SUM(I22:I28)</f>
        <v>249.06</v>
      </c>
      <c r="J29" s="5">
        <f>I29/D29*1000</f>
        <v>0.65358756750799074</v>
      </c>
      <c r="K29" s="5">
        <f>I29/E29</f>
        <v>1.9611023622047243</v>
      </c>
      <c r="L29" s="9"/>
    </row>
    <row r="30" spans="2:12" x14ac:dyDescent="0.15">
      <c r="B30" s="7"/>
      <c r="C30" s="8"/>
      <c r="D30" s="8"/>
      <c r="E30" s="8"/>
      <c r="F30" s="8"/>
      <c r="L30" s="9"/>
    </row>
    <row r="31" spans="2:12" x14ac:dyDescent="0.15">
      <c r="B31" s="7"/>
      <c r="C31" s="16" t="s">
        <v>15</v>
      </c>
      <c r="D31" s="20"/>
      <c r="E31" s="20"/>
      <c r="F31" s="21"/>
      <c r="G31" s="8"/>
      <c r="H31" s="8"/>
      <c r="I31" s="8"/>
      <c r="J31" s="8"/>
      <c r="K31" s="8"/>
      <c r="L31" s="9"/>
    </row>
    <row r="32" spans="2:12" x14ac:dyDescent="0.15"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4"/>
    </row>
    <row r="34" spans="2:6" x14ac:dyDescent="0.15">
      <c r="B34" s="15"/>
      <c r="D34" s="16"/>
      <c r="E34" s="16"/>
      <c r="F34" s="16"/>
    </row>
    <row r="35" spans="2:6" x14ac:dyDescent="0.15">
      <c r="B35" s="16"/>
      <c r="C35" s="16"/>
      <c r="D35" s="16"/>
      <c r="E35" s="16"/>
      <c r="F35" s="16"/>
    </row>
    <row r="36" spans="2:6" x14ac:dyDescent="0.15">
      <c r="B36" s="16"/>
      <c r="C36" s="16"/>
      <c r="D36" s="16"/>
      <c r="E36" s="16"/>
      <c r="F36" s="16"/>
    </row>
    <row r="37" spans="2:6" x14ac:dyDescent="0.15">
      <c r="B37" s="16"/>
      <c r="C37" s="16"/>
      <c r="D37" s="16"/>
      <c r="E37" s="16"/>
      <c r="F37" s="16"/>
    </row>
  </sheetData>
  <mergeCells count="2">
    <mergeCell ref="B2:L2"/>
    <mergeCell ref="C9:K18"/>
  </mergeCells>
  <phoneticPr fontId="3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7"/>
  <sheetViews>
    <sheetView topLeftCell="A4" workbookViewId="0">
      <selection activeCell="C9" sqref="C9:K18"/>
    </sheetView>
  </sheetViews>
  <sheetFormatPr defaultColWidth="9" defaultRowHeight="14.25" x14ac:dyDescent="0.1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 x14ac:dyDescent="0.15">
      <c r="B2" s="33" t="s">
        <v>16</v>
      </c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2:12" x14ac:dyDescent="0.15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 x14ac:dyDescent="0.15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 x14ac:dyDescent="0.15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 x14ac:dyDescent="0.15">
      <c r="B6" s="7"/>
      <c r="C6" s="2">
        <v>41239</v>
      </c>
      <c r="D6" s="2">
        <v>41245</v>
      </c>
      <c r="E6" s="8"/>
      <c r="F6" s="8"/>
      <c r="G6" s="8"/>
      <c r="H6" s="8"/>
      <c r="I6" s="8"/>
      <c r="J6" s="8"/>
      <c r="K6" s="8"/>
      <c r="L6" s="9"/>
    </row>
    <row r="7" spans="2:12" x14ac:dyDescent="0.15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 x14ac:dyDescent="0.15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 x14ac:dyDescent="0.15">
      <c r="B9" s="7"/>
      <c r="C9" s="36" t="s">
        <v>52</v>
      </c>
      <c r="D9" s="37"/>
      <c r="E9" s="37"/>
      <c r="F9" s="37"/>
      <c r="G9" s="37"/>
      <c r="H9" s="37"/>
      <c r="I9" s="37"/>
      <c r="J9" s="37"/>
      <c r="K9" s="37"/>
      <c r="L9" s="9"/>
    </row>
    <row r="10" spans="2:12" x14ac:dyDescent="0.15">
      <c r="B10" s="7"/>
      <c r="C10" s="37"/>
      <c r="D10" s="37"/>
      <c r="E10" s="37"/>
      <c r="F10" s="37"/>
      <c r="G10" s="37"/>
      <c r="H10" s="37"/>
      <c r="I10" s="37"/>
      <c r="J10" s="37"/>
      <c r="K10" s="37"/>
      <c r="L10" s="9"/>
    </row>
    <row r="11" spans="2:12" x14ac:dyDescent="0.15">
      <c r="B11" s="7"/>
      <c r="C11" s="37"/>
      <c r="D11" s="37"/>
      <c r="E11" s="37"/>
      <c r="F11" s="37"/>
      <c r="G11" s="37"/>
      <c r="H11" s="37"/>
      <c r="I11" s="37"/>
      <c r="J11" s="37"/>
      <c r="K11" s="37"/>
      <c r="L11" s="9"/>
    </row>
    <row r="12" spans="2:12" x14ac:dyDescent="0.15">
      <c r="B12" s="7"/>
      <c r="C12" s="37"/>
      <c r="D12" s="37"/>
      <c r="E12" s="37"/>
      <c r="F12" s="37"/>
      <c r="G12" s="37"/>
      <c r="H12" s="37"/>
      <c r="I12" s="37"/>
      <c r="J12" s="37"/>
      <c r="K12" s="37"/>
      <c r="L12" s="9"/>
    </row>
    <row r="13" spans="2:12" x14ac:dyDescent="0.15">
      <c r="B13" s="7"/>
      <c r="C13" s="37"/>
      <c r="D13" s="37"/>
      <c r="E13" s="37"/>
      <c r="F13" s="37"/>
      <c r="G13" s="37"/>
      <c r="H13" s="37"/>
      <c r="I13" s="37"/>
      <c r="J13" s="37"/>
      <c r="K13" s="37"/>
      <c r="L13" s="9"/>
    </row>
    <row r="14" spans="2:12" x14ac:dyDescent="0.15">
      <c r="B14" s="7"/>
      <c r="C14" s="37"/>
      <c r="D14" s="37"/>
      <c r="E14" s="37"/>
      <c r="F14" s="37"/>
      <c r="G14" s="37"/>
      <c r="H14" s="37"/>
      <c r="I14" s="37"/>
      <c r="J14" s="37"/>
      <c r="K14" s="37"/>
      <c r="L14" s="9"/>
    </row>
    <row r="15" spans="2:12" x14ac:dyDescent="0.15">
      <c r="B15" s="7"/>
      <c r="C15" s="37"/>
      <c r="D15" s="37"/>
      <c r="E15" s="37"/>
      <c r="F15" s="37"/>
      <c r="G15" s="37"/>
      <c r="H15" s="37"/>
      <c r="I15" s="37"/>
      <c r="J15" s="37"/>
      <c r="K15" s="37"/>
      <c r="L15" s="9"/>
    </row>
    <row r="16" spans="2:12" x14ac:dyDescent="0.15">
      <c r="B16" s="7"/>
      <c r="C16" s="37"/>
      <c r="D16" s="37"/>
      <c r="E16" s="37"/>
      <c r="F16" s="37"/>
      <c r="G16" s="37"/>
      <c r="H16" s="37"/>
      <c r="I16" s="37"/>
      <c r="J16" s="37"/>
      <c r="K16" s="37"/>
      <c r="L16" s="9"/>
    </row>
    <row r="17" spans="2:12" x14ac:dyDescent="0.15">
      <c r="B17" s="7"/>
      <c r="C17" s="37"/>
      <c r="D17" s="37"/>
      <c r="E17" s="37"/>
      <c r="F17" s="37"/>
      <c r="G17" s="37"/>
      <c r="H17" s="37"/>
      <c r="I17" s="37"/>
      <c r="J17" s="37"/>
      <c r="K17" s="37"/>
      <c r="L17" s="9"/>
    </row>
    <row r="18" spans="2:12" x14ac:dyDescent="0.15">
      <c r="B18" s="7"/>
      <c r="C18" s="37"/>
      <c r="D18" s="37"/>
      <c r="E18" s="37"/>
      <c r="F18" s="37"/>
      <c r="G18" s="37"/>
      <c r="H18" s="37"/>
      <c r="I18" s="37"/>
      <c r="J18" s="37"/>
      <c r="K18" s="37"/>
      <c r="L18" s="9"/>
    </row>
    <row r="19" spans="2:12" x14ac:dyDescent="0.15">
      <c r="B19" s="7"/>
      <c r="L19" s="9"/>
    </row>
    <row r="20" spans="2:12" x14ac:dyDescent="0.15">
      <c r="B20" s="7"/>
      <c r="C20" s="22" t="s">
        <v>14</v>
      </c>
      <c r="D20" s="8"/>
      <c r="E20" s="8"/>
      <c r="F20" s="8"/>
      <c r="L20" s="9"/>
    </row>
    <row r="21" spans="2:12" x14ac:dyDescent="0.15">
      <c r="B21" s="7"/>
      <c r="C21" s="19" t="s">
        <v>42</v>
      </c>
      <c r="D21" s="19" t="s">
        <v>43</v>
      </c>
      <c r="E21" s="23" t="s">
        <v>44</v>
      </c>
      <c r="F21" s="23" t="s">
        <v>45</v>
      </c>
      <c r="G21" s="18" t="s">
        <v>46</v>
      </c>
      <c r="H21" s="19" t="s">
        <v>47</v>
      </c>
      <c r="I21" s="19" t="s">
        <v>48</v>
      </c>
      <c r="J21" s="19" t="s">
        <v>49</v>
      </c>
      <c r="K21" s="19" t="s">
        <v>50</v>
      </c>
      <c r="L21" s="9"/>
    </row>
    <row r="22" spans="2:12" x14ac:dyDescent="0.2">
      <c r="B22" s="7"/>
      <c r="C22" s="3">
        <v>41239</v>
      </c>
      <c r="D22" s="17">
        <v>59847</v>
      </c>
      <c r="E22" s="24">
        <v>27</v>
      </c>
      <c r="F22" s="31">
        <f t="shared" ref="F22:F28" si="0">E22/D22</f>
        <v>4.5115043360569452E-4</v>
      </c>
      <c r="G22" s="17">
        <v>13</v>
      </c>
      <c r="H22" s="28">
        <v>396.22</v>
      </c>
      <c r="I22" s="1">
        <v>61.33</v>
      </c>
      <c r="J22" s="1">
        <f t="shared" ref="J22:J28" si="1">I22/D22*1000</f>
        <v>1.0247798552976757</v>
      </c>
      <c r="K22" s="1">
        <f t="shared" ref="K22:K28" si="2">I22/E22</f>
        <v>2.2714814814814814</v>
      </c>
      <c r="L22" s="9"/>
    </row>
    <row r="23" spans="2:12" x14ac:dyDescent="0.2">
      <c r="B23" s="7"/>
      <c r="C23" s="3">
        <v>41240</v>
      </c>
      <c r="D23" s="17">
        <v>66402</v>
      </c>
      <c r="E23" s="24">
        <v>28</v>
      </c>
      <c r="F23" s="31">
        <f t="shared" si="0"/>
        <v>4.21674045962471E-4</v>
      </c>
      <c r="G23" s="17">
        <v>10</v>
      </c>
      <c r="H23" s="28">
        <v>396.48</v>
      </c>
      <c r="I23" s="1">
        <v>69.5</v>
      </c>
      <c r="J23" s="1">
        <f t="shared" si="1"/>
        <v>1.0466552212282763</v>
      </c>
      <c r="K23" s="1">
        <f t="shared" si="2"/>
        <v>2.4821428571428572</v>
      </c>
      <c r="L23" s="9"/>
    </row>
    <row r="24" spans="2:12" x14ac:dyDescent="0.2">
      <c r="B24" s="7"/>
      <c r="C24" s="3">
        <v>41241</v>
      </c>
      <c r="D24" s="17">
        <v>64765</v>
      </c>
      <c r="E24" s="24">
        <v>24</v>
      </c>
      <c r="F24" s="31">
        <f t="shared" si="0"/>
        <v>3.7057052420288734E-4</v>
      </c>
      <c r="G24" s="17">
        <v>8</v>
      </c>
      <c r="H24" s="28">
        <v>338.15</v>
      </c>
      <c r="I24" s="1">
        <v>69.47</v>
      </c>
      <c r="J24" s="1">
        <f t="shared" si="1"/>
        <v>1.0726472631822743</v>
      </c>
      <c r="K24" s="1">
        <f t="shared" si="2"/>
        <v>2.8945833333333333</v>
      </c>
      <c r="L24" s="9"/>
    </row>
    <row r="25" spans="2:12" x14ac:dyDescent="0.2">
      <c r="B25" s="7"/>
      <c r="C25" s="3">
        <v>41242</v>
      </c>
      <c r="D25" s="17">
        <v>47527</v>
      </c>
      <c r="E25" s="24">
        <v>32</v>
      </c>
      <c r="F25" s="31">
        <f t="shared" si="0"/>
        <v>6.7330149178361769E-4</v>
      </c>
      <c r="G25" s="17">
        <v>4</v>
      </c>
      <c r="H25" s="28">
        <v>396.24</v>
      </c>
      <c r="I25" s="1">
        <v>67.040000000000006</v>
      </c>
      <c r="J25" s="1">
        <f t="shared" si="1"/>
        <v>1.4105666252866793</v>
      </c>
      <c r="K25" s="1">
        <f t="shared" si="2"/>
        <v>2.0950000000000002</v>
      </c>
      <c r="L25" s="9"/>
    </row>
    <row r="26" spans="2:12" x14ac:dyDescent="0.2">
      <c r="B26" s="7"/>
      <c r="C26" s="3">
        <v>41243</v>
      </c>
      <c r="D26" s="17">
        <v>45236</v>
      </c>
      <c r="E26" s="24">
        <v>23</v>
      </c>
      <c r="F26" s="31">
        <f t="shared" si="0"/>
        <v>5.0844460164470773E-4</v>
      </c>
      <c r="G26" s="17">
        <v>10</v>
      </c>
      <c r="H26" s="28">
        <v>687.23</v>
      </c>
      <c r="I26" s="1">
        <v>64.37</v>
      </c>
      <c r="J26" s="1">
        <f t="shared" si="1"/>
        <v>1.4229816959943409</v>
      </c>
      <c r="K26" s="1">
        <f t="shared" si="2"/>
        <v>2.798695652173913</v>
      </c>
      <c r="L26" s="9"/>
    </row>
    <row r="27" spans="2:12" x14ac:dyDescent="0.2">
      <c r="B27" s="7"/>
      <c r="C27" s="3">
        <v>41244</v>
      </c>
      <c r="D27" s="17">
        <v>40967</v>
      </c>
      <c r="E27" s="24">
        <v>30</v>
      </c>
      <c r="F27" s="31">
        <f t="shared" si="0"/>
        <v>7.3229672663363196E-4</v>
      </c>
      <c r="G27" s="17">
        <v>9</v>
      </c>
      <c r="H27" s="28">
        <v>291.35000000000002</v>
      </c>
      <c r="I27" s="1">
        <v>58.87</v>
      </c>
      <c r="J27" s="1">
        <f t="shared" si="1"/>
        <v>1.4370102765640635</v>
      </c>
      <c r="K27" s="1">
        <f t="shared" si="2"/>
        <v>1.9623333333333333</v>
      </c>
      <c r="L27" s="9"/>
    </row>
    <row r="28" spans="2:12" x14ac:dyDescent="0.2">
      <c r="B28" s="7"/>
      <c r="C28" s="3">
        <v>41245</v>
      </c>
      <c r="D28" s="17">
        <v>41138</v>
      </c>
      <c r="E28" s="24">
        <v>28</v>
      </c>
      <c r="F28" s="31">
        <f t="shared" si="0"/>
        <v>6.8063590840585343E-4</v>
      </c>
      <c r="G28" s="17">
        <v>4</v>
      </c>
      <c r="H28" s="28">
        <v>263.22000000000003</v>
      </c>
      <c r="I28" s="1">
        <v>58.64</v>
      </c>
      <c r="J28" s="1">
        <f t="shared" si="1"/>
        <v>1.4254460596042589</v>
      </c>
      <c r="K28" s="1">
        <f t="shared" si="2"/>
        <v>2.0942857142857143</v>
      </c>
      <c r="L28" s="9"/>
    </row>
    <row r="29" spans="2:12" x14ac:dyDescent="0.2">
      <c r="B29" s="7"/>
      <c r="C29" s="11" t="s">
        <v>51</v>
      </c>
      <c r="D29" s="4">
        <f>SUM(D22:D28)</f>
        <v>365882</v>
      </c>
      <c r="E29" s="26">
        <f>SUM(E22:E28)</f>
        <v>192</v>
      </c>
      <c r="F29" s="32">
        <f>E29/D29</f>
        <v>5.2475934864245851E-4</v>
      </c>
      <c r="G29" s="4">
        <f>SUM(G22:G28)</f>
        <v>58</v>
      </c>
      <c r="H29" s="5">
        <f>SUM(H22:H28)</f>
        <v>2768.8899999999994</v>
      </c>
      <c r="I29" s="5">
        <f>SUM(I22:I28)</f>
        <v>449.21999999999997</v>
      </c>
      <c r="J29" s="5">
        <f>I29/D29*1000</f>
        <v>1.2277728885269021</v>
      </c>
      <c r="K29" s="5">
        <f>I29/E29</f>
        <v>2.3396874999999997</v>
      </c>
      <c r="L29" s="9"/>
    </row>
    <row r="30" spans="2:12" x14ac:dyDescent="0.15">
      <c r="B30" s="7"/>
      <c r="C30" s="8"/>
      <c r="D30" s="8"/>
      <c r="E30" s="8"/>
      <c r="F30" s="8"/>
      <c r="L30" s="9"/>
    </row>
    <row r="31" spans="2:12" x14ac:dyDescent="0.15">
      <c r="B31" s="7"/>
      <c r="C31" s="16" t="s">
        <v>15</v>
      </c>
      <c r="D31" s="20"/>
      <c r="E31" s="20"/>
      <c r="F31" s="21"/>
      <c r="G31" s="8"/>
      <c r="H31" s="8"/>
      <c r="I31" s="8"/>
      <c r="J31" s="8"/>
      <c r="K31" s="8"/>
      <c r="L31" s="9"/>
    </row>
    <row r="32" spans="2:12" x14ac:dyDescent="0.15"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4"/>
    </row>
    <row r="34" spans="2:6" x14ac:dyDescent="0.15">
      <c r="B34" s="15"/>
      <c r="D34" s="16"/>
      <c r="E34" s="16"/>
      <c r="F34" s="16"/>
    </row>
    <row r="35" spans="2:6" x14ac:dyDescent="0.15">
      <c r="B35" s="16"/>
      <c r="C35" s="16"/>
      <c r="D35" s="16"/>
      <c r="E35" s="16"/>
      <c r="F35" s="16"/>
    </row>
    <row r="36" spans="2:6" x14ac:dyDescent="0.15">
      <c r="B36" s="16"/>
      <c r="C36" s="16"/>
      <c r="D36" s="16"/>
      <c r="E36" s="16"/>
      <c r="F36" s="16"/>
    </row>
    <row r="37" spans="2:6" x14ac:dyDescent="0.15">
      <c r="B37" s="16"/>
      <c r="C37" s="16"/>
      <c r="D37" s="16"/>
      <c r="E37" s="16"/>
      <c r="F37" s="16"/>
    </row>
  </sheetData>
  <mergeCells count="2">
    <mergeCell ref="B2:L2"/>
    <mergeCell ref="C9:K18"/>
  </mergeCells>
  <phoneticPr fontId="2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9"/>
  <sheetViews>
    <sheetView topLeftCell="A9" workbookViewId="0">
      <selection activeCell="E37" sqref="E37"/>
    </sheetView>
  </sheetViews>
  <sheetFormatPr defaultColWidth="9" defaultRowHeight="14.25" x14ac:dyDescent="0.1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 x14ac:dyDescent="0.15">
      <c r="B2" s="33" t="s">
        <v>16</v>
      </c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2:12" x14ac:dyDescent="0.15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 x14ac:dyDescent="0.15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 x14ac:dyDescent="0.15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 x14ac:dyDescent="0.15">
      <c r="B6" s="7"/>
      <c r="C6" s="2">
        <v>41246</v>
      </c>
      <c r="D6" s="2">
        <v>41252</v>
      </c>
      <c r="E6" s="8"/>
      <c r="F6" s="8"/>
      <c r="G6" s="8"/>
      <c r="H6" s="8"/>
      <c r="I6" s="8"/>
      <c r="J6" s="8"/>
      <c r="K6" s="8"/>
      <c r="L6" s="9"/>
    </row>
    <row r="7" spans="2:12" x14ac:dyDescent="0.15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 x14ac:dyDescent="0.15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 x14ac:dyDescent="0.15">
      <c r="B9" s="7"/>
      <c r="C9" s="36" t="s">
        <v>63</v>
      </c>
      <c r="D9" s="37"/>
      <c r="E9" s="37"/>
      <c r="F9" s="37"/>
      <c r="G9" s="37"/>
      <c r="H9" s="37"/>
      <c r="I9" s="37"/>
      <c r="J9" s="37"/>
      <c r="K9" s="37"/>
      <c r="L9" s="9"/>
    </row>
    <row r="10" spans="2:12" x14ac:dyDescent="0.15">
      <c r="B10" s="7"/>
      <c r="C10" s="37"/>
      <c r="D10" s="37"/>
      <c r="E10" s="37"/>
      <c r="F10" s="37"/>
      <c r="G10" s="37"/>
      <c r="H10" s="37"/>
      <c r="I10" s="37"/>
      <c r="J10" s="37"/>
      <c r="K10" s="37"/>
      <c r="L10" s="9"/>
    </row>
    <row r="11" spans="2:12" x14ac:dyDescent="0.15">
      <c r="B11" s="7"/>
      <c r="C11" s="37"/>
      <c r="D11" s="37"/>
      <c r="E11" s="37"/>
      <c r="F11" s="37"/>
      <c r="G11" s="37"/>
      <c r="H11" s="37"/>
      <c r="I11" s="37"/>
      <c r="J11" s="37"/>
      <c r="K11" s="37"/>
      <c r="L11" s="9"/>
    </row>
    <row r="12" spans="2:12" x14ac:dyDescent="0.15">
      <c r="B12" s="7"/>
      <c r="C12" s="37"/>
      <c r="D12" s="37"/>
      <c r="E12" s="37"/>
      <c r="F12" s="37"/>
      <c r="G12" s="37"/>
      <c r="H12" s="37"/>
      <c r="I12" s="37"/>
      <c r="J12" s="37"/>
      <c r="K12" s="37"/>
      <c r="L12" s="9"/>
    </row>
    <row r="13" spans="2:12" x14ac:dyDescent="0.15">
      <c r="B13" s="7"/>
      <c r="C13" s="37"/>
      <c r="D13" s="37"/>
      <c r="E13" s="37"/>
      <c r="F13" s="37"/>
      <c r="G13" s="37"/>
      <c r="H13" s="37"/>
      <c r="I13" s="37"/>
      <c r="J13" s="37"/>
      <c r="K13" s="37"/>
      <c r="L13" s="9"/>
    </row>
    <row r="14" spans="2:12" x14ac:dyDescent="0.15">
      <c r="B14" s="7"/>
      <c r="C14" s="37"/>
      <c r="D14" s="37"/>
      <c r="E14" s="37"/>
      <c r="F14" s="37"/>
      <c r="G14" s="37"/>
      <c r="H14" s="37"/>
      <c r="I14" s="37"/>
      <c r="J14" s="37"/>
      <c r="K14" s="37"/>
      <c r="L14" s="9"/>
    </row>
    <row r="15" spans="2:12" x14ac:dyDescent="0.15">
      <c r="B15" s="7"/>
      <c r="C15" s="37"/>
      <c r="D15" s="37"/>
      <c r="E15" s="37"/>
      <c r="F15" s="37"/>
      <c r="G15" s="37"/>
      <c r="H15" s="37"/>
      <c r="I15" s="37"/>
      <c r="J15" s="37"/>
      <c r="K15" s="37"/>
      <c r="L15" s="9"/>
    </row>
    <row r="16" spans="2:12" x14ac:dyDescent="0.15">
      <c r="B16" s="7"/>
      <c r="C16" s="37"/>
      <c r="D16" s="37"/>
      <c r="E16" s="37"/>
      <c r="F16" s="37"/>
      <c r="G16" s="37"/>
      <c r="H16" s="37"/>
      <c r="I16" s="37"/>
      <c r="J16" s="37"/>
      <c r="K16" s="37"/>
      <c r="L16" s="9"/>
    </row>
    <row r="17" spans="2:12" x14ac:dyDescent="0.15">
      <c r="B17" s="7"/>
      <c r="C17" s="37"/>
      <c r="D17" s="37"/>
      <c r="E17" s="37"/>
      <c r="F17" s="37"/>
      <c r="G17" s="37"/>
      <c r="H17" s="37"/>
      <c r="I17" s="37"/>
      <c r="J17" s="37"/>
      <c r="K17" s="37"/>
      <c r="L17" s="9"/>
    </row>
    <row r="18" spans="2:12" x14ac:dyDescent="0.15">
      <c r="B18" s="7"/>
      <c r="C18" s="37"/>
      <c r="D18" s="37"/>
      <c r="E18" s="37"/>
      <c r="F18" s="37"/>
      <c r="G18" s="37"/>
      <c r="H18" s="37"/>
      <c r="I18" s="37"/>
      <c r="J18" s="37"/>
      <c r="K18" s="37"/>
      <c r="L18" s="9"/>
    </row>
    <row r="19" spans="2:12" x14ac:dyDescent="0.15">
      <c r="B19" s="7"/>
      <c r="C19" s="37"/>
      <c r="D19" s="37"/>
      <c r="E19" s="37"/>
      <c r="F19" s="37"/>
      <c r="G19" s="37"/>
      <c r="H19" s="37"/>
      <c r="I19" s="37"/>
      <c r="J19" s="37"/>
      <c r="K19" s="37"/>
      <c r="L19" s="9"/>
    </row>
    <row r="20" spans="2:12" x14ac:dyDescent="0.15">
      <c r="B20" s="7"/>
      <c r="C20" s="37"/>
      <c r="D20" s="37"/>
      <c r="E20" s="37"/>
      <c r="F20" s="37"/>
      <c r="G20" s="37"/>
      <c r="H20" s="37"/>
      <c r="I20" s="37"/>
      <c r="J20" s="37"/>
      <c r="K20" s="37"/>
      <c r="L20" s="9"/>
    </row>
    <row r="21" spans="2:12" x14ac:dyDescent="0.15">
      <c r="B21" s="7"/>
      <c r="L21" s="9"/>
    </row>
    <row r="22" spans="2:12" x14ac:dyDescent="0.15">
      <c r="B22" s="7"/>
      <c r="C22" s="22" t="s">
        <v>14</v>
      </c>
      <c r="D22" s="8"/>
      <c r="E22" s="8"/>
      <c r="F22" s="8"/>
      <c r="L22" s="9"/>
    </row>
    <row r="23" spans="2:12" x14ac:dyDescent="0.15">
      <c r="B23" s="7"/>
      <c r="C23" s="19" t="s">
        <v>53</v>
      </c>
      <c r="D23" s="19" t="s">
        <v>54</v>
      </c>
      <c r="E23" s="23" t="s">
        <v>55</v>
      </c>
      <c r="F23" s="23" t="s">
        <v>56</v>
      </c>
      <c r="G23" s="18" t="s">
        <v>57</v>
      </c>
      <c r="H23" s="19" t="s">
        <v>58</v>
      </c>
      <c r="I23" s="19" t="s">
        <v>59</v>
      </c>
      <c r="J23" s="19" t="s">
        <v>60</v>
      </c>
      <c r="K23" s="19" t="s">
        <v>61</v>
      </c>
      <c r="L23" s="9"/>
    </row>
    <row r="24" spans="2:12" x14ac:dyDescent="0.2">
      <c r="B24" s="7"/>
      <c r="C24" s="3">
        <v>41246</v>
      </c>
      <c r="D24" s="17">
        <v>54030</v>
      </c>
      <c r="E24" s="24">
        <v>19</v>
      </c>
      <c r="F24" s="31">
        <f t="shared" ref="F24:F30" si="0">E24/D24</f>
        <v>3.5165648713677585E-4</v>
      </c>
      <c r="G24" s="17">
        <v>17</v>
      </c>
      <c r="H24" s="28">
        <v>710.8</v>
      </c>
      <c r="I24" s="1">
        <v>36.44</v>
      </c>
      <c r="J24" s="1">
        <f t="shared" ref="J24:J30" si="1">I24/D24*1000</f>
        <v>0.67444012585600588</v>
      </c>
      <c r="K24" s="1">
        <f t="shared" ref="K24:K30" si="2">I24/E24</f>
        <v>1.9178947368421051</v>
      </c>
      <c r="L24" s="9"/>
    </row>
    <row r="25" spans="2:12" x14ac:dyDescent="0.2">
      <c r="B25" s="7"/>
      <c r="C25" s="3">
        <v>41247</v>
      </c>
      <c r="D25" s="17">
        <v>52610</v>
      </c>
      <c r="E25" s="24">
        <v>20</v>
      </c>
      <c r="F25" s="31">
        <f t="shared" si="0"/>
        <v>3.8015586390420075E-4</v>
      </c>
      <c r="G25" s="17">
        <v>7</v>
      </c>
      <c r="H25" s="28">
        <v>228.94</v>
      </c>
      <c r="I25" s="1">
        <v>37.58</v>
      </c>
      <c r="J25" s="1">
        <f t="shared" si="1"/>
        <v>0.71431286827599316</v>
      </c>
      <c r="K25" s="1">
        <f t="shared" si="2"/>
        <v>1.879</v>
      </c>
      <c r="L25" s="9"/>
    </row>
    <row r="26" spans="2:12" x14ac:dyDescent="0.2">
      <c r="B26" s="7"/>
      <c r="C26" s="3">
        <v>41248</v>
      </c>
      <c r="D26" s="17">
        <v>49300</v>
      </c>
      <c r="E26" s="24">
        <v>31</v>
      </c>
      <c r="F26" s="31">
        <f t="shared" si="0"/>
        <v>6.2880324543610551E-4</v>
      </c>
      <c r="G26" s="17">
        <v>4</v>
      </c>
      <c r="H26" s="28">
        <v>146.34</v>
      </c>
      <c r="I26" s="1">
        <v>66.989999999999995</v>
      </c>
      <c r="J26" s="1">
        <f t="shared" si="1"/>
        <v>1.3588235294117645</v>
      </c>
      <c r="K26" s="1">
        <f t="shared" si="2"/>
        <v>2.1609677419354836</v>
      </c>
      <c r="L26" s="9"/>
    </row>
    <row r="27" spans="2:12" x14ac:dyDescent="0.2">
      <c r="B27" s="7"/>
      <c r="C27" s="3">
        <v>41249</v>
      </c>
      <c r="D27" s="17">
        <v>54876</v>
      </c>
      <c r="E27" s="24">
        <v>30</v>
      </c>
      <c r="F27" s="31">
        <f t="shared" si="0"/>
        <v>5.466870763175158E-4</v>
      </c>
      <c r="G27" s="17">
        <v>10</v>
      </c>
      <c r="H27" s="28">
        <v>314.52999999999997</v>
      </c>
      <c r="I27" s="1">
        <v>54.3</v>
      </c>
      <c r="J27" s="1">
        <f t="shared" si="1"/>
        <v>0.98950360813470373</v>
      </c>
      <c r="K27" s="1">
        <f t="shared" si="2"/>
        <v>1.8099999999999998</v>
      </c>
      <c r="L27" s="9"/>
    </row>
    <row r="28" spans="2:12" x14ac:dyDescent="0.2">
      <c r="B28" s="7"/>
      <c r="C28" s="3">
        <v>41250</v>
      </c>
      <c r="D28" s="17">
        <v>40980</v>
      </c>
      <c r="E28" s="24">
        <v>33</v>
      </c>
      <c r="F28" s="31">
        <f t="shared" si="0"/>
        <v>8.0527086383601755E-4</v>
      </c>
      <c r="G28" s="17">
        <v>5</v>
      </c>
      <c r="H28" s="28">
        <v>235.58</v>
      </c>
      <c r="I28" s="1">
        <v>43.39</v>
      </c>
      <c r="J28" s="1">
        <f t="shared" si="1"/>
        <v>1.0588091752074182</v>
      </c>
      <c r="K28" s="1">
        <f t="shared" si="2"/>
        <v>1.3148484848484849</v>
      </c>
      <c r="L28" s="9"/>
    </row>
    <row r="29" spans="2:12" x14ac:dyDescent="0.2">
      <c r="B29" s="7"/>
      <c r="C29" s="3">
        <v>41251</v>
      </c>
      <c r="D29" s="17">
        <v>37357</v>
      </c>
      <c r="E29" s="24">
        <v>37</v>
      </c>
      <c r="F29" s="31">
        <f t="shared" si="0"/>
        <v>9.9044355810156055E-4</v>
      </c>
      <c r="G29" s="17">
        <v>7</v>
      </c>
      <c r="H29" s="28">
        <v>242.66</v>
      </c>
      <c r="I29" s="1">
        <v>38.36</v>
      </c>
      <c r="J29" s="1">
        <f t="shared" si="1"/>
        <v>1.0268490510479964</v>
      </c>
      <c r="K29" s="1">
        <f t="shared" si="2"/>
        <v>1.0367567567567568</v>
      </c>
      <c r="L29" s="9"/>
    </row>
    <row r="30" spans="2:12" x14ac:dyDescent="0.2">
      <c r="B30" s="7"/>
      <c r="C30" s="3">
        <v>41252</v>
      </c>
      <c r="D30" s="17">
        <v>35199</v>
      </c>
      <c r="E30" s="24">
        <v>26</v>
      </c>
      <c r="F30" s="31">
        <f t="shared" si="0"/>
        <v>7.3865734822011993E-4</v>
      </c>
      <c r="G30" s="17">
        <v>3</v>
      </c>
      <c r="H30" s="28">
        <v>100.65</v>
      </c>
      <c r="I30" s="1">
        <v>34.33</v>
      </c>
      <c r="J30" s="1">
        <f t="shared" si="1"/>
        <v>0.97531179863064277</v>
      </c>
      <c r="K30" s="1">
        <f t="shared" si="2"/>
        <v>1.3203846153846153</v>
      </c>
      <c r="L30" s="9"/>
    </row>
    <row r="31" spans="2:12" x14ac:dyDescent="0.2">
      <c r="B31" s="7"/>
      <c r="C31" s="11" t="s">
        <v>62</v>
      </c>
      <c r="D31" s="4">
        <f>SUM(D24:D30)</f>
        <v>324352</v>
      </c>
      <c r="E31" s="26">
        <f>SUM(E24:E30)</f>
        <v>196</v>
      </c>
      <c r="F31" s="32">
        <f>E31/D31</f>
        <v>6.0428176795580108E-4</v>
      </c>
      <c r="G31" s="4">
        <f>SUM(G24:G30)</f>
        <v>53</v>
      </c>
      <c r="H31" s="5">
        <f>SUM(H24:H30)</f>
        <v>1979.5</v>
      </c>
      <c r="I31" s="5">
        <f>SUM(I24:I30)</f>
        <v>311.39</v>
      </c>
      <c r="J31" s="5">
        <f>I31/D31*1000</f>
        <v>0.96003724348855557</v>
      </c>
      <c r="K31" s="5">
        <f>I31/E31</f>
        <v>1.5887244897959183</v>
      </c>
      <c r="L31" s="9"/>
    </row>
    <row r="32" spans="2:12" x14ac:dyDescent="0.15">
      <c r="B32" s="7"/>
      <c r="C32" s="8"/>
      <c r="D32" s="8"/>
      <c r="E32" s="8"/>
      <c r="F32" s="8"/>
      <c r="L32" s="9"/>
    </row>
    <row r="33" spans="2:12" x14ac:dyDescent="0.15">
      <c r="B33" s="7"/>
      <c r="C33" s="16" t="s">
        <v>15</v>
      </c>
      <c r="D33" s="20"/>
      <c r="E33" s="20"/>
      <c r="F33" s="21"/>
      <c r="G33" s="8"/>
      <c r="H33" s="8"/>
      <c r="I33" s="8"/>
      <c r="J33" s="8"/>
      <c r="K33" s="8"/>
      <c r="L33" s="9"/>
    </row>
    <row r="34" spans="2:12" x14ac:dyDescent="0.15"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4"/>
    </row>
    <row r="36" spans="2:12" x14ac:dyDescent="0.15">
      <c r="B36" s="15"/>
      <c r="D36" s="16"/>
      <c r="E36" s="16"/>
      <c r="F36" s="16"/>
    </row>
    <row r="37" spans="2:12" x14ac:dyDescent="0.15">
      <c r="B37" s="16"/>
      <c r="C37" s="16"/>
      <c r="D37" s="16"/>
      <c r="E37" s="16"/>
      <c r="F37" s="16"/>
    </row>
    <row r="38" spans="2:12" x14ac:dyDescent="0.15">
      <c r="B38" s="16"/>
      <c r="C38" s="16"/>
      <c r="D38" s="16"/>
      <c r="E38" s="16"/>
      <c r="F38" s="16"/>
    </row>
    <row r="39" spans="2:12" x14ac:dyDescent="0.15">
      <c r="B39" s="16"/>
      <c r="C39" s="16"/>
      <c r="D39" s="16"/>
      <c r="E39" s="16"/>
      <c r="F39" s="16"/>
    </row>
  </sheetData>
  <mergeCells count="2">
    <mergeCell ref="B2:L2"/>
    <mergeCell ref="C9:K20"/>
  </mergeCells>
  <phoneticPr fontId="2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6"/>
  <sheetViews>
    <sheetView workbookViewId="0">
      <selection activeCell="I33" sqref="I33"/>
    </sheetView>
  </sheetViews>
  <sheetFormatPr defaultColWidth="9" defaultRowHeight="14.25" x14ac:dyDescent="0.1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 x14ac:dyDescent="0.15">
      <c r="B2" s="33" t="s">
        <v>16</v>
      </c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2:12" x14ac:dyDescent="0.15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 x14ac:dyDescent="0.15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 x14ac:dyDescent="0.15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 x14ac:dyDescent="0.15">
      <c r="B6" s="7"/>
      <c r="C6" s="2">
        <v>41253</v>
      </c>
      <c r="D6" s="2">
        <v>41259</v>
      </c>
      <c r="E6" s="8"/>
      <c r="F6" s="8"/>
      <c r="G6" s="8"/>
      <c r="H6" s="8"/>
      <c r="I6" s="8"/>
      <c r="J6" s="8"/>
      <c r="K6" s="8"/>
      <c r="L6" s="9"/>
    </row>
    <row r="7" spans="2:12" x14ac:dyDescent="0.15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 x14ac:dyDescent="0.15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 x14ac:dyDescent="0.15">
      <c r="B9" s="7"/>
      <c r="C9" s="36" t="s">
        <v>74</v>
      </c>
      <c r="D9" s="37"/>
      <c r="E9" s="37"/>
      <c r="F9" s="37"/>
      <c r="G9" s="37"/>
      <c r="H9" s="37"/>
      <c r="I9" s="37"/>
      <c r="J9" s="37"/>
      <c r="K9" s="37"/>
      <c r="L9" s="9"/>
    </row>
    <row r="10" spans="2:12" x14ac:dyDescent="0.15">
      <c r="B10" s="7"/>
      <c r="C10" s="37"/>
      <c r="D10" s="37"/>
      <c r="E10" s="37"/>
      <c r="F10" s="37"/>
      <c r="G10" s="37"/>
      <c r="H10" s="37"/>
      <c r="I10" s="37"/>
      <c r="J10" s="37"/>
      <c r="K10" s="37"/>
      <c r="L10" s="9"/>
    </row>
    <row r="11" spans="2:12" x14ac:dyDescent="0.15">
      <c r="B11" s="7"/>
      <c r="C11" s="37"/>
      <c r="D11" s="37"/>
      <c r="E11" s="37"/>
      <c r="F11" s="37"/>
      <c r="G11" s="37"/>
      <c r="H11" s="37"/>
      <c r="I11" s="37"/>
      <c r="J11" s="37"/>
      <c r="K11" s="37"/>
      <c r="L11" s="9"/>
    </row>
    <row r="12" spans="2:12" x14ac:dyDescent="0.15">
      <c r="B12" s="7"/>
      <c r="C12" s="37"/>
      <c r="D12" s="37"/>
      <c r="E12" s="37"/>
      <c r="F12" s="37"/>
      <c r="G12" s="37"/>
      <c r="H12" s="37"/>
      <c r="I12" s="37"/>
      <c r="J12" s="37"/>
      <c r="K12" s="37"/>
      <c r="L12" s="9"/>
    </row>
    <row r="13" spans="2:12" x14ac:dyDescent="0.15">
      <c r="B13" s="7"/>
      <c r="C13" s="37"/>
      <c r="D13" s="37"/>
      <c r="E13" s="37"/>
      <c r="F13" s="37"/>
      <c r="G13" s="37"/>
      <c r="H13" s="37"/>
      <c r="I13" s="37"/>
      <c r="J13" s="37"/>
      <c r="K13" s="37"/>
      <c r="L13" s="9"/>
    </row>
    <row r="14" spans="2:12" x14ac:dyDescent="0.15">
      <c r="B14" s="7"/>
      <c r="C14" s="37"/>
      <c r="D14" s="37"/>
      <c r="E14" s="37"/>
      <c r="F14" s="37"/>
      <c r="G14" s="37"/>
      <c r="H14" s="37"/>
      <c r="I14" s="37"/>
      <c r="J14" s="37"/>
      <c r="K14" s="37"/>
      <c r="L14" s="9"/>
    </row>
    <row r="15" spans="2:12" x14ac:dyDescent="0.15">
      <c r="B15" s="7"/>
      <c r="C15" s="37"/>
      <c r="D15" s="37"/>
      <c r="E15" s="37"/>
      <c r="F15" s="37"/>
      <c r="G15" s="37"/>
      <c r="H15" s="37"/>
      <c r="I15" s="37"/>
      <c r="J15" s="37"/>
      <c r="K15" s="37"/>
      <c r="L15" s="9"/>
    </row>
    <row r="16" spans="2:12" x14ac:dyDescent="0.15">
      <c r="B16" s="7"/>
      <c r="C16" s="37"/>
      <c r="D16" s="37"/>
      <c r="E16" s="37"/>
      <c r="F16" s="37"/>
      <c r="G16" s="37"/>
      <c r="H16" s="37"/>
      <c r="I16" s="37"/>
      <c r="J16" s="37"/>
      <c r="K16" s="37"/>
      <c r="L16" s="9"/>
    </row>
    <row r="17" spans="2:12" x14ac:dyDescent="0.15">
      <c r="B17" s="7"/>
      <c r="C17" s="37"/>
      <c r="D17" s="37"/>
      <c r="E17" s="37"/>
      <c r="F17" s="37"/>
      <c r="G17" s="37"/>
      <c r="H17" s="37"/>
      <c r="I17" s="37"/>
      <c r="J17" s="37"/>
      <c r="K17" s="37"/>
      <c r="L17" s="9"/>
    </row>
    <row r="18" spans="2:12" x14ac:dyDescent="0.15">
      <c r="B18" s="7"/>
      <c r="L18" s="9"/>
    </row>
    <row r="19" spans="2:12" x14ac:dyDescent="0.15">
      <c r="B19" s="7"/>
      <c r="C19" s="22" t="s">
        <v>14</v>
      </c>
      <c r="D19" s="8"/>
      <c r="E19" s="8"/>
      <c r="F19" s="8"/>
      <c r="L19" s="9"/>
    </row>
    <row r="20" spans="2:12" x14ac:dyDescent="0.15">
      <c r="B20" s="7"/>
      <c r="C20" s="19" t="s">
        <v>64</v>
      </c>
      <c r="D20" s="19" t="s">
        <v>65</v>
      </c>
      <c r="E20" s="23" t="s">
        <v>66</v>
      </c>
      <c r="F20" s="23" t="s">
        <v>67</v>
      </c>
      <c r="G20" s="18" t="s">
        <v>68</v>
      </c>
      <c r="H20" s="19" t="s">
        <v>69</v>
      </c>
      <c r="I20" s="19" t="s">
        <v>70</v>
      </c>
      <c r="J20" s="19" t="s">
        <v>71</v>
      </c>
      <c r="K20" s="19" t="s">
        <v>72</v>
      </c>
      <c r="L20" s="9"/>
    </row>
    <row r="21" spans="2:12" x14ac:dyDescent="0.2">
      <c r="B21" s="7"/>
      <c r="C21" s="3">
        <v>41253</v>
      </c>
      <c r="D21" s="17">
        <v>46408</v>
      </c>
      <c r="E21" s="24">
        <v>29</v>
      </c>
      <c r="F21" s="31">
        <f t="shared" ref="F21:F27" si="0">E21/D21</f>
        <v>6.2489225995518015E-4</v>
      </c>
      <c r="G21" s="17">
        <v>7</v>
      </c>
      <c r="H21" s="28">
        <v>165.12</v>
      </c>
      <c r="I21" s="1">
        <v>37.050359999999998</v>
      </c>
      <c r="J21" s="1">
        <f t="shared" ref="J21:J27" si="1">I21/D21*1000</f>
        <v>0.79836148939837948</v>
      </c>
      <c r="K21" s="1">
        <f t="shared" ref="K21:K27" si="2">I21/E21</f>
        <v>1.277598620689655</v>
      </c>
      <c r="L21" s="9"/>
    </row>
    <row r="22" spans="2:12" x14ac:dyDescent="0.2">
      <c r="B22" s="7"/>
      <c r="C22" s="3">
        <v>41254</v>
      </c>
      <c r="D22" s="17">
        <v>225051</v>
      </c>
      <c r="E22" s="24">
        <v>31</v>
      </c>
      <c r="F22" s="31">
        <f t="shared" si="0"/>
        <v>1.3774655522526006E-4</v>
      </c>
      <c r="G22" s="17">
        <v>6</v>
      </c>
      <c r="H22" s="28">
        <v>279.10000000000002</v>
      </c>
      <c r="I22" s="1">
        <v>29.317039999999999</v>
      </c>
      <c r="J22" s="1">
        <f t="shared" si="1"/>
        <v>0.13026842804519864</v>
      </c>
      <c r="K22" s="1">
        <f t="shared" si="2"/>
        <v>0.94571096774193542</v>
      </c>
      <c r="L22" s="9"/>
    </row>
    <row r="23" spans="2:12" x14ac:dyDescent="0.2">
      <c r="B23" s="7"/>
      <c r="C23" s="3">
        <v>41255</v>
      </c>
      <c r="D23" s="17">
        <v>602863</v>
      </c>
      <c r="E23" s="24">
        <v>30</v>
      </c>
      <c r="F23" s="31">
        <f t="shared" si="0"/>
        <v>4.9762549700346516E-5</v>
      </c>
      <c r="G23" s="17">
        <v>6</v>
      </c>
      <c r="H23" s="28">
        <v>403.22</v>
      </c>
      <c r="I23" s="1">
        <v>58.144739999999999</v>
      </c>
      <c r="J23" s="1">
        <f t="shared" si="1"/>
        <v>9.6447683802124193E-2</v>
      </c>
      <c r="K23" s="1">
        <f t="shared" si="2"/>
        <v>1.938158</v>
      </c>
      <c r="L23" s="9"/>
    </row>
    <row r="24" spans="2:12" x14ac:dyDescent="0.2">
      <c r="B24" s="7"/>
      <c r="C24" s="3">
        <v>41256</v>
      </c>
      <c r="D24" s="17">
        <v>476037</v>
      </c>
      <c r="E24" s="24">
        <v>27</v>
      </c>
      <c r="F24" s="31">
        <f t="shared" si="0"/>
        <v>5.6718280301741251E-5</v>
      </c>
      <c r="G24" s="17">
        <v>4</v>
      </c>
      <c r="H24" s="28">
        <v>226.17</v>
      </c>
      <c r="I24" s="1">
        <v>48.307879999999997</v>
      </c>
      <c r="J24" s="1">
        <f t="shared" si="1"/>
        <v>0.10147925476381037</v>
      </c>
      <c r="K24" s="1">
        <f t="shared" si="2"/>
        <v>1.7891807407407407</v>
      </c>
      <c r="L24" s="9"/>
    </row>
    <row r="25" spans="2:12" x14ac:dyDescent="0.2">
      <c r="B25" s="7"/>
      <c r="C25" s="3">
        <v>41257</v>
      </c>
      <c r="D25" s="17">
        <v>376968</v>
      </c>
      <c r="E25" s="24">
        <v>28</v>
      </c>
      <c r="F25" s="31">
        <f t="shared" si="0"/>
        <v>7.4276861696483527E-5</v>
      </c>
      <c r="G25" s="17">
        <v>5</v>
      </c>
      <c r="H25" s="28">
        <v>291.20999999999998</v>
      </c>
      <c r="I25" s="1">
        <v>42.505740000000003</v>
      </c>
      <c r="J25" s="1">
        <f t="shared" si="1"/>
        <v>0.11275689183166743</v>
      </c>
      <c r="K25" s="1">
        <f t="shared" si="2"/>
        <v>1.518062142857143</v>
      </c>
      <c r="L25" s="9"/>
    </row>
    <row r="26" spans="2:12" x14ac:dyDescent="0.2">
      <c r="B26" s="7"/>
      <c r="C26" s="3">
        <v>41258</v>
      </c>
      <c r="D26" s="17">
        <v>360900</v>
      </c>
      <c r="E26" s="24">
        <v>15</v>
      </c>
      <c r="F26" s="31">
        <f t="shared" si="0"/>
        <v>4.1562759767248545E-5</v>
      </c>
      <c r="G26" s="17">
        <v>5</v>
      </c>
      <c r="H26" s="28">
        <v>299.10000000000002</v>
      </c>
      <c r="I26" s="1">
        <v>37.801459999999999</v>
      </c>
      <c r="J26" s="1">
        <f t="shared" si="1"/>
        <v>0.10474220005541701</v>
      </c>
      <c r="K26" s="1">
        <f t="shared" si="2"/>
        <v>2.5200973333333332</v>
      </c>
      <c r="L26" s="9"/>
    </row>
    <row r="27" spans="2:12" x14ac:dyDescent="0.2">
      <c r="B27" s="7"/>
      <c r="C27" s="3">
        <v>41259</v>
      </c>
      <c r="D27" s="17">
        <v>291935</v>
      </c>
      <c r="E27" s="24">
        <v>20</v>
      </c>
      <c r="F27" s="31">
        <f t="shared" si="0"/>
        <v>6.8508400842653329E-5</v>
      </c>
      <c r="G27" s="17">
        <v>4</v>
      </c>
      <c r="H27" s="28">
        <v>205.2</v>
      </c>
      <c r="I27" s="1">
        <v>30.65241</v>
      </c>
      <c r="J27" s="1">
        <f t="shared" si="1"/>
        <v>0.10499737955366777</v>
      </c>
      <c r="K27" s="1">
        <f t="shared" si="2"/>
        <v>1.5326204999999999</v>
      </c>
      <c r="L27" s="9"/>
    </row>
    <row r="28" spans="2:12" x14ac:dyDescent="0.2">
      <c r="B28" s="7"/>
      <c r="C28" s="11" t="s">
        <v>73</v>
      </c>
      <c r="D28" s="4">
        <f>SUM(D21:D27)</f>
        <v>2380162</v>
      </c>
      <c r="E28" s="26">
        <f>SUM(E21:E27)</f>
        <v>180</v>
      </c>
      <c r="F28" s="32">
        <f>E28/D28</f>
        <v>7.5625104509693036E-5</v>
      </c>
      <c r="G28" s="4">
        <f>SUM(G21:G27)</f>
        <v>37</v>
      </c>
      <c r="H28" s="5">
        <f>SUM(H21:H27)</f>
        <v>1869.1200000000001</v>
      </c>
      <c r="I28" s="5">
        <f>SUM(I21:I27)</f>
        <v>283.77963</v>
      </c>
      <c r="J28" s="5">
        <f>I28/D28*1000</f>
        <v>0.11922702320262235</v>
      </c>
      <c r="K28" s="5">
        <f>I28/E28</f>
        <v>1.5765534999999999</v>
      </c>
      <c r="L28" s="9"/>
    </row>
    <row r="29" spans="2:12" x14ac:dyDescent="0.15">
      <c r="B29" s="7"/>
      <c r="C29" s="8"/>
      <c r="D29" s="8"/>
      <c r="E29" s="8"/>
      <c r="F29" s="8"/>
      <c r="L29" s="9"/>
    </row>
    <row r="30" spans="2:12" x14ac:dyDescent="0.15">
      <c r="B30" s="7"/>
      <c r="C30" s="16" t="s">
        <v>15</v>
      </c>
      <c r="D30" s="20"/>
      <c r="E30" s="20"/>
      <c r="F30" s="21"/>
      <c r="G30" s="8"/>
      <c r="H30" s="8"/>
      <c r="I30" s="8"/>
      <c r="J30" s="8"/>
      <c r="K30" s="8"/>
      <c r="L30" s="9"/>
    </row>
    <row r="31" spans="2:12" x14ac:dyDescent="0.15"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4"/>
    </row>
    <row r="33" spans="2:6" x14ac:dyDescent="0.15">
      <c r="B33" s="15"/>
      <c r="D33" s="16"/>
      <c r="E33" s="16"/>
      <c r="F33" s="16"/>
    </row>
    <row r="34" spans="2:6" x14ac:dyDescent="0.15">
      <c r="B34" s="16"/>
      <c r="C34" s="16"/>
      <c r="D34" s="16"/>
      <c r="E34" s="16"/>
      <c r="F34" s="16"/>
    </row>
    <row r="35" spans="2:6" x14ac:dyDescent="0.15">
      <c r="B35" s="16"/>
      <c r="C35" s="16"/>
      <c r="D35" s="16"/>
      <c r="E35" s="16"/>
      <c r="F35" s="16"/>
    </row>
    <row r="36" spans="2:6" x14ac:dyDescent="0.15">
      <c r="B36" s="16"/>
      <c r="C36" s="16"/>
      <c r="D36" s="16"/>
      <c r="E36" s="16"/>
      <c r="F36" s="16"/>
    </row>
  </sheetData>
  <mergeCells count="2">
    <mergeCell ref="B2:L2"/>
    <mergeCell ref="C9:K17"/>
  </mergeCells>
  <phoneticPr fontId="2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6"/>
  <sheetViews>
    <sheetView workbookViewId="0">
      <selection activeCell="C9" sqref="C9:K17"/>
    </sheetView>
  </sheetViews>
  <sheetFormatPr defaultColWidth="9" defaultRowHeight="14.25" x14ac:dyDescent="0.1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 x14ac:dyDescent="0.15">
      <c r="B2" s="33" t="s">
        <v>16</v>
      </c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2:12" x14ac:dyDescent="0.15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 x14ac:dyDescent="0.15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 x14ac:dyDescent="0.15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 x14ac:dyDescent="0.15">
      <c r="B6" s="7"/>
      <c r="C6" s="2">
        <v>41260</v>
      </c>
      <c r="D6" s="2">
        <v>41266</v>
      </c>
      <c r="E6" s="8"/>
      <c r="F6" s="8"/>
      <c r="G6" s="8"/>
      <c r="H6" s="8"/>
      <c r="I6" s="8"/>
      <c r="J6" s="8"/>
      <c r="K6" s="8"/>
      <c r="L6" s="9"/>
    </row>
    <row r="7" spans="2:12" x14ac:dyDescent="0.15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 x14ac:dyDescent="0.15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 x14ac:dyDescent="0.15">
      <c r="B9" s="7"/>
      <c r="C9" s="36" t="s">
        <v>85</v>
      </c>
      <c r="D9" s="37"/>
      <c r="E9" s="37"/>
      <c r="F9" s="37"/>
      <c r="G9" s="37"/>
      <c r="H9" s="37"/>
      <c r="I9" s="37"/>
      <c r="J9" s="37"/>
      <c r="K9" s="37"/>
      <c r="L9" s="9"/>
    </row>
    <row r="10" spans="2:12" x14ac:dyDescent="0.15">
      <c r="B10" s="7"/>
      <c r="C10" s="37"/>
      <c r="D10" s="37"/>
      <c r="E10" s="37"/>
      <c r="F10" s="37"/>
      <c r="G10" s="37"/>
      <c r="H10" s="37"/>
      <c r="I10" s="37"/>
      <c r="J10" s="37"/>
      <c r="K10" s="37"/>
      <c r="L10" s="9"/>
    </row>
    <row r="11" spans="2:12" x14ac:dyDescent="0.15">
      <c r="B11" s="7"/>
      <c r="C11" s="37"/>
      <c r="D11" s="37"/>
      <c r="E11" s="37"/>
      <c r="F11" s="37"/>
      <c r="G11" s="37"/>
      <c r="H11" s="37"/>
      <c r="I11" s="37"/>
      <c r="J11" s="37"/>
      <c r="K11" s="37"/>
      <c r="L11" s="9"/>
    </row>
    <row r="12" spans="2:12" x14ac:dyDescent="0.15">
      <c r="B12" s="7"/>
      <c r="C12" s="37"/>
      <c r="D12" s="37"/>
      <c r="E12" s="37"/>
      <c r="F12" s="37"/>
      <c r="G12" s="37"/>
      <c r="H12" s="37"/>
      <c r="I12" s="37"/>
      <c r="J12" s="37"/>
      <c r="K12" s="37"/>
      <c r="L12" s="9"/>
    </row>
    <row r="13" spans="2:12" x14ac:dyDescent="0.15">
      <c r="B13" s="7"/>
      <c r="C13" s="37"/>
      <c r="D13" s="37"/>
      <c r="E13" s="37"/>
      <c r="F13" s="37"/>
      <c r="G13" s="37"/>
      <c r="H13" s="37"/>
      <c r="I13" s="37"/>
      <c r="J13" s="37"/>
      <c r="K13" s="37"/>
      <c r="L13" s="9"/>
    </row>
    <row r="14" spans="2:12" x14ac:dyDescent="0.15">
      <c r="B14" s="7"/>
      <c r="C14" s="37"/>
      <c r="D14" s="37"/>
      <c r="E14" s="37"/>
      <c r="F14" s="37"/>
      <c r="G14" s="37"/>
      <c r="H14" s="37"/>
      <c r="I14" s="37"/>
      <c r="J14" s="37"/>
      <c r="K14" s="37"/>
      <c r="L14" s="9"/>
    </row>
    <row r="15" spans="2:12" x14ac:dyDescent="0.15">
      <c r="B15" s="7"/>
      <c r="C15" s="37"/>
      <c r="D15" s="37"/>
      <c r="E15" s="37"/>
      <c r="F15" s="37"/>
      <c r="G15" s="37"/>
      <c r="H15" s="37"/>
      <c r="I15" s="37"/>
      <c r="J15" s="37"/>
      <c r="K15" s="37"/>
      <c r="L15" s="9"/>
    </row>
    <row r="16" spans="2:12" x14ac:dyDescent="0.15">
      <c r="B16" s="7"/>
      <c r="C16" s="37"/>
      <c r="D16" s="37"/>
      <c r="E16" s="37"/>
      <c r="F16" s="37"/>
      <c r="G16" s="37"/>
      <c r="H16" s="37"/>
      <c r="I16" s="37"/>
      <c r="J16" s="37"/>
      <c r="K16" s="37"/>
      <c r="L16" s="9"/>
    </row>
    <row r="17" spans="2:12" x14ac:dyDescent="0.15">
      <c r="B17" s="7"/>
      <c r="C17" s="37"/>
      <c r="D17" s="37"/>
      <c r="E17" s="37"/>
      <c r="F17" s="37"/>
      <c r="G17" s="37"/>
      <c r="H17" s="37"/>
      <c r="I17" s="37"/>
      <c r="J17" s="37"/>
      <c r="K17" s="37"/>
      <c r="L17" s="9"/>
    </row>
    <row r="18" spans="2:12" x14ac:dyDescent="0.15">
      <c r="B18" s="7"/>
      <c r="L18" s="9"/>
    </row>
    <row r="19" spans="2:12" x14ac:dyDescent="0.15">
      <c r="B19" s="7"/>
      <c r="C19" s="22" t="s">
        <v>14</v>
      </c>
      <c r="D19" s="8"/>
      <c r="E19" s="8"/>
      <c r="F19" s="8"/>
      <c r="L19" s="9"/>
    </row>
    <row r="20" spans="2:12" x14ac:dyDescent="0.15">
      <c r="B20" s="7"/>
      <c r="C20" s="19" t="s">
        <v>75</v>
      </c>
      <c r="D20" s="19" t="s">
        <v>76</v>
      </c>
      <c r="E20" s="23" t="s">
        <v>77</v>
      </c>
      <c r="F20" s="23" t="s">
        <v>78</v>
      </c>
      <c r="G20" s="18" t="s">
        <v>79</v>
      </c>
      <c r="H20" s="19" t="s">
        <v>80</v>
      </c>
      <c r="I20" s="19" t="s">
        <v>81</v>
      </c>
      <c r="J20" s="19" t="s">
        <v>82</v>
      </c>
      <c r="K20" s="19" t="s">
        <v>83</v>
      </c>
      <c r="L20" s="9"/>
    </row>
    <row r="21" spans="2:12" x14ac:dyDescent="0.2">
      <c r="B21" s="7"/>
      <c r="C21" s="3">
        <v>41260</v>
      </c>
      <c r="D21" s="17">
        <v>389312</v>
      </c>
      <c r="E21" s="24">
        <v>27</v>
      </c>
      <c r="F21" s="31">
        <f t="shared" ref="F21:F27" si="0">E21/D21</f>
        <v>6.9353115239191194E-5</v>
      </c>
      <c r="G21" s="17">
        <v>1</v>
      </c>
      <c r="H21" s="28">
        <v>27.92</v>
      </c>
      <c r="I21" s="1">
        <v>43.718130000000002</v>
      </c>
      <c r="J21" s="1">
        <f t="shared" ref="J21:J27" si="1">I21/D21*1000</f>
        <v>0.11229587066414598</v>
      </c>
      <c r="K21" s="1">
        <f t="shared" ref="K21:K27" si="2">I21/E21</f>
        <v>1.6191900000000001</v>
      </c>
      <c r="L21" s="9"/>
    </row>
    <row r="22" spans="2:12" x14ac:dyDescent="0.2">
      <c r="B22" s="7"/>
      <c r="C22" s="3">
        <v>41261</v>
      </c>
      <c r="D22" s="17">
        <v>275723</v>
      </c>
      <c r="E22" s="24">
        <v>19</v>
      </c>
      <c r="F22" s="31">
        <f t="shared" si="0"/>
        <v>6.8909739122235001E-5</v>
      </c>
      <c r="G22" s="17">
        <v>7</v>
      </c>
      <c r="H22" s="28">
        <v>296.64</v>
      </c>
      <c r="I22" s="1">
        <v>30.434329999999999</v>
      </c>
      <c r="J22" s="1">
        <f t="shared" si="1"/>
        <v>0.11038009161368474</v>
      </c>
      <c r="K22" s="1">
        <f t="shared" si="2"/>
        <v>1.6018068421052631</v>
      </c>
      <c r="L22" s="9"/>
    </row>
    <row r="23" spans="2:12" x14ac:dyDescent="0.2">
      <c r="B23" s="7"/>
      <c r="C23" s="3">
        <v>41262</v>
      </c>
      <c r="D23" s="17">
        <v>216399</v>
      </c>
      <c r="E23" s="24">
        <v>18</v>
      </c>
      <c r="F23" s="31">
        <f t="shared" si="0"/>
        <v>8.3179681976349237E-5</v>
      </c>
      <c r="G23" s="17">
        <v>4</v>
      </c>
      <c r="H23" s="28">
        <v>113.25</v>
      </c>
      <c r="I23" s="1">
        <v>25.29167</v>
      </c>
      <c r="J23" s="1">
        <f t="shared" si="1"/>
        <v>0.11687517040282071</v>
      </c>
      <c r="K23" s="1">
        <f t="shared" si="2"/>
        <v>1.4050927777777777</v>
      </c>
      <c r="L23" s="9"/>
    </row>
    <row r="24" spans="2:12" x14ac:dyDescent="0.2">
      <c r="B24" s="7"/>
      <c r="C24" s="3">
        <v>41263</v>
      </c>
      <c r="D24" s="17">
        <v>196525</v>
      </c>
      <c r="E24" s="24">
        <v>17</v>
      </c>
      <c r="F24" s="31">
        <f t="shared" si="0"/>
        <v>8.6502989441546876E-5</v>
      </c>
      <c r="G24" s="17">
        <v>4</v>
      </c>
      <c r="H24" s="28">
        <v>84.77</v>
      </c>
      <c r="I24" s="1">
        <v>23.57555</v>
      </c>
      <c r="J24" s="1">
        <f t="shared" si="1"/>
        <v>0.11996209133698002</v>
      </c>
      <c r="K24" s="1">
        <f t="shared" si="2"/>
        <v>1.3867970588235294</v>
      </c>
      <c r="L24" s="9"/>
    </row>
    <row r="25" spans="2:12" x14ac:dyDescent="0.2">
      <c r="B25" s="7"/>
      <c r="C25" s="3">
        <v>41264</v>
      </c>
      <c r="D25" s="17">
        <v>44847</v>
      </c>
      <c r="E25" s="24">
        <v>3</v>
      </c>
      <c r="F25" s="31">
        <f t="shared" si="0"/>
        <v>6.6894106629205967E-5</v>
      </c>
      <c r="G25" s="17">
        <v>0</v>
      </c>
      <c r="H25" s="28">
        <v>0</v>
      </c>
      <c r="I25" s="1">
        <v>5.7126900000000003</v>
      </c>
      <c r="J25" s="1">
        <f t="shared" si="1"/>
        <v>0.12738176466653287</v>
      </c>
      <c r="K25" s="1">
        <f t="shared" si="2"/>
        <v>1.9042300000000001</v>
      </c>
      <c r="L25" s="9"/>
    </row>
    <row r="26" spans="2:12" x14ac:dyDescent="0.2">
      <c r="B26" s="7"/>
      <c r="C26" s="3">
        <v>41265</v>
      </c>
      <c r="D26" s="17">
        <v>230060</v>
      </c>
      <c r="E26" s="24">
        <v>17</v>
      </c>
      <c r="F26" s="31">
        <f t="shared" si="0"/>
        <v>7.3893766843432143E-5</v>
      </c>
      <c r="G26" s="17">
        <v>5</v>
      </c>
      <c r="H26" s="28">
        <v>412.73</v>
      </c>
      <c r="I26" s="1">
        <v>27.39058</v>
      </c>
      <c r="J26" s="1">
        <f t="shared" si="1"/>
        <v>0.11905841954272799</v>
      </c>
      <c r="K26" s="1">
        <f t="shared" si="2"/>
        <v>1.6112105882352941</v>
      </c>
      <c r="L26" s="9"/>
    </row>
    <row r="27" spans="2:12" x14ac:dyDescent="0.2">
      <c r="B27" s="7"/>
      <c r="C27" s="3">
        <v>41266</v>
      </c>
      <c r="D27" s="17">
        <v>246342</v>
      </c>
      <c r="E27" s="24">
        <v>18</v>
      </c>
      <c r="F27" s="31">
        <f t="shared" si="0"/>
        <v>7.3069147770173174E-5</v>
      </c>
      <c r="G27" s="17">
        <v>2</v>
      </c>
      <c r="H27" s="28">
        <v>118.37</v>
      </c>
      <c r="I27" s="1">
        <v>29.39</v>
      </c>
      <c r="J27" s="1">
        <f t="shared" si="1"/>
        <v>0.11930568072029941</v>
      </c>
      <c r="K27" s="1">
        <f t="shared" si="2"/>
        <v>1.6327777777777779</v>
      </c>
      <c r="L27" s="9"/>
    </row>
    <row r="28" spans="2:12" x14ac:dyDescent="0.2">
      <c r="B28" s="7"/>
      <c r="C28" s="11" t="s">
        <v>84</v>
      </c>
      <c r="D28" s="4">
        <f>SUM(D21:D27)</f>
        <v>1599208</v>
      </c>
      <c r="E28" s="26">
        <f>SUM(E21:E27)</f>
        <v>119</v>
      </c>
      <c r="F28" s="32">
        <f>E28/D28</f>
        <v>7.4411833857759591E-5</v>
      </c>
      <c r="G28" s="4">
        <f>SUM(G21:G27)</f>
        <v>23</v>
      </c>
      <c r="H28" s="5">
        <f>SUM(H21:H27)</f>
        <v>1053.68</v>
      </c>
      <c r="I28" s="5">
        <f>SUM(I21:I27)</f>
        <v>185.51294999999999</v>
      </c>
      <c r="J28" s="5">
        <f>I28/D28*1000</f>
        <v>0.11600301524254505</v>
      </c>
      <c r="K28" s="5">
        <f>I28/E28</f>
        <v>1.5589323529411765</v>
      </c>
      <c r="L28" s="9"/>
    </row>
    <row r="29" spans="2:12" x14ac:dyDescent="0.15">
      <c r="B29" s="7"/>
      <c r="C29" s="8"/>
      <c r="D29" s="8"/>
      <c r="E29" s="8"/>
      <c r="F29" s="8"/>
      <c r="L29" s="9"/>
    </row>
    <row r="30" spans="2:12" x14ac:dyDescent="0.15">
      <c r="B30" s="7"/>
      <c r="C30" s="16" t="s">
        <v>15</v>
      </c>
      <c r="D30" s="20"/>
      <c r="E30" s="20"/>
      <c r="F30" s="21"/>
      <c r="G30" s="8"/>
      <c r="H30" s="8"/>
      <c r="I30" s="8"/>
      <c r="J30" s="8"/>
      <c r="K30" s="8"/>
      <c r="L30" s="9"/>
    </row>
    <row r="31" spans="2:12" x14ac:dyDescent="0.15"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4"/>
    </row>
    <row r="33" spans="2:6" x14ac:dyDescent="0.15">
      <c r="B33" s="15"/>
      <c r="D33" s="16"/>
      <c r="E33" s="16"/>
      <c r="F33" s="16"/>
    </row>
    <row r="34" spans="2:6" x14ac:dyDescent="0.15">
      <c r="B34" s="16"/>
      <c r="C34" s="16"/>
      <c r="D34" s="16"/>
      <c r="E34" s="16"/>
      <c r="F34" s="16"/>
    </row>
    <row r="35" spans="2:6" x14ac:dyDescent="0.15">
      <c r="B35" s="16"/>
      <c r="C35" s="16"/>
      <c r="D35" s="16"/>
      <c r="E35" s="16"/>
      <c r="F35" s="16"/>
    </row>
    <row r="36" spans="2:6" x14ac:dyDescent="0.15">
      <c r="B36" s="16"/>
      <c r="C36" s="16"/>
      <c r="D36" s="16"/>
      <c r="E36" s="16"/>
      <c r="F36" s="16"/>
    </row>
  </sheetData>
  <mergeCells count="2">
    <mergeCell ref="B2:L2"/>
    <mergeCell ref="C9:K17"/>
  </mergeCells>
  <phoneticPr fontId="2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第一周（10-22～10-28）</vt:lpstr>
      <vt:lpstr>第二周（10-29～11-04）</vt:lpstr>
      <vt:lpstr>第三周（11-05～11-11）</vt:lpstr>
      <vt:lpstr>第四周（11-12～11-18）</vt:lpstr>
      <vt:lpstr>第五周（11-19～11-25)</vt:lpstr>
      <vt:lpstr>第六周（11-26～12-02)</vt:lpstr>
      <vt:lpstr>第七周（12-03～12-09)</vt:lpstr>
      <vt:lpstr>第八周（12-10～12-16)</vt:lpstr>
      <vt:lpstr>第九周（12-17～12-23)</vt:lpstr>
      <vt:lpstr>第十周（12-24～1-6)</vt:lpstr>
      <vt:lpstr>第十一周（1-7～1-13)</vt:lpstr>
      <vt:lpstr>第十二周（1-14～1-20)</vt:lpstr>
      <vt:lpstr>第十三周（1-21～1-27)</vt:lpstr>
      <vt:lpstr>第十四周（1-28～2-3)</vt:lpstr>
      <vt:lpstr>第十五周（2-4～2-17)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assure</dc:creator>
  <cp:lastModifiedBy>Julia</cp:lastModifiedBy>
  <dcterms:created xsi:type="dcterms:W3CDTF">2012-04-13T03:17:55Z</dcterms:created>
  <dcterms:modified xsi:type="dcterms:W3CDTF">2013-02-18T06:36:11Z</dcterms:modified>
</cp:coreProperties>
</file>