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0" windowWidth="18675" windowHeight="7935" firstSheet="3" activeTab="6"/>
  </bookViews>
  <sheets>
    <sheet name="第一周（10-23～10-28）" sheetId="20" r:id="rId1"/>
    <sheet name="第二周（10-29～11-04）" sheetId="21" r:id="rId2"/>
    <sheet name="第三周（11-05～11-11）" sheetId="22" r:id="rId3"/>
    <sheet name="第四周（11-12～11-18）" sheetId="23" r:id="rId4"/>
    <sheet name="第五周（11-19～11-25)" sheetId="24" r:id="rId5"/>
    <sheet name="第六周（11-26～12-02)" sheetId="25" r:id="rId6"/>
    <sheet name="第七周（12-03～12-09)" sheetId="26" r:id="rId7"/>
    <sheet name="Sheet2" sheetId="17" r:id="rId8"/>
  </sheets>
  <calcPr calcId="125725"/>
</workbook>
</file>

<file path=xl/calcChain.xml><?xml version="1.0" encoding="utf-8"?>
<calcChain xmlns="http://schemas.openxmlformats.org/spreadsheetml/2006/main">
  <c r="I26" i="26"/>
  <c r="H26"/>
  <c r="G26"/>
  <c r="E26"/>
  <c r="D26"/>
  <c r="K25"/>
  <c r="J25"/>
  <c r="F25"/>
  <c r="K24"/>
  <c r="J24"/>
  <c r="F24"/>
  <c r="K23"/>
  <c r="J23"/>
  <c r="F23"/>
  <c r="K22"/>
  <c r="J22"/>
  <c r="F22"/>
  <c r="K21"/>
  <c r="J21"/>
  <c r="F21"/>
  <c r="K20"/>
  <c r="J20"/>
  <c r="F20"/>
  <c r="K19"/>
  <c r="J19"/>
  <c r="F19"/>
  <c r="I28" i="25"/>
  <c r="H28"/>
  <c r="G28"/>
  <c r="E28"/>
  <c r="D28"/>
  <c r="K27"/>
  <c r="J27"/>
  <c r="F27"/>
  <c r="K26"/>
  <c r="J26"/>
  <c r="F26"/>
  <c r="K25"/>
  <c r="J25"/>
  <c r="F25"/>
  <c r="K24"/>
  <c r="J24"/>
  <c r="F24"/>
  <c r="K23"/>
  <c r="J23"/>
  <c r="F23"/>
  <c r="K22"/>
  <c r="J22"/>
  <c r="F22"/>
  <c r="K21"/>
  <c r="J21"/>
  <c r="F21"/>
  <c r="J25" i="24"/>
  <c r="K25"/>
  <c r="J27"/>
  <c r="K27"/>
  <c r="J28"/>
  <c r="K28"/>
  <c r="J29"/>
  <c r="K29"/>
  <c r="J30"/>
  <c r="K30"/>
  <c r="K24"/>
  <c r="J24"/>
  <c r="F25"/>
  <c r="F27"/>
  <c r="F28"/>
  <c r="F29"/>
  <c r="F30"/>
  <c r="F24"/>
  <c r="I31"/>
  <c r="J31" s="1"/>
  <c r="H31"/>
  <c r="G31"/>
  <c r="E31"/>
  <c r="F31" s="1"/>
  <c r="D31"/>
  <c r="I29" i="23"/>
  <c r="H29"/>
  <c r="G29"/>
  <c r="E29"/>
  <c r="D29"/>
  <c r="K28"/>
  <c r="J28"/>
  <c r="F28"/>
  <c r="K27"/>
  <c r="J27"/>
  <c r="F27"/>
  <c r="K26"/>
  <c r="J26"/>
  <c r="F26"/>
  <c r="K25"/>
  <c r="J25"/>
  <c r="F25"/>
  <c r="K24"/>
  <c r="J24"/>
  <c r="F24"/>
  <c r="K23"/>
  <c r="J23"/>
  <c r="F23"/>
  <c r="K22"/>
  <c r="J22"/>
  <c r="F22"/>
  <c r="F24" i="22"/>
  <c r="G31"/>
  <c r="H31"/>
  <c r="K24"/>
  <c r="J24"/>
  <c r="I31"/>
  <c r="E31"/>
  <c r="D31"/>
  <c r="K30"/>
  <c r="J30"/>
  <c r="F30"/>
  <c r="K29"/>
  <c r="J29"/>
  <c r="F29"/>
  <c r="K28"/>
  <c r="J28"/>
  <c r="F28"/>
  <c r="K27"/>
  <c r="J27"/>
  <c r="F27"/>
  <c r="K26"/>
  <c r="J26"/>
  <c r="F26"/>
  <c r="K25"/>
  <c r="J25"/>
  <c r="F25"/>
  <c r="K31" i="21"/>
  <c r="J31"/>
  <c r="F31"/>
  <c r="K30"/>
  <c r="J30"/>
  <c r="F30"/>
  <c r="K29"/>
  <c r="J29"/>
  <c r="F29"/>
  <c r="K28"/>
  <c r="J28"/>
  <c r="F28"/>
  <c r="K27"/>
  <c r="J27"/>
  <c r="F27"/>
  <c r="K26"/>
  <c r="J26"/>
  <c r="F26"/>
  <c r="K25"/>
  <c r="J25"/>
  <c r="F25"/>
  <c r="D32"/>
  <c r="E32"/>
  <c r="G32"/>
  <c r="H32"/>
  <c r="I32"/>
  <c r="J32" s="1"/>
  <c r="G31" i="20"/>
  <c r="I31"/>
  <c r="H31"/>
  <c r="E31"/>
  <c r="D31"/>
  <c r="K30"/>
  <c r="J30"/>
  <c r="F30"/>
  <c r="K29"/>
  <c r="J29"/>
  <c r="F29"/>
  <c r="K28"/>
  <c r="J28"/>
  <c r="F28"/>
  <c r="K27"/>
  <c r="J27"/>
  <c r="F27"/>
  <c r="K26"/>
  <c r="J26"/>
  <c r="K25"/>
  <c r="J25"/>
  <c r="J26" i="26" l="1"/>
  <c r="F26"/>
  <c r="K26"/>
  <c r="J28" i="25"/>
  <c r="F28"/>
  <c r="K28"/>
  <c r="K31" i="24"/>
  <c r="F29" i="23"/>
  <c r="J29"/>
  <c r="K29"/>
  <c r="F31" i="22"/>
  <c r="J31"/>
  <c r="K31"/>
  <c r="K32" i="21"/>
  <c r="F32"/>
  <c r="J31" i="20"/>
  <c r="F25"/>
  <c r="F26"/>
  <c r="F31"/>
  <c r="K31"/>
</calcChain>
</file>

<file path=xl/sharedStrings.xml><?xml version="1.0" encoding="utf-8"?>
<sst xmlns="http://schemas.openxmlformats.org/spreadsheetml/2006/main" count="129" uniqueCount="75">
  <si>
    <r>
      <rPr>
        <b/>
        <sz val="10"/>
        <color theme="1"/>
        <rFont val="宋体"/>
        <family val="3"/>
        <charset val="134"/>
      </rPr>
      <t>执行时间</t>
    </r>
    <phoneticPr fontId="2" type="noConversion"/>
  </si>
  <si>
    <r>
      <rPr>
        <b/>
        <sz val="10"/>
        <color theme="0"/>
        <rFont val="宋体"/>
        <family val="3"/>
        <charset val="134"/>
      </rPr>
      <t>开始日期</t>
    </r>
    <phoneticPr fontId="2" type="noConversion"/>
  </si>
  <si>
    <r>
      <rPr>
        <b/>
        <sz val="10"/>
        <color theme="0"/>
        <rFont val="宋体"/>
        <family val="3"/>
        <charset val="134"/>
      </rPr>
      <t>结束日期</t>
    </r>
    <phoneticPr fontId="2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</si>
  <si>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</si>
  <si>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</si>
  <si>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</si>
  <si>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</si>
  <si>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</si>
  <si>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</si>
  <si>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</si>
  <si>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</si>
  <si>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</si>
  <si>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t>点击数</t>
    <phoneticPr fontId="2" type="noConversion"/>
  </si>
  <si>
    <t>阶段小结</t>
    <phoneticPr fontId="2" type="noConversion"/>
  </si>
  <si>
    <t>每日数据概览</t>
    <phoneticPr fontId="2" type="noConversion"/>
  </si>
  <si>
    <r>
      <rPr>
        <b/>
        <sz val="10"/>
        <color theme="1"/>
        <rFont val="宋体"/>
        <family val="3"/>
        <charset val="134"/>
      </rPr>
      <t xml:space="preserve">本周总结：
</t>
    </r>
    <r>
      <rPr>
        <sz val="10"/>
        <color theme="1"/>
        <rFont val="宋体"/>
        <family val="3"/>
        <charset val="134"/>
      </rPr>
      <t xml:space="preserve">上周的主要执行策略：
1.用较少的预算进行预设场景的测试投放；
2.投放时间与投放媒体类别的测试和优化；
3.动态出价算法设定：
   a.不断调整媒体类别和出价得到基础数据池和基础价格范围；
   b.根据数据分析设定动态算法的各参数；
   c.执行动态出价算法；
4.反作弊算法设定，防止不良网站的作弊行为；
</t>
    </r>
    <r>
      <rPr>
        <b/>
        <sz val="10"/>
        <color theme="1"/>
        <rFont val="宋体"/>
        <family val="3"/>
        <charset val="134"/>
      </rPr>
      <t>下周策略：</t>
    </r>
    <r>
      <rPr>
        <sz val="10"/>
        <color theme="1"/>
        <rFont val="宋体"/>
        <family val="3"/>
        <charset val="134"/>
      </rPr>
      <t xml:space="preserve">
1.继续进行各场景的测试投放，逐步提高投放预算；
2.继续优化动态出价算法；
3.总结投放数据，优化投放模型；</t>
    </r>
    <phoneticPr fontId="25" type="noConversion"/>
  </si>
  <si>
    <r>
      <rPr>
        <b/>
        <sz val="12"/>
        <color theme="0"/>
        <rFont val="宋体"/>
        <family val="3"/>
        <charset val="134"/>
      </rPr>
      <t>天成网络</t>
    </r>
    <r>
      <rPr>
        <b/>
        <sz val="12"/>
        <color theme="0"/>
        <rFont val="Arial"/>
        <family val="2"/>
      </rPr>
      <t xml:space="preserve"> </t>
    </r>
    <r>
      <rPr>
        <b/>
        <sz val="12"/>
        <color theme="0"/>
        <rFont val="宋体"/>
        <family val="3"/>
        <charset val="134"/>
      </rPr>
      <t>基于</t>
    </r>
    <r>
      <rPr>
        <b/>
        <sz val="12"/>
        <color theme="0"/>
        <rFont val="Arial"/>
        <family val="2"/>
      </rPr>
      <t>Adsvana DSP</t>
    </r>
    <r>
      <rPr>
        <b/>
        <sz val="12"/>
        <color theme="0"/>
        <rFont val="宋体"/>
        <family val="3"/>
        <charset val="134"/>
      </rPr>
      <t>的网络广告投放执行周报</t>
    </r>
    <phoneticPr fontId="31" type="noConversion"/>
  </si>
  <si>
    <r>
      <rPr>
        <sz val="11"/>
        <color theme="1"/>
        <rFont val="宋体"/>
        <family val="3"/>
        <charset val="134"/>
      </rPr>
      <t>注</t>
    </r>
    <r>
      <rPr>
        <sz val="11"/>
        <color theme="1"/>
        <rFont val="Arial"/>
        <family val="2"/>
      </rPr>
      <t xml:space="preserve">: </t>
    </r>
    <r>
      <rPr>
        <sz val="11"/>
        <color theme="1"/>
        <rFont val="宋体"/>
        <family val="3"/>
        <charset val="134"/>
      </rPr>
      <t>所有日期为美国太平洋时区</t>
    </r>
    <phoneticPr fontId="25" type="noConversion"/>
  </si>
  <si>
    <r>
      <rPr>
        <b/>
        <sz val="10"/>
        <color theme="1"/>
        <rFont val="宋体"/>
        <family val="3"/>
        <charset val="134"/>
      </rPr>
      <t xml:space="preserve">本周总结：
</t>
    </r>
    <r>
      <rPr>
        <sz val="10"/>
        <color theme="1"/>
        <rFont val="宋体"/>
        <family val="3"/>
        <charset val="134"/>
      </rPr>
      <t xml:space="preserve">上周的主要执行策略：
1.继续进行各场景的测试投放，逐步提高投放预算；
2.继续优化动态出价算法；
3.总结投放数据，优化投放模型；
4.反作弊算法设定，防止不良网站的作弊行为；
</t>
    </r>
    <r>
      <rPr>
        <b/>
        <sz val="10"/>
        <color theme="1"/>
        <rFont val="宋体"/>
        <family val="3"/>
        <charset val="134"/>
      </rPr>
      <t>下周策略：</t>
    </r>
    <r>
      <rPr>
        <sz val="10"/>
        <color theme="1"/>
        <rFont val="宋体"/>
        <family val="3"/>
        <charset val="134"/>
      </rPr>
      <t xml:space="preserve">
1.继续进行各场景的测试投放，逐步提高投放预算；
2.继续优化动态出价算法；
3.总结投放数据，优化投放模型；
4.挑选投放白名单，进行白名单投放；</t>
    </r>
    <phoneticPr fontId="25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</si>
  <si>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</si>
  <si>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</si>
  <si>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</si>
  <si>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</si>
  <si>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</si>
  <si>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</si>
  <si>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</si>
  <si>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</si>
  <si>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</si>
  <si>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</si>
  <si>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1"/>
        <rFont val="宋体"/>
        <family val="3"/>
        <charset val="134"/>
      </rPr>
      <t xml:space="preserve">本周总结：
</t>
    </r>
    <r>
      <rPr>
        <sz val="10"/>
        <color theme="1"/>
        <rFont val="宋体"/>
        <family val="3"/>
        <charset val="134"/>
      </rPr>
      <t xml:space="preserve">上周的主要执行策略：
1.尝试不同的地区不同的时间段进行投放；
2.继续针对爱好体育的人群进行投放；
3.增加反作弊监控手段和频率，防止不良网站的作弊行为；
</t>
    </r>
    <r>
      <rPr>
        <b/>
        <sz val="10"/>
        <color theme="1"/>
        <rFont val="宋体"/>
        <family val="3"/>
        <charset val="134"/>
      </rPr>
      <t>下周策略：</t>
    </r>
    <r>
      <rPr>
        <sz val="10"/>
        <color theme="1"/>
        <rFont val="宋体"/>
        <family val="3"/>
        <charset val="134"/>
      </rPr>
      <t xml:space="preserve">
1.更换不同的媒体类别进行投放；
2.继续针对爱好体育的人群进行投放；
3.继续反作弊监控手段和频率，防止不良网站的作弊行为；
4.和天成一起进行双方数据比对，保障数据差异在合理范围内；
5.挑选一些效果相对好的媒体做白名单，进行白名单投放；</t>
    </r>
    <phoneticPr fontId="25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</si>
  <si>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</si>
  <si>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</si>
  <si>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</si>
  <si>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</si>
  <si>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</si>
  <si>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</si>
  <si>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</si>
  <si>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</si>
  <si>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</si>
  <si>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</si>
  <si>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1"/>
        <rFont val="宋体"/>
        <family val="3"/>
        <charset val="134"/>
      </rPr>
      <t xml:space="preserve">本周总结：
</t>
    </r>
    <r>
      <rPr>
        <sz val="10"/>
        <color theme="1"/>
        <rFont val="宋体"/>
        <family val="3"/>
        <charset val="134"/>
      </rPr>
      <t xml:space="preserve">1.周三沟通后尝试了仅针对爱好体育的男性人群进行投放；
2.同时周三起挑选一些效果相对好的媒体做白名单，进行白名单投放；
</t>
    </r>
    <r>
      <rPr>
        <b/>
        <sz val="10"/>
        <color theme="1"/>
        <rFont val="宋体"/>
        <family val="3"/>
        <charset val="134"/>
      </rPr>
      <t>下周策略：</t>
    </r>
    <r>
      <rPr>
        <sz val="10"/>
        <color theme="1"/>
        <rFont val="宋体"/>
        <family val="3"/>
        <charset val="134"/>
      </rPr>
      <t xml:space="preserve">
1.继续进行白名单投放
2.继续针对爱好体育的男性人群进行投放；
3.扩大不同的媒体类别进行媒体学习投放，用于扩展白名单；
4.和天成一起进行双方数据比对，保障数据差异在合理范围内；
5.进行UGG站点投放准备；</t>
    </r>
    <phoneticPr fontId="25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</si>
  <si>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</si>
  <si>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</si>
  <si>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</si>
  <si>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</si>
  <si>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</si>
  <si>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</si>
  <si>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</si>
  <si>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</si>
  <si>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</si>
  <si>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</si>
  <si>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t>-</t>
    <phoneticPr fontId="34" type="noConversion"/>
  </si>
  <si>
    <r>
      <rPr>
        <b/>
        <sz val="10"/>
        <color theme="1"/>
        <rFont val="宋体"/>
        <family val="3"/>
        <charset val="134"/>
      </rPr>
      <t xml:space="preserve">本周总结：
</t>
    </r>
    <r>
      <rPr>
        <sz val="10"/>
        <color theme="1"/>
        <rFont val="宋体"/>
        <family val="3"/>
        <charset val="134"/>
      </rPr>
      <t xml:space="preserve">1.周三暂时停止了活动的投放；
2.周四进行了深入的沟通，得到如下结论，后续按此结论执行：
  a.周四起继续活动投放；
  b.扩大投放时段，从北京时间晚上23：00开始投放至第二天下午13：00；
  c.扩大不同的媒体类别进行媒体学习投放，根据学习结果持续挑选白名单进行白名单投放；
  d.技术上，设置webservicelog用于进行数据比对；
  e.转化率问题上，设法对网站进行局部改造使网站更贴合用户体验，提升转化率；
</t>
    </r>
    <r>
      <rPr>
        <b/>
        <sz val="10"/>
        <color theme="1"/>
        <rFont val="宋体"/>
        <family val="3"/>
        <charset val="134"/>
      </rPr>
      <t>下周策略：</t>
    </r>
    <r>
      <rPr>
        <sz val="10"/>
        <color theme="1"/>
        <rFont val="宋体"/>
        <family val="3"/>
        <charset val="134"/>
      </rPr>
      <t xml:space="preserve">
1.本周继续根据之前策略来进行；
2.扩展白名单，加大白名单投放；
3.调整学习投放的出价算法，以更低的价格获取学习机会；</t>
    </r>
    <phoneticPr fontId="25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</si>
  <si>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</si>
  <si>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</si>
  <si>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</si>
  <si>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</si>
  <si>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</si>
  <si>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</si>
  <si>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</si>
  <si>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</si>
  <si>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</si>
  <si>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</si>
  <si>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1"/>
        <rFont val="宋体"/>
        <family val="3"/>
        <charset val="134"/>
      </rPr>
      <t xml:space="preserve">本周总结：
</t>
    </r>
    <r>
      <rPr>
        <sz val="10"/>
        <color theme="1"/>
        <rFont val="宋体"/>
        <family val="3"/>
        <charset val="134"/>
      </rPr>
      <t xml:space="preserve">1.投放时间：从北京时间晚上23：00开始投放至第二天下午13：00；
2.扩大不同的媒体类别进行媒体学习投放，根据学习结果持续挑选白名单进行白名单投放；
3.圣诞季媒体资源价格CPM上涨，根据这一情况调整了出价算法，提高了基价；
4.扩大人群学习范围；
</t>
    </r>
    <r>
      <rPr>
        <b/>
        <sz val="10"/>
        <color theme="1"/>
        <rFont val="宋体"/>
        <family val="3"/>
        <charset val="134"/>
      </rPr>
      <t>下周策略：</t>
    </r>
    <r>
      <rPr>
        <sz val="10"/>
        <color theme="1"/>
        <rFont val="宋体"/>
        <family val="3"/>
        <charset val="134"/>
      </rPr>
      <t xml:space="preserve">
1.扩展白名单，加大白名单投放预算，减少媒体学习的预算比例；
2.根据近期数据再次更新人群模型，根据新人群模型去优化出价算法；
3.建议尝试新的跳转页面加大转化率；</t>
    </r>
    <phoneticPr fontId="25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</si>
  <si>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</si>
  <si>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</si>
  <si>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</si>
  <si>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</si>
  <si>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</si>
  <si>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</si>
  <si>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</si>
  <si>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</si>
  <si>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</si>
  <si>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</si>
  <si>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1"/>
        <rFont val="宋体"/>
        <family val="3"/>
        <charset val="134"/>
      </rPr>
      <t xml:space="preserve">本周总结：
</t>
    </r>
    <r>
      <rPr>
        <sz val="10"/>
        <color theme="1"/>
        <rFont val="宋体"/>
        <family val="3"/>
        <charset val="134"/>
      </rPr>
      <t xml:space="preserve">1.扩展白名单，加大白名单投放预算，减少媒体学习的预算比例，周四起暂停了新媒体，只投放白名单；
2.根据近期数据再次更新人群模型，根据新人群模型去优化出价算法；
</t>
    </r>
    <r>
      <rPr>
        <b/>
        <sz val="10"/>
        <color theme="1"/>
        <rFont val="宋体"/>
        <family val="3"/>
        <charset val="134"/>
      </rPr>
      <t>下周策略：</t>
    </r>
    <r>
      <rPr>
        <sz val="10"/>
        <color theme="1"/>
        <rFont val="宋体"/>
        <family val="3"/>
        <charset val="134"/>
      </rPr>
      <t xml:space="preserve">
1.仍继续暂停新媒体的学习成本，只投放白名单；
2.根据近期数据再次更新人群模型，根据新人群模型去优化出价算法；</t>
    </r>
    <phoneticPr fontId="25" type="noConversion"/>
  </si>
</sst>
</file>

<file path=xl/styles.xml><?xml version="1.0" encoding="utf-8"?>
<styleSheet xmlns="http://schemas.openxmlformats.org/spreadsheetml/2006/main">
  <numFmts count="4">
    <numFmt numFmtId="26" formatCode="\$#,##0.00_);[Red]\(\$#,##0.00\)"/>
    <numFmt numFmtId="176" formatCode="_(* #,##0.00_);_(* \(#,##0.00\);_(* &quot;-&quot;??_);_(@_)"/>
    <numFmt numFmtId="177" formatCode="_(* #,##0_);_(* \(#,##0\);_(* &quot;-&quot;??_);_(@_)"/>
    <numFmt numFmtId="178" formatCode="0.000%"/>
  </numFmts>
  <fonts count="35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rgb="FF9C0006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006100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3F3F76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8"/>
      <color theme="3"/>
      <name val="宋体"/>
      <family val="1"/>
      <scheme val="major"/>
    </font>
    <font>
      <b/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10"/>
      <color theme="1"/>
      <name val="Arial"/>
      <family val="2"/>
    </font>
    <font>
      <b/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2"/>
      <color theme="0"/>
      <name val="Arial"/>
      <family val="2"/>
    </font>
    <font>
      <b/>
      <sz val="12"/>
      <color theme="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宋体"/>
      <family val="3"/>
      <charset val="134"/>
    </font>
    <font>
      <b/>
      <sz val="10"/>
      <color theme="0"/>
      <name val="Arial"/>
      <family val="2"/>
    </font>
    <font>
      <sz val="11"/>
      <color theme="1"/>
      <name val="宋体"/>
      <family val="3"/>
      <charset val="134"/>
    </font>
    <font>
      <sz val="9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7" borderId="3" applyNumberFormat="0" applyAlignment="0" applyProtection="0">
      <alignment vertical="center"/>
    </xf>
    <xf numFmtId="0" fontId="7" fillId="28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0" borderId="3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3" fillId="32" borderId="9" applyNumberFormat="0" applyFont="0" applyAlignment="0" applyProtection="0">
      <alignment vertical="center"/>
    </xf>
    <xf numFmtId="0" fontId="16" fillId="27" borderId="10" applyNumberFormat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176" fontId="3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26" fontId="20" fillId="35" borderId="1" xfId="0" applyNumberFormat="1" applyFont="1" applyFill="1" applyBorder="1" applyAlignment="1"/>
    <xf numFmtId="14" fontId="20" fillId="34" borderId="1" xfId="0" applyNumberFormat="1" applyFont="1" applyFill="1" applyBorder="1">
      <alignment vertical="center"/>
    </xf>
    <xf numFmtId="14" fontId="20" fillId="0" borderId="1" xfId="0" applyNumberFormat="1" applyFont="1" applyBorder="1" applyAlignment="1">
      <alignment horizontal="left" vertical="center"/>
    </xf>
    <xf numFmtId="3" fontId="20" fillId="37" borderId="1" xfId="0" applyNumberFormat="1" applyFont="1" applyFill="1" applyBorder="1" applyAlignment="1"/>
    <xf numFmtId="26" fontId="20" fillId="37" borderId="1" xfId="0" applyNumberFormat="1" applyFont="1" applyFill="1" applyBorder="1" applyAlignment="1"/>
    <xf numFmtId="0" fontId="26" fillId="34" borderId="0" xfId="0" applyFont="1" applyFill="1">
      <alignment vertical="center"/>
    </xf>
    <xf numFmtId="0" fontId="26" fillId="34" borderId="16" xfId="0" applyFont="1" applyFill="1" applyBorder="1">
      <alignment vertical="center"/>
    </xf>
    <xf numFmtId="0" fontId="26" fillId="34" borderId="0" xfId="0" applyFont="1" applyFill="1" applyBorder="1">
      <alignment vertical="center"/>
    </xf>
    <xf numFmtId="0" fontId="26" fillId="34" borderId="17" xfId="0" applyFont="1" applyFill="1" applyBorder="1">
      <alignment vertical="center"/>
    </xf>
    <xf numFmtId="0" fontId="27" fillId="36" borderId="0" xfId="0" applyFont="1" applyFill="1" applyBorder="1" applyAlignment="1">
      <alignment horizontal="left" vertical="center"/>
    </xf>
    <xf numFmtId="0" fontId="20" fillId="37" borderId="1" xfId="0" applyFont="1" applyFill="1" applyBorder="1" applyAlignment="1">
      <alignment horizontal="right" vertical="center"/>
    </xf>
    <xf numFmtId="0" fontId="26" fillId="34" borderId="18" xfId="0" applyFont="1" applyFill="1" applyBorder="1">
      <alignment vertical="center"/>
    </xf>
    <xf numFmtId="0" fontId="26" fillId="34" borderId="12" xfId="0" applyFont="1" applyFill="1" applyBorder="1">
      <alignment vertical="center"/>
    </xf>
    <xf numFmtId="0" fontId="26" fillId="34" borderId="19" xfId="0" applyFont="1" applyFill="1" applyBorder="1">
      <alignment vertical="center"/>
    </xf>
    <xf numFmtId="0" fontId="26" fillId="34" borderId="0" xfId="0" applyFont="1" applyFill="1" applyAlignment="1">
      <alignment vertical="top" wrapText="1"/>
    </xf>
    <xf numFmtId="0" fontId="26" fillId="34" borderId="0" xfId="0" applyFont="1" applyFill="1" applyAlignment="1">
      <alignment vertical="center"/>
    </xf>
    <xf numFmtId="3" fontId="20" fillId="0" borderId="1" xfId="0" applyNumberFormat="1" applyFont="1" applyBorder="1" applyAlignment="1">
      <alignment horizontal="right"/>
    </xf>
    <xf numFmtId="0" fontId="21" fillId="33" borderId="1" xfId="0" applyFont="1" applyFill="1" applyBorder="1" applyAlignment="1">
      <alignment horizontal="center" vertical="center"/>
    </xf>
    <xf numFmtId="0" fontId="29" fillId="33" borderId="1" xfId="0" applyFont="1" applyFill="1" applyBorder="1" applyAlignment="1">
      <alignment horizontal="center" vertical="center"/>
    </xf>
    <xf numFmtId="177" fontId="20" fillId="34" borderId="0" xfId="43" applyNumberFormat="1" applyFont="1" applyFill="1" applyBorder="1" applyAlignment="1">
      <alignment vertical="center"/>
    </xf>
    <xf numFmtId="178" fontId="20" fillId="34" borderId="0" xfId="39" applyNumberFormat="1" applyFont="1" applyFill="1" applyBorder="1">
      <alignment vertical="center"/>
    </xf>
    <xf numFmtId="0" fontId="28" fillId="36" borderId="0" xfId="0" applyFont="1" applyFill="1" applyBorder="1">
      <alignment vertical="center"/>
    </xf>
    <xf numFmtId="0" fontId="21" fillId="33" borderId="2" xfId="0" applyFont="1" applyFill="1" applyBorder="1" applyAlignment="1">
      <alignment horizontal="center" vertical="center"/>
    </xf>
    <xf numFmtId="3" fontId="20" fillId="0" borderId="2" xfId="0" applyNumberFormat="1" applyFont="1" applyBorder="1" applyAlignment="1">
      <alignment horizontal="right"/>
    </xf>
    <xf numFmtId="178" fontId="20" fillId="34" borderId="2" xfId="39" applyNumberFormat="1" applyFont="1" applyFill="1" applyBorder="1" applyAlignment="1">
      <alignment horizontal="right"/>
    </xf>
    <xf numFmtId="178" fontId="20" fillId="37" borderId="2" xfId="39" applyNumberFormat="1" applyFont="1" applyFill="1" applyBorder="1" applyAlignment="1">
      <alignment horizontal="right"/>
    </xf>
    <xf numFmtId="26" fontId="20" fillId="34" borderId="1" xfId="0" applyNumberFormat="1" applyFont="1" applyFill="1" applyBorder="1" applyAlignment="1"/>
    <xf numFmtId="10" fontId="21" fillId="33" borderId="2" xfId="0" applyNumberFormat="1" applyFont="1" applyFill="1" applyBorder="1" applyAlignment="1">
      <alignment horizontal="center" vertical="center"/>
    </xf>
    <xf numFmtId="10" fontId="20" fillId="34" borderId="2" xfId="39" applyNumberFormat="1" applyFont="1" applyFill="1" applyBorder="1" applyAlignment="1">
      <alignment horizontal="right"/>
    </xf>
    <xf numFmtId="10" fontId="20" fillId="37" borderId="2" xfId="39" applyNumberFormat="1" applyFont="1" applyFill="1" applyBorder="1" applyAlignment="1">
      <alignment horizontal="right"/>
    </xf>
    <xf numFmtId="3" fontId="20" fillId="37" borderId="2" xfId="0" applyNumberFormat="1" applyFont="1" applyFill="1" applyBorder="1" applyAlignment="1">
      <alignment horizontal="right"/>
    </xf>
    <xf numFmtId="10" fontId="20" fillId="34" borderId="2" xfId="44" applyNumberFormat="1" applyFont="1" applyFill="1" applyBorder="1" applyAlignment="1">
      <alignment horizontal="right"/>
    </xf>
    <xf numFmtId="10" fontId="20" fillId="37" borderId="2" xfId="44" applyNumberFormat="1" applyFont="1" applyFill="1" applyBorder="1" applyAlignment="1">
      <alignment horizontal="right"/>
    </xf>
    <xf numFmtId="0" fontId="23" fillId="33" borderId="13" xfId="0" applyFont="1" applyFill="1" applyBorder="1" applyAlignment="1">
      <alignment horizontal="center" vertical="center"/>
    </xf>
    <xf numFmtId="0" fontId="23" fillId="33" borderId="14" xfId="0" applyFont="1" applyFill="1" applyBorder="1" applyAlignment="1">
      <alignment horizontal="center" vertical="center"/>
    </xf>
    <xf numFmtId="0" fontId="23" fillId="33" borderId="15" xfId="0" applyFont="1" applyFill="1" applyBorder="1" applyAlignment="1">
      <alignment horizontal="center" vertical="center"/>
    </xf>
    <xf numFmtId="0" fontId="22" fillId="34" borderId="1" xfId="0" applyFont="1" applyFill="1" applyBorder="1" applyAlignment="1">
      <alignment horizontal="left" vertical="center" wrapText="1"/>
    </xf>
    <xf numFmtId="0" fontId="20" fillId="34" borderId="1" xfId="0" applyFont="1" applyFill="1" applyBorder="1" applyAlignment="1">
      <alignment horizontal="left" vertical="center" wrapText="1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3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39" builtinId="5"/>
    <cellStyle name="Percent 2" xfId="44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L39"/>
  <sheetViews>
    <sheetView workbookViewId="0">
      <selection activeCell="F6" sqref="F6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4" t="s">
        <v>16</v>
      </c>
      <c r="C2" s="35"/>
      <c r="D2" s="35"/>
      <c r="E2" s="35"/>
      <c r="F2" s="35"/>
      <c r="G2" s="35"/>
      <c r="H2" s="35"/>
      <c r="I2" s="35"/>
      <c r="J2" s="35"/>
      <c r="K2" s="35"/>
      <c r="L2" s="36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41205</v>
      </c>
      <c r="D6" s="2">
        <v>41210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7" t="s">
        <v>15</v>
      </c>
      <c r="D9" s="38"/>
      <c r="E9" s="38"/>
      <c r="F9" s="38"/>
      <c r="G9" s="38"/>
      <c r="H9" s="38"/>
      <c r="I9" s="38"/>
      <c r="J9" s="38"/>
      <c r="K9" s="38"/>
      <c r="L9" s="9"/>
    </row>
    <row r="10" spans="2:12">
      <c r="B10" s="7"/>
      <c r="C10" s="38"/>
      <c r="D10" s="38"/>
      <c r="E10" s="38"/>
      <c r="F10" s="38"/>
      <c r="G10" s="38"/>
      <c r="H10" s="38"/>
      <c r="I10" s="38"/>
      <c r="J10" s="38"/>
      <c r="K10" s="38"/>
      <c r="L10" s="9"/>
    </row>
    <row r="11" spans="2:12">
      <c r="B11" s="7"/>
      <c r="C11" s="38"/>
      <c r="D11" s="38"/>
      <c r="E11" s="38"/>
      <c r="F11" s="38"/>
      <c r="G11" s="38"/>
      <c r="H11" s="38"/>
      <c r="I11" s="38"/>
      <c r="J11" s="38"/>
      <c r="K11" s="38"/>
      <c r="L11" s="9"/>
    </row>
    <row r="12" spans="2:12">
      <c r="B12" s="7"/>
      <c r="C12" s="38"/>
      <c r="D12" s="38"/>
      <c r="E12" s="38"/>
      <c r="F12" s="38"/>
      <c r="G12" s="38"/>
      <c r="H12" s="38"/>
      <c r="I12" s="38"/>
      <c r="J12" s="38"/>
      <c r="K12" s="38"/>
      <c r="L12" s="9"/>
    </row>
    <row r="13" spans="2:12">
      <c r="B13" s="7"/>
      <c r="C13" s="38"/>
      <c r="D13" s="38"/>
      <c r="E13" s="38"/>
      <c r="F13" s="38"/>
      <c r="G13" s="38"/>
      <c r="H13" s="38"/>
      <c r="I13" s="38"/>
      <c r="J13" s="38"/>
      <c r="K13" s="38"/>
      <c r="L13" s="9"/>
    </row>
    <row r="14" spans="2:12">
      <c r="B14" s="7"/>
      <c r="C14" s="38"/>
      <c r="D14" s="38"/>
      <c r="E14" s="38"/>
      <c r="F14" s="38"/>
      <c r="G14" s="38"/>
      <c r="H14" s="38"/>
      <c r="I14" s="38"/>
      <c r="J14" s="38"/>
      <c r="K14" s="38"/>
      <c r="L14" s="9"/>
    </row>
    <row r="15" spans="2:12">
      <c r="B15" s="7"/>
      <c r="C15" s="38"/>
      <c r="D15" s="38"/>
      <c r="E15" s="38"/>
      <c r="F15" s="38"/>
      <c r="G15" s="38"/>
      <c r="H15" s="38"/>
      <c r="I15" s="38"/>
      <c r="J15" s="38"/>
      <c r="K15" s="38"/>
      <c r="L15" s="9"/>
    </row>
    <row r="16" spans="2:12">
      <c r="B16" s="7"/>
      <c r="C16" s="38"/>
      <c r="D16" s="38"/>
      <c r="E16" s="38"/>
      <c r="F16" s="38"/>
      <c r="G16" s="38"/>
      <c r="H16" s="38"/>
      <c r="I16" s="38"/>
      <c r="J16" s="38"/>
      <c r="K16" s="38"/>
      <c r="L16" s="9"/>
    </row>
    <row r="17" spans="2:12">
      <c r="B17" s="7"/>
      <c r="C17" s="38"/>
      <c r="D17" s="38"/>
      <c r="E17" s="38"/>
      <c r="F17" s="38"/>
      <c r="G17" s="38"/>
      <c r="H17" s="38"/>
      <c r="I17" s="38"/>
      <c r="J17" s="38"/>
      <c r="K17" s="38"/>
      <c r="L17" s="9"/>
    </row>
    <row r="18" spans="2:12">
      <c r="B18" s="7"/>
      <c r="C18" s="38"/>
      <c r="D18" s="38"/>
      <c r="E18" s="38"/>
      <c r="F18" s="38"/>
      <c r="G18" s="38"/>
      <c r="H18" s="38"/>
      <c r="I18" s="38"/>
      <c r="J18" s="38"/>
      <c r="K18" s="38"/>
      <c r="L18" s="9"/>
    </row>
    <row r="19" spans="2:12">
      <c r="B19" s="7"/>
      <c r="C19" s="38"/>
      <c r="D19" s="38"/>
      <c r="E19" s="38"/>
      <c r="F19" s="38"/>
      <c r="G19" s="38"/>
      <c r="H19" s="38"/>
      <c r="I19" s="38"/>
      <c r="J19" s="38"/>
      <c r="K19" s="38"/>
      <c r="L19" s="9"/>
    </row>
    <row r="20" spans="2:12">
      <c r="B20" s="7"/>
      <c r="C20" s="38"/>
      <c r="D20" s="38"/>
      <c r="E20" s="38"/>
      <c r="F20" s="38"/>
      <c r="G20" s="38"/>
      <c r="H20" s="38"/>
      <c r="I20" s="38"/>
      <c r="J20" s="38"/>
      <c r="K20" s="38"/>
      <c r="L20" s="9"/>
    </row>
    <row r="21" spans="2:12">
      <c r="B21" s="7"/>
      <c r="C21" s="38"/>
      <c r="D21" s="38"/>
      <c r="E21" s="38"/>
      <c r="F21" s="38"/>
      <c r="G21" s="38"/>
      <c r="H21" s="38"/>
      <c r="I21" s="38"/>
      <c r="J21" s="38"/>
      <c r="K21" s="38"/>
      <c r="L21" s="9"/>
    </row>
    <row r="22" spans="2:12">
      <c r="B22" s="7"/>
      <c r="L22" s="9"/>
    </row>
    <row r="23" spans="2:12">
      <c r="B23" s="7"/>
      <c r="C23" s="22" t="s">
        <v>14</v>
      </c>
      <c r="D23" s="8"/>
      <c r="E23" s="8"/>
      <c r="F23" s="8"/>
      <c r="L23" s="9"/>
    </row>
    <row r="24" spans="2:12">
      <c r="B24" s="7"/>
      <c r="C24" s="19" t="s">
        <v>3</v>
      </c>
      <c r="D24" s="19" t="s">
        <v>4</v>
      </c>
      <c r="E24" s="23" t="s">
        <v>12</v>
      </c>
      <c r="F24" s="23" t="s">
        <v>5</v>
      </c>
      <c r="G24" s="18" t="s">
        <v>6</v>
      </c>
      <c r="H24" s="19" t="s">
        <v>7</v>
      </c>
      <c r="I24" s="19" t="s">
        <v>8</v>
      </c>
      <c r="J24" s="19" t="s">
        <v>9</v>
      </c>
      <c r="K24" s="19" t="s">
        <v>10</v>
      </c>
      <c r="L24" s="9"/>
    </row>
    <row r="25" spans="2:12">
      <c r="B25" s="7"/>
      <c r="C25" s="3">
        <v>41205</v>
      </c>
      <c r="D25" s="17">
        <v>190194</v>
      </c>
      <c r="E25" s="24">
        <v>158</v>
      </c>
      <c r="F25" s="25">
        <f t="shared" ref="F25:F30" si="0">E25/D25</f>
        <v>8.3073072757289929E-4</v>
      </c>
      <c r="G25" s="17">
        <v>0</v>
      </c>
      <c r="H25" s="27">
        <v>0</v>
      </c>
      <c r="I25" s="1">
        <v>60.58</v>
      </c>
      <c r="J25" s="1">
        <f t="shared" ref="J25:J30" si="1">I25/D25*1000</f>
        <v>0.31851688276181161</v>
      </c>
      <c r="K25" s="1">
        <f t="shared" ref="K25:K30" si="2">I25/E25</f>
        <v>0.38341772151898734</v>
      </c>
      <c r="L25" s="9"/>
    </row>
    <row r="26" spans="2:12">
      <c r="B26" s="7"/>
      <c r="C26" s="3">
        <v>41206</v>
      </c>
      <c r="D26" s="17">
        <v>205800</v>
      </c>
      <c r="E26" s="24">
        <v>97</v>
      </c>
      <c r="F26" s="25">
        <f t="shared" si="0"/>
        <v>4.7133138969873662E-4</v>
      </c>
      <c r="G26" s="17">
        <v>0</v>
      </c>
      <c r="H26" s="27">
        <v>0</v>
      </c>
      <c r="I26" s="1">
        <v>60.74</v>
      </c>
      <c r="J26" s="1">
        <f t="shared" si="1"/>
        <v>0.29514091350826044</v>
      </c>
      <c r="K26" s="1">
        <f t="shared" si="2"/>
        <v>0.62618556701030925</v>
      </c>
      <c r="L26" s="9"/>
    </row>
    <row r="27" spans="2:12">
      <c r="B27" s="7"/>
      <c r="C27" s="3">
        <v>41207</v>
      </c>
      <c r="D27" s="17">
        <v>365045</v>
      </c>
      <c r="E27" s="24">
        <v>233</v>
      </c>
      <c r="F27" s="25">
        <f t="shared" si="0"/>
        <v>6.3827747264035939E-4</v>
      </c>
      <c r="G27" s="17">
        <v>0</v>
      </c>
      <c r="H27" s="27">
        <v>0</v>
      </c>
      <c r="I27" s="1">
        <v>102.54</v>
      </c>
      <c r="J27" s="1">
        <f t="shared" si="1"/>
        <v>0.28089687572765004</v>
      </c>
      <c r="K27" s="1">
        <f t="shared" si="2"/>
        <v>0.4400858369098713</v>
      </c>
      <c r="L27" s="9"/>
    </row>
    <row r="28" spans="2:12">
      <c r="B28" s="7"/>
      <c r="C28" s="3">
        <v>41208</v>
      </c>
      <c r="D28" s="17">
        <v>341307</v>
      </c>
      <c r="E28" s="24">
        <v>162</v>
      </c>
      <c r="F28" s="25">
        <f t="shared" si="0"/>
        <v>4.7464599319674077E-4</v>
      </c>
      <c r="G28" s="17">
        <v>1</v>
      </c>
      <c r="H28" s="27">
        <v>45.9</v>
      </c>
      <c r="I28" s="1">
        <v>102.84</v>
      </c>
      <c r="J28" s="1">
        <f t="shared" si="1"/>
        <v>0.30131230827378286</v>
      </c>
      <c r="K28" s="1">
        <f t="shared" si="2"/>
        <v>0.63481481481481483</v>
      </c>
      <c r="L28" s="9"/>
    </row>
    <row r="29" spans="2:12">
      <c r="B29" s="7"/>
      <c r="C29" s="3">
        <v>41209</v>
      </c>
      <c r="D29" s="17">
        <v>331250</v>
      </c>
      <c r="E29" s="24">
        <v>118</v>
      </c>
      <c r="F29" s="25">
        <f t="shared" si="0"/>
        <v>3.5622641509433961E-4</v>
      </c>
      <c r="G29" s="17">
        <v>0</v>
      </c>
      <c r="H29" s="27">
        <v>0</v>
      </c>
      <c r="I29" s="1">
        <v>103.19</v>
      </c>
      <c r="J29" s="1">
        <f t="shared" si="1"/>
        <v>0.31151698113207543</v>
      </c>
      <c r="K29" s="1">
        <f t="shared" si="2"/>
        <v>0.87449152542372877</v>
      </c>
      <c r="L29" s="9"/>
    </row>
    <row r="30" spans="2:12">
      <c r="B30" s="7"/>
      <c r="C30" s="3">
        <v>41210</v>
      </c>
      <c r="D30" s="17">
        <v>333762</v>
      </c>
      <c r="E30" s="24">
        <v>110</v>
      </c>
      <c r="F30" s="25">
        <f t="shared" si="0"/>
        <v>3.2957616505174348E-4</v>
      </c>
      <c r="G30" s="17">
        <v>0</v>
      </c>
      <c r="H30" s="27">
        <v>0</v>
      </c>
      <c r="I30" s="1">
        <v>102.64</v>
      </c>
      <c r="J30" s="1">
        <f t="shared" si="1"/>
        <v>0.30752452346282677</v>
      </c>
      <c r="K30" s="1">
        <f t="shared" si="2"/>
        <v>0.93309090909090908</v>
      </c>
      <c r="L30" s="9"/>
    </row>
    <row r="31" spans="2:12">
      <c r="B31" s="7"/>
      <c r="C31" s="11" t="s">
        <v>11</v>
      </c>
      <c r="D31" s="4">
        <f>SUM(D25:D30)</f>
        <v>1767358</v>
      </c>
      <c r="E31" s="4">
        <f>SUM(E25:E30)</f>
        <v>878</v>
      </c>
      <c r="F31" s="26">
        <f>E31/D31</f>
        <v>4.9678672911769996E-4</v>
      </c>
      <c r="G31" s="4">
        <f>SUM(G25:G30)</f>
        <v>1</v>
      </c>
      <c r="H31" s="5">
        <f>SUM(H25:H30)</f>
        <v>45.9</v>
      </c>
      <c r="I31" s="5">
        <f>SUM(I25:I30)</f>
        <v>532.53000000000009</v>
      </c>
      <c r="J31" s="5">
        <f>I31/D31*1000</f>
        <v>0.30131416498524921</v>
      </c>
      <c r="K31" s="5">
        <f>I31/E31</f>
        <v>0.6065261958997723</v>
      </c>
      <c r="L31" s="9"/>
    </row>
    <row r="32" spans="2:12">
      <c r="B32" s="7"/>
      <c r="C32" s="8"/>
      <c r="D32" s="8"/>
      <c r="E32" s="8"/>
      <c r="F32" s="8"/>
      <c r="L32" s="9"/>
    </row>
    <row r="33" spans="2:12">
      <c r="B33" s="7"/>
      <c r="C33" s="16" t="s">
        <v>17</v>
      </c>
      <c r="D33" s="20"/>
      <c r="E33" s="20"/>
      <c r="F33" s="21"/>
      <c r="G33" s="8"/>
      <c r="H33" s="8"/>
      <c r="I33" s="8"/>
      <c r="J33" s="8"/>
      <c r="K33" s="8"/>
      <c r="L33" s="9"/>
    </row>
    <row r="34" spans="2:12"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4"/>
    </row>
    <row r="36" spans="2:12">
      <c r="B36" s="15"/>
      <c r="D36" s="16"/>
      <c r="E36" s="16"/>
      <c r="F36" s="16"/>
    </row>
    <row r="37" spans="2:12">
      <c r="B37" s="16"/>
      <c r="C37" s="16"/>
      <c r="D37" s="16"/>
      <c r="E37" s="16"/>
      <c r="F37" s="16"/>
    </row>
    <row r="38" spans="2:12">
      <c r="B38" s="16"/>
      <c r="C38" s="16"/>
      <c r="D38" s="16"/>
      <c r="E38" s="16"/>
      <c r="F38" s="16"/>
    </row>
    <row r="39" spans="2:12">
      <c r="B39" s="16"/>
      <c r="C39" s="16"/>
      <c r="D39" s="16"/>
      <c r="E39" s="16"/>
      <c r="F39" s="16"/>
    </row>
  </sheetData>
  <mergeCells count="2">
    <mergeCell ref="B2:L2"/>
    <mergeCell ref="C9:K21"/>
  </mergeCells>
  <phoneticPr fontId="3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L40"/>
  <sheetViews>
    <sheetView workbookViewId="0">
      <selection activeCell="M18" sqref="M18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4" t="s">
        <v>16</v>
      </c>
      <c r="C2" s="35"/>
      <c r="D2" s="35"/>
      <c r="E2" s="35"/>
      <c r="F2" s="35"/>
      <c r="G2" s="35"/>
      <c r="H2" s="35"/>
      <c r="I2" s="35"/>
      <c r="J2" s="35"/>
      <c r="K2" s="35"/>
      <c r="L2" s="36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41211</v>
      </c>
      <c r="D6" s="2">
        <v>41217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7" t="s">
        <v>18</v>
      </c>
      <c r="D9" s="38"/>
      <c r="E9" s="38"/>
      <c r="F9" s="38"/>
      <c r="G9" s="38"/>
      <c r="H9" s="38"/>
      <c r="I9" s="38"/>
      <c r="J9" s="38"/>
      <c r="K9" s="38"/>
      <c r="L9" s="9"/>
    </row>
    <row r="10" spans="2:12">
      <c r="B10" s="7"/>
      <c r="C10" s="38"/>
      <c r="D10" s="38"/>
      <c r="E10" s="38"/>
      <c r="F10" s="38"/>
      <c r="G10" s="38"/>
      <c r="H10" s="38"/>
      <c r="I10" s="38"/>
      <c r="J10" s="38"/>
      <c r="K10" s="38"/>
      <c r="L10" s="9"/>
    </row>
    <row r="11" spans="2:12">
      <c r="B11" s="7"/>
      <c r="C11" s="38"/>
      <c r="D11" s="38"/>
      <c r="E11" s="38"/>
      <c r="F11" s="38"/>
      <c r="G11" s="38"/>
      <c r="H11" s="38"/>
      <c r="I11" s="38"/>
      <c r="J11" s="38"/>
      <c r="K11" s="38"/>
      <c r="L11" s="9"/>
    </row>
    <row r="12" spans="2:12">
      <c r="B12" s="7"/>
      <c r="C12" s="38"/>
      <c r="D12" s="38"/>
      <c r="E12" s="38"/>
      <c r="F12" s="38"/>
      <c r="G12" s="38"/>
      <c r="H12" s="38"/>
      <c r="I12" s="38"/>
      <c r="J12" s="38"/>
      <c r="K12" s="38"/>
      <c r="L12" s="9"/>
    </row>
    <row r="13" spans="2:12">
      <c r="B13" s="7"/>
      <c r="C13" s="38"/>
      <c r="D13" s="38"/>
      <c r="E13" s="38"/>
      <c r="F13" s="38"/>
      <c r="G13" s="38"/>
      <c r="H13" s="38"/>
      <c r="I13" s="38"/>
      <c r="J13" s="38"/>
      <c r="K13" s="38"/>
      <c r="L13" s="9"/>
    </row>
    <row r="14" spans="2:12">
      <c r="B14" s="7"/>
      <c r="C14" s="38"/>
      <c r="D14" s="38"/>
      <c r="E14" s="38"/>
      <c r="F14" s="38"/>
      <c r="G14" s="38"/>
      <c r="H14" s="38"/>
      <c r="I14" s="38"/>
      <c r="J14" s="38"/>
      <c r="K14" s="38"/>
      <c r="L14" s="9"/>
    </row>
    <row r="15" spans="2:12">
      <c r="B15" s="7"/>
      <c r="C15" s="38"/>
      <c r="D15" s="38"/>
      <c r="E15" s="38"/>
      <c r="F15" s="38"/>
      <c r="G15" s="38"/>
      <c r="H15" s="38"/>
      <c r="I15" s="38"/>
      <c r="J15" s="38"/>
      <c r="K15" s="38"/>
      <c r="L15" s="9"/>
    </row>
    <row r="16" spans="2:12">
      <c r="B16" s="7"/>
      <c r="C16" s="38"/>
      <c r="D16" s="38"/>
      <c r="E16" s="38"/>
      <c r="F16" s="38"/>
      <c r="G16" s="38"/>
      <c r="H16" s="38"/>
      <c r="I16" s="38"/>
      <c r="J16" s="38"/>
      <c r="K16" s="38"/>
      <c r="L16" s="9"/>
    </row>
    <row r="17" spans="2:12">
      <c r="B17" s="7"/>
      <c r="C17" s="38"/>
      <c r="D17" s="38"/>
      <c r="E17" s="38"/>
      <c r="F17" s="38"/>
      <c r="G17" s="38"/>
      <c r="H17" s="38"/>
      <c r="I17" s="38"/>
      <c r="J17" s="38"/>
      <c r="K17" s="38"/>
      <c r="L17" s="9"/>
    </row>
    <row r="18" spans="2:12">
      <c r="B18" s="7"/>
      <c r="C18" s="38"/>
      <c r="D18" s="38"/>
      <c r="E18" s="38"/>
      <c r="F18" s="38"/>
      <c r="G18" s="38"/>
      <c r="H18" s="38"/>
      <c r="I18" s="38"/>
      <c r="J18" s="38"/>
      <c r="K18" s="38"/>
      <c r="L18" s="9"/>
    </row>
    <row r="19" spans="2:12">
      <c r="B19" s="7"/>
      <c r="C19" s="38"/>
      <c r="D19" s="38"/>
      <c r="E19" s="38"/>
      <c r="F19" s="38"/>
      <c r="G19" s="38"/>
      <c r="H19" s="38"/>
      <c r="I19" s="38"/>
      <c r="J19" s="38"/>
      <c r="K19" s="38"/>
      <c r="L19" s="9"/>
    </row>
    <row r="20" spans="2:12">
      <c r="B20" s="7"/>
      <c r="C20" s="38"/>
      <c r="D20" s="38"/>
      <c r="E20" s="38"/>
      <c r="F20" s="38"/>
      <c r="G20" s="38"/>
      <c r="H20" s="38"/>
      <c r="I20" s="38"/>
      <c r="J20" s="38"/>
      <c r="K20" s="38"/>
      <c r="L20" s="9"/>
    </row>
    <row r="21" spans="2:12">
      <c r="B21" s="7"/>
      <c r="C21" s="38"/>
      <c r="D21" s="38"/>
      <c r="E21" s="38"/>
      <c r="F21" s="38"/>
      <c r="G21" s="38"/>
      <c r="H21" s="38"/>
      <c r="I21" s="38"/>
      <c r="J21" s="38"/>
      <c r="K21" s="38"/>
      <c r="L21" s="9"/>
    </row>
    <row r="22" spans="2:12">
      <c r="B22" s="7"/>
      <c r="L22" s="9"/>
    </row>
    <row r="23" spans="2:12">
      <c r="B23" s="7"/>
      <c r="C23" s="22" t="s">
        <v>14</v>
      </c>
      <c r="D23" s="8"/>
      <c r="E23" s="8"/>
      <c r="F23" s="8"/>
      <c r="L23" s="9"/>
    </row>
    <row r="24" spans="2:12">
      <c r="B24" s="7"/>
      <c r="C24" s="19" t="s">
        <v>3</v>
      </c>
      <c r="D24" s="19" t="s">
        <v>4</v>
      </c>
      <c r="E24" s="23" t="s">
        <v>12</v>
      </c>
      <c r="F24" s="23" t="s">
        <v>5</v>
      </c>
      <c r="G24" s="18" t="s">
        <v>6</v>
      </c>
      <c r="H24" s="19" t="s">
        <v>7</v>
      </c>
      <c r="I24" s="19" t="s">
        <v>8</v>
      </c>
      <c r="J24" s="19" t="s">
        <v>9</v>
      </c>
      <c r="K24" s="19" t="s">
        <v>10</v>
      </c>
      <c r="L24" s="9"/>
    </row>
    <row r="25" spans="2:12">
      <c r="B25" s="7"/>
      <c r="C25" s="3">
        <v>41211</v>
      </c>
      <c r="D25" s="17">
        <v>371621</v>
      </c>
      <c r="E25" s="24">
        <v>132</v>
      </c>
      <c r="F25" s="25">
        <f t="shared" ref="F25:F31" si="0">E25/D25</f>
        <v>3.5520059415372114E-4</v>
      </c>
      <c r="G25" s="17">
        <v>0</v>
      </c>
      <c r="H25" s="27">
        <v>0</v>
      </c>
      <c r="I25" s="1">
        <v>102.6</v>
      </c>
      <c r="J25" s="1">
        <f t="shared" ref="J25:J31" si="1">I25/D25*1000</f>
        <v>0.27608773454675595</v>
      </c>
      <c r="K25" s="1">
        <f t="shared" ref="K25:K31" si="2">I25/E25</f>
        <v>0.77727272727272723</v>
      </c>
      <c r="L25" s="9"/>
    </row>
    <row r="26" spans="2:12">
      <c r="B26" s="7"/>
      <c r="C26" s="3">
        <v>41212</v>
      </c>
      <c r="D26" s="17">
        <v>424268</v>
      </c>
      <c r="E26" s="24">
        <v>150</v>
      </c>
      <c r="F26" s="25">
        <f t="shared" si="0"/>
        <v>3.5355011455023714E-4</v>
      </c>
      <c r="G26" s="17">
        <v>1</v>
      </c>
      <c r="H26" s="27">
        <v>46.5</v>
      </c>
      <c r="I26" s="1">
        <v>81.05</v>
      </c>
      <c r="J26" s="1">
        <f t="shared" si="1"/>
        <v>0.19103491189531147</v>
      </c>
      <c r="K26" s="1">
        <f t="shared" si="2"/>
        <v>0.54033333333333333</v>
      </c>
      <c r="L26" s="9"/>
    </row>
    <row r="27" spans="2:12">
      <c r="B27" s="7"/>
      <c r="C27" s="3">
        <v>41213</v>
      </c>
      <c r="D27" s="17">
        <v>685946</v>
      </c>
      <c r="E27" s="24">
        <v>224</v>
      </c>
      <c r="F27" s="25">
        <f t="shared" si="0"/>
        <v>3.265563178442618E-4</v>
      </c>
      <c r="G27" s="17">
        <v>0</v>
      </c>
      <c r="H27" s="27">
        <v>0</v>
      </c>
      <c r="I27" s="1">
        <v>109.19999999999999</v>
      </c>
      <c r="J27" s="1">
        <f t="shared" si="1"/>
        <v>0.1591962049490776</v>
      </c>
      <c r="K27" s="1">
        <f t="shared" si="2"/>
        <v>0.48749999999999993</v>
      </c>
      <c r="L27" s="9"/>
    </row>
    <row r="28" spans="2:12">
      <c r="B28" s="7"/>
      <c r="C28" s="3">
        <v>41214</v>
      </c>
      <c r="D28" s="17">
        <v>739690</v>
      </c>
      <c r="E28" s="24">
        <v>325</v>
      </c>
      <c r="F28" s="25">
        <f t="shared" si="0"/>
        <v>4.3937325095648179E-4</v>
      </c>
      <c r="G28" s="17">
        <v>2</v>
      </c>
      <c r="H28" s="27">
        <v>92.4</v>
      </c>
      <c r="I28" s="1">
        <v>141.19999999999999</v>
      </c>
      <c r="J28" s="1">
        <f t="shared" si="1"/>
        <v>0.1908907785694007</v>
      </c>
      <c r="K28" s="1">
        <f t="shared" si="2"/>
        <v>0.4344615384615384</v>
      </c>
      <c r="L28" s="9"/>
    </row>
    <row r="29" spans="2:12">
      <c r="B29" s="7"/>
      <c r="C29" s="3">
        <v>41215</v>
      </c>
      <c r="D29" s="17">
        <v>634716</v>
      </c>
      <c r="E29" s="24">
        <v>345</v>
      </c>
      <c r="F29" s="25">
        <f t="shared" si="0"/>
        <v>5.4355018622502028E-4</v>
      </c>
      <c r="G29" s="17">
        <v>1</v>
      </c>
      <c r="H29" s="27">
        <v>45.9</v>
      </c>
      <c r="I29" s="1">
        <v>119.60000000000001</v>
      </c>
      <c r="J29" s="1">
        <f t="shared" si="1"/>
        <v>0.18843073122467374</v>
      </c>
      <c r="K29" s="1">
        <f t="shared" si="2"/>
        <v>0.34666666666666668</v>
      </c>
      <c r="L29" s="9"/>
    </row>
    <row r="30" spans="2:12">
      <c r="B30" s="7"/>
      <c r="C30" s="3">
        <v>41216</v>
      </c>
      <c r="D30" s="17">
        <v>693401</v>
      </c>
      <c r="E30" s="24">
        <v>395</v>
      </c>
      <c r="F30" s="25">
        <f t="shared" si="0"/>
        <v>5.6965594223256093E-4</v>
      </c>
      <c r="G30" s="17">
        <v>1</v>
      </c>
      <c r="H30" s="27">
        <v>45.9</v>
      </c>
      <c r="I30" s="1">
        <v>127.49000000000001</v>
      </c>
      <c r="J30" s="1">
        <f t="shared" si="1"/>
        <v>0.18386186348159289</v>
      </c>
      <c r="K30" s="1">
        <f t="shared" si="2"/>
        <v>0.32275949367088608</v>
      </c>
      <c r="L30" s="9"/>
    </row>
    <row r="31" spans="2:12">
      <c r="B31" s="7"/>
      <c r="C31" s="3">
        <v>41217</v>
      </c>
      <c r="D31" s="17">
        <v>601519</v>
      </c>
      <c r="E31" s="24">
        <v>329</v>
      </c>
      <c r="F31" s="25">
        <f t="shared" si="0"/>
        <v>5.469486416887912E-4</v>
      </c>
      <c r="G31" s="17">
        <v>1</v>
      </c>
      <c r="H31" s="27">
        <v>45.9</v>
      </c>
      <c r="I31" s="1">
        <v>113.55</v>
      </c>
      <c r="J31" s="1">
        <f t="shared" si="1"/>
        <v>0.18877209198711928</v>
      </c>
      <c r="K31" s="1">
        <f t="shared" si="2"/>
        <v>0.34513677811550153</v>
      </c>
      <c r="L31" s="9"/>
    </row>
    <row r="32" spans="2:12">
      <c r="B32" s="7"/>
      <c r="C32" s="11" t="s">
        <v>11</v>
      </c>
      <c r="D32" s="4">
        <f>SUM(D25:D31)</f>
        <v>4151161</v>
      </c>
      <c r="E32" s="4">
        <f>SUM(E25:E31)</f>
        <v>1900</v>
      </c>
      <c r="F32" s="26">
        <f>E32/D32</f>
        <v>4.5770327867312299E-4</v>
      </c>
      <c r="G32" s="4">
        <f>SUM(G25:G31)</f>
        <v>6</v>
      </c>
      <c r="H32" s="5">
        <f>SUM(H25:H31)</f>
        <v>276.60000000000002</v>
      </c>
      <c r="I32" s="5">
        <f>SUM(I25:I31)</f>
        <v>794.68999999999994</v>
      </c>
      <c r="J32" s="5">
        <f>I32/D32*1000</f>
        <v>0.19143800975197056</v>
      </c>
      <c r="K32" s="5">
        <f>I32/E32</f>
        <v>0.41825789473684205</v>
      </c>
      <c r="L32" s="9"/>
    </row>
    <row r="33" spans="2:12">
      <c r="B33" s="7"/>
      <c r="C33" s="8"/>
      <c r="D33" s="8"/>
      <c r="E33" s="8"/>
      <c r="F33" s="8"/>
      <c r="L33" s="9"/>
    </row>
    <row r="34" spans="2:12">
      <c r="B34" s="7"/>
      <c r="C34" s="16" t="s">
        <v>17</v>
      </c>
      <c r="D34" s="20"/>
      <c r="E34" s="20"/>
      <c r="F34" s="21"/>
      <c r="G34" s="8"/>
      <c r="H34" s="8"/>
      <c r="I34" s="8"/>
      <c r="J34" s="8"/>
      <c r="K34" s="8"/>
      <c r="L34" s="9"/>
    </row>
    <row r="35" spans="2:12">
      <c r="B35" s="12"/>
      <c r="C35" s="13"/>
      <c r="D35" s="13"/>
      <c r="E35" s="13"/>
      <c r="F35" s="13"/>
      <c r="G35" s="13"/>
      <c r="H35" s="13"/>
      <c r="I35" s="13"/>
      <c r="J35" s="13"/>
      <c r="K35" s="13"/>
      <c r="L35" s="14"/>
    </row>
    <row r="37" spans="2:12">
      <c r="B37" s="15"/>
      <c r="D37" s="16"/>
      <c r="E37" s="16"/>
      <c r="F37" s="16"/>
    </row>
    <row r="38" spans="2:12">
      <c r="B38" s="16"/>
      <c r="C38" s="16"/>
      <c r="D38" s="16"/>
      <c r="E38" s="16"/>
      <c r="F38" s="16"/>
    </row>
    <row r="39" spans="2:12">
      <c r="B39" s="16"/>
      <c r="C39" s="16"/>
      <c r="D39" s="16"/>
      <c r="E39" s="16"/>
      <c r="F39" s="16"/>
    </row>
    <row r="40" spans="2:12">
      <c r="B40" s="16"/>
      <c r="C40" s="16"/>
      <c r="D40" s="16"/>
      <c r="E40" s="16"/>
      <c r="F40" s="16"/>
    </row>
  </sheetData>
  <mergeCells count="2">
    <mergeCell ref="B2:L2"/>
    <mergeCell ref="C9:K21"/>
  </mergeCells>
  <phoneticPr fontId="3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L39"/>
  <sheetViews>
    <sheetView workbookViewId="0">
      <selection activeCell="N24" sqref="N24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4" t="s">
        <v>16</v>
      </c>
      <c r="C2" s="35"/>
      <c r="D2" s="35"/>
      <c r="E2" s="35"/>
      <c r="F2" s="35"/>
      <c r="G2" s="35"/>
      <c r="H2" s="35"/>
      <c r="I2" s="35"/>
      <c r="J2" s="35"/>
      <c r="K2" s="35"/>
      <c r="L2" s="36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41218</v>
      </c>
      <c r="D6" s="2">
        <v>41224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7" t="s">
        <v>29</v>
      </c>
      <c r="D9" s="38"/>
      <c r="E9" s="38"/>
      <c r="F9" s="38"/>
      <c r="G9" s="38"/>
      <c r="H9" s="38"/>
      <c r="I9" s="38"/>
      <c r="J9" s="38"/>
      <c r="K9" s="38"/>
      <c r="L9" s="9"/>
    </row>
    <row r="10" spans="2:12">
      <c r="B10" s="7"/>
      <c r="C10" s="38"/>
      <c r="D10" s="38"/>
      <c r="E10" s="38"/>
      <c r="F10" s="38"/>
      <c r="G10" s="38"/>
      <c r="H10" s="38"/>
      <c r="I10" s="38"/>
      <c r="J10" s="38"/>
      <c r="K10" s="38"/>
      <c r="L10" s="9"/>
    </row>
    <row r="11" spans="2:12">
      <c r="B11" s="7"/>
      <c r="C11" s="38"/>
      <c r="D11" s="38"/>
      <c r="E11" s="38"/>
      <c r="F11" s="38"/>
      <c r="G11" s="38"/>
      <c r="H11" s="38"/>
      <c r="I11" s="38"/>
      <c r="J11" s="38"/>
      <c r="K11" s="38"/>
      <c r="L11" s="9"/>
    </row>
    <row r="12" spans="2:12">
      <c r="B12" s="7"/>
      <c r="C12" s="38"/>
      <c r="D12" s="38"/>
      <c r="E12" s="38"/>
      <c r="F12" s="38"/>
      <c r="G12" s="38"/>
      <c r="H12" s="38"/>
      <c r="I12" s="38"/>
      <c r="J12" s="38"/>
      <c r="K12" s="38"/>
      <c r="L12" s="9"/>
    </row>
    <row r="13" spans="2:12">
      <c r="B13" s="7"/>
      <c r="C13" s="38"/>
      <c r="D13" s="38"/>
      <c r="E13" s="38"/>
      <c r="F13" s="38"/>
      <c r="G13" s="38"/>
      <c r="H13" s="38"/>
      <c r="I13" s="38"/>
      <c r="J13" s="38"/>
      <c r="K13" s="38"/>
      <c r="L13" s="9"/>
    </row>
    <row r="14" spans="2:12">
      <c r="B14" s="7"/>
      <c r="C14" s="38"/>
      <c r="D14" s="38"/>
      <c r="E14" s="38"/>
      <c r="F14" s="38"/>
      <c r="G14" s="38"/>
      <c r="H14" s="38"/>
      <c r="I14" s="38"/>
      <c r="J14" s="38"/>
      <c r="K14" s="38"/>
      <c r="L14" s="9"/>
    </row>
    <row r="15" spans="2:12">
      <c r="B15" s="7"/>
      <c r="C15" s="38"/>
      <c r="D15" s="38"/>
      <c r="E15" s="38"/>
      <c r="F15" s="38"/>
      <c r="G15" s="38"/>
      <c r="H15" s="38"/>
      <c r="I15" s="38"/>
      <c r="J15" s="38"/>
      <c r="K15" s="38"/>
      <c r="L15" s="9"/>
    </row>
    <row r="16" spans="2:12">
      <c r="B16" s="7"/>
      <c r="C16" s="38"/>
      <c r="D16" s="38"/>
      <c r="E16" s="38"/>
      <c r="F16" s="38"/>
      <c r="G16" s="38"/>
      <c r="H16" s="38"/>
      <c r="I16" s="38"/>
      <c r="J16" s="38"/>
      <c r="K16" s="38"/>
      <c r="L16" s="9"/>
    </row>
    <row r="17" spans="2:12">
      <c r="B17" s="7"/>
      <c r="C17" s="38"/>
      <c r="D17" s="38"/>
      <c r="E17" s="38"/>
      <c r="F17" s="38"/>
      <c r="G17" s="38"/>
      <c r="H17" s="38"/>
      <c r="I17" s="38"/>
      <c r="J17" s="38"/>
      <c r="K17" s="38"/>
      <c r="L17" s="9"/>
    </row>
    <row r="18" spans="2:12">
      <c r="B18" s="7"/>
      <c r="C18" s="38"/>
      <c r="D18" s="38"/>
      <c r="E18" s="38"/>
      <c r="F18" s="38"/>
      <c r="G18" s="38"/>
      <c r="H18" s="38"/>
      <c r="I18" s="38"/>
      <c r="J18" s="38"/>
      <c r="K18" s="38"/>
      <c r="L18" s="9"/>
    </row>
    <row r="19" spans="2:12">
      <c r="B19" s="7"/>
      <c r="C19" s="38"/>
      <c r="D19" s="38"/>
      <c r="E19" s="38"/>
      <c r="F19" s="38"/>
      <c r="G19" s="38"/>
      <c r="H19" s="38"/>
      <c r="I19" s="38"/>
      <c r="J19" s="38"/>
      <c r="K19" s="38"/>
      <c r="L19" s="9"/>
    </row>
    <row r="20" spans="2:12">
      <c r="B20" s="7"/>
      <c r="C20" s="38"/>
      <c r="D20" s="38"/>
      <c r="E20" s="38"/>
      <c r="F20" s="38"/>
      <c r="G20" s="38"/>
      <c r="H20" s="38"/>
      <c r="I20" s="38"/>
      <c r="J20" s="38"/>
      <c r="K20" s="38"/>
      <c r="L20" s="9"/>
    </row>
    <row r="21" spans="2:12">
      <c r="B21" s="7"/>
      <c r="L21" s="9"/>
    </row>
    <row r="22" spans="2:12">
      <c r="B22" s="7"/>
      <c r="C22" s="22" t="s">
        <v>14</v>
      </c>
      <c r="D22" s="8"/>
      <c r="E22" s="8"/>
      <c r="F22" s="8"/>
      <c r="L22" s="9"/>
    </row>
    <row r="23" spans="2:12">
      <c r="B23" s="7"/>
      <c r="C23" s="19" t="s">
        <v>19</v>
      </c>
      <c r="D23" s="19" t="s">
        <v>20</v>
      </c>
      <c r="E23" s="23" t="s">
        <v>21</v>
      </c>
      <c r="F23" s="28" t="s">
        <v>22</v>
      </c>
      <c r="G23" s="18" t="s">
        <v>23</v>
      </c>
      <c r="H23" s="19" t="s">
        <v>24</v>
      </c>
      <c r="I23" s="19" t="s">
        <v>25</v>
      </c>
      <c r="J23" s="19" t="s">
        <v>26</v>
      </c>
      <c r="K23" s="19" t="s">
        <v>27</v>
      </c>
      <c r="L23" s="9"/>
    </row>
    <row r="24" spans="2:12">
      <c r="B24" s="7"/>
      <c r="C24" s="3">
        <v>41218</v>
      </c>
      <c r="D24" s="17">
        <v>651597</v>
      </c>
      <c r="E24" s="24">
        <v>324</v>
      </c>
      <c r="F24" s="29">
        <f t="shared" ref="F24:F30" si="0">E24/D24</f>
        <v>4.9723985837872185E-4</v>
      </c>
      <c r="G24" s="17">
        <v>1</v>
      </c>
      <c r="H24" s="27">
        <v>45.9</v>
      </c>
      <c r="I24" s="1">
        <v>120.36318</v>
      </c>
      <c r="J24" s="1">
        <f t="shared" ref="J24:J31" si="1">I24/D24*1000</f>
        <v>0.18472027955929815</v>
      </c>
      <c r="K24" s="1">
        <f t="shared" ref="K24:K31" si="2">I24/E24</f>
        <v>0.37149129629629629</v>
      </c>
      <c r="L24" s="9"/>
    </row>
    <row r="25" spans="2:12">
      <c r="B25" s="7"/>
      <c r="C25" s="3">
        <v>41219</v>
      </c>
      <c r="D25" s="17">
        <v>138550</v>
      </c>
      <c r="E25" s="24">
        <v>46</v>
      </c>
      <c r="F25" s="29">
        <f t="shared" si="0"/>
        <v>3.3201010465535907E-4</v>
      </c>
      <c r="G25" s="17">
        <v>0</v>
      </c>
      <c r="H25" s="27">
        <v>0</v>
      </c>
      <c r="I25" s="1">
        <v>19.705359999999999</v>
      </c>
      <c r="J25" s="1">
        <f t="shared" si="1"/>
        <v>0.14222562251894622</v>
      </c>
      <c r="K25" s="1">
        <f t="shared" si="2"/>
        <v>0.42837739130434782</v>
      </c>
      <c r="L25" s="9"/>
    </row>
    <row r="26" spans="2:12">
      <c r="B26" s="7"/>
      <c r="C26" s="3">
        <v>41220</v>
      </c>
      <c r="D26" s="17">
        <v>733531</v>
      </c>
      <c r="E26" s="24">
        <v>418</v>
      </c>
      <c r="F26" s="29">
        <f t="shared" si="0"/>
        <v>5.6984640049295807E-4</v>
      </c>
      <c r="G26" s="17">
        <v>2</v>
      </c>
      <c r="H26" s="27">
        <v>169.02</v>
      </c>
      <c r="I26" s="1">
        <v>142.76105000000001</v>
      </c>
      <c r="J26" s="1">
        <f t="shared" si="1"/>
        <v>0.19462169969640003</v>
      </c>
      <c r="K26" s="1">
        <f t="shared" si="2"/>
        <v>0.34153361244019143</v>
      </c>
      <c r="L26" s="9"/>
    </row>
    <row r="27" spans="2:12">
      <c r="B27" s="7"/>
      <c r="C27" s="3">
        <v>41221</v>
      </c>
      <c r="D27" s="17">
        <v>305927</v>
      </c>
      <c r="E27" s="24">
        <v>53</v>
      </c>
      <c r="F27" s="29">
        <f t="shared" si="0"/>
        <v>1.7324394381666215E-4</v>
      </c>
      <c r="G27" s="17">
        <v>0</v>
      </c>
      <c r="H27" s="27">
        <v>0</v>
      </c>
      <c r="I27" s="1">
        <v>57.980690000000003</v>
      </c>
      <c r="J27" s="1">
        <f t="shared" si="1"/>
        <v>0.18952459246813783</v>
      </c>
      <c r="K27" s="1">
        <f t="shared" si="2"/>
        <v>1.093975283018868</v>
      </c>
      <c r="L27" s="9"/>
    </row>
    <row r="28" spans="2:12">
      <c r="B28" s="7"/>
      <c r="C28" s="3">
        <v>41222</v>
      </c>
      <c r="D28" s="17">
        <v>632590</v>
      </c>
      <c r="E28" s="24">
        <v>310</v>
      </c>
      <c r="F28" s="29">
        <f t="shared" si="0"/>
        <v>4.9004884680440728E-4</v>
      </c>
      <c r="G28" s="17">
        <v>1</v>
      </c>
      <c r="H28" s="27">
        <v>45.9</v>
      </c>
      <c r="I28" s="1">
        <v>114.98291999999999</v>
      </c>
      <c r="J28" s="1">
        <f t="shared" si="1"/>
        <v>0.18176531402646262</v>
      </c>
      <c r="K28" s="1">
        <f t="shared" si="2"/>
        <v>0.3709126451612903</v>
      </c>
      <c r="L28" s="9"/>
    </row>
    <row r="29" spans="2:12">
      <c r="B29" s="7"/>
      <c r="C29" s="3">
        <v>41223</v>
      </c>
      <c r="D29" s="17">
        <v>529402</v>
      </c>
      <c r="E29" s="24">
        <v>388</v>
      </c>
      <c r="F29" s="29">
        <f t="shared" si="0"/>
        <v>7.329024068666155E-4</v>
      </c>
      <c r="G29" s="17">
        <v>0</v>
      </c>
      <c r="H29" s="27">
        <v>0</v>
      </c>
      <c r="I29" s="1">
        <v>88.779539999999997</v>
      </c>
      <c r="J29" s="1">
        <f t="shared" si="1"/>
        <v>0.16769777975904887</v>
      </c>
      <c r="K29" s="1">
        <f t="shared" si="2"/>
        <v>0.22881324742268042</v>
      </c>
      <c r="L29" s="9"/>
    </row>
    <row r="30" spans="2:12">
      <c r="B30" s="7"/>
      <c r="C30" s="3">
        <v>41224</v>
      </c>
      <c r="D30" s="17">
        <v>408941</v>
      </c>
      <c r="E30" s="24">
        <v>140</v>
      </c>
      <c r="F30" s="29">
        <f t="shared" si="0"/>
        <v>3.423476736252907E-4</v>
      </c>
      <c r="G30" s="17">
        <v>0</v>
      </c>
      <c r="H30" s="27">
        <v>0</v>
      </c>
      <c r="I30" s="1">
        <v>67.203029999999998</v>
      </c>
      <c r="J30" s="1">
        <f t="shared" si="1"/>
        <v>0.16433429272193298</v>
      </c>
      <c r="K30" s="1">
        <f t="shared" si="2"/>
        <v>0.48002164285714283</v>
      </c>
      <c r="L30" s="9"/>
    </row>
    <row r="31" spans="2:12">
      <c r="B31" s="7"/>
      <c r="C31" s="11" t="s">
        <v>28</v>
      </c>
      <c r="D31" s="4">
        <f>SUM(D24:D30)</f>
        <v>3400538</v>
      </c>
      <c r="E31" s="4">
        <f>SUM(E24:E30)</f>
        <v>1679</v>
      </c>
      <c r="F31" s="30">
        <f>E31/D31</f>
        <v>4.93745401462945E-4</v>
      </c>
      <c r="G31" s="5">
        <f>SUM(G24:G30)</f>
        <v>4</v>
      </c>
      <c r="H31" s="5">
        <f>SUM(H24:H30)</f>
        <v>260.82</v>
      </c>
      <c r="I31" s="5">
        <f>SUM(I24:I30)</f>
        <v>611.77576999999997</v>
      </c>
      <c r="J31" s="5">
        <f t="shared" si="1"/>
        <v>0.17990558258722589</v>
      </c>
      <c r="K31" s="5">
        <f t="shared" si="2"/>
        <v>0.36436913043478258</v>
      </c>
      <c r="L31" s="9"/>
    </row>
    <row r="32" spans="2:12">
      <c r="B32" s="7"/>
      <c r="C32" s="8"/>
      <c r="D32" s="8"/>
      <c r="E32" s="8"/>
      <c r="F32" s="8"/>
      <c r="L32" s="9"/>
    </row>
    <row r="33" spans="2:12">
      <c r="B33" s="7"/>
      <c r="C33" s="16" t="s">
        <v>17</v>
      </c>
      <c r="D33" s="20"/>
      <c r="E33" s="20"/>
      <c r="F33" s="21"/>
      <c r="G33" s="8"/>
      <c r="H33" s="8"/>
      <c r="I33" s="8"/>
      <c r="J33" s="8"/>
      <c r="K33" s="8"/>
      <c r="L33" s="9"/>
    </row>
    <row r="34" spans="2:12"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4"/>
    </row>
    <row r="36" spans="2:12">
      <c r="B36" s="15"/>
      <c r="D36" s="16"/>
      <c r="E36" s="16"/>
      <c r="F36" s="16"/>
    </row>
    <row r="37" spans="2:12">
      <c r="B37" s="16"/>
      <c r="C37" s="16"/>
      <c r="D37" s="16"/>
      <c r="E37" s="16"/>
      <c r="F37" s="16"/>
    </row>
    <row r="38" spans="2:12">
      <c r="B38" s="16"/>
      <c r="C38" s="16"/>
      <c r="D38" s="16"/>
      <c r="E38" s="16"/>
      <c r="F38" s="16"/>
    </row>
    <row r="39" spans="2:12">
      <c r="B39" s="16"/>
      <c r="C39" s="16"/>
      <c r="D39" s="16"/>
      <c r="E39" s="16"/>
      <c r="F39" s="16"/>
    </row>
  </sheetData>
  <mergeCells count="2">
    <mergeCell ref="B2:L2"/>
    <mergeCell ref="C9:K20"/>
  </mergeCells>
  <phoneticPr fontId="2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L37"/>
  <sheetViews>
    <sheetView topLeftCell="A3" workbookViewId="0">
      <selection activeCell="J23" sqref="J23:K23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4" t="s">
        <v>16</v>
      </c>
      <c r="C2" s="35"/>
      <c r="D2" s="35"/>
      <c r="E2" s="35"/>
      <c r="F2" s="35"/>
      <c r="G2" s="35"/>
      <c r="H2" s="35"/>
      <c r="I2" s="35"/>
      <c r="J2" s="35"/>
      <c r="K2" s="35"/>
      <c r="L2" s="36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41225</v>
      </c>
      <c r="D6" s="2">
        <v>41231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7" t="s">
        <v>40</v>
      </c>
      <c r="D9" s="38"/>
      <c r="E9" s="38"/>
      <c r="F9" s="38"/>
      <c r="G9" s="38"/>
      <c r="H9" s="38"/>
      <c r="I9" s="38"/>
      <c r="J9" s="38"/>
      <c r="K9" s="38"/>
      <c r="L9" s="9"/>
    </row>
    <row r="10" spans="2:12">
      <c r="B10" s="7"/>
      <c r="C10" s="38"/>
      <c r="D10" s="38"/>
      <c r="E10" s="38"/>
      <c r="F10" s="38"/>
      <c r="G10" s="38"/>
      <c r="H10" s="38"/>
      <c r="I10" s="38"/>
      <c r="J10" s="38"/>
      <c r="K10" s="38"/>
      <c r="L10" s="9"/>
    </row>
    <row r="11" spans="2:12">
      <c r="B11" s="7"/>
      <c r="C11" s="38"/>
      <c r="D11" s="38"/>
      <c r="E11" s="38"/>
      <c r="F11" s="38"/>
      <c r="G11" s="38"/>
      <c r="H11" s="38"/>
      <c r="I11" s="38"/>
      <c r="J11" s="38"/>
      <c r="K11" s="38"/>
      <c r="L11" s="9"/>
    </row>
    <row r="12" spans="2:12">
      <c r="B12" s="7"/>
      <c r="C12" s="38"/>
      <c r="D12" s="38"/>
      <c r="E12" s="38"/>
      <c r="F12" s="38"/>
      <c r="G12" s="38"/>
      <c r="H12" s="38"/>
      <c r="I12" s="38"/>
      <c r="J12" s="38"/>
      <c r="K12" s="38"/>
      <c r="L12" s="9"/>
    </row>
    <row r="13" spans="2:12">
      <c r="B13" s="7"/>
      <c r="C13" s="38"/>
      <c r="D13" s="38"/>
      <c r="E13" s="38"/>
      <c r="F13" s="38"/>
      <c r="G13" s="38"/>
      <c r="H13" s="38"/>
      <c r="I13" s="38"/>
      <c r="J13" s="38"/>
      <c r="K13" s="38"/>
      <c r="L13" s="9"/>
    </row>
    <row r="14" spans="2:12">
      <c r="B14" s="7"/>
      <c r="C14" s="38"/>
      <c r="D14" s="38"/>
      <c r="E14" s="38"/>
      <c r="F14" s="38"/>
      <c r="G14" s="38"/>
      <c r="H14" s="38"/>
      <c r="I14" s="38"/>
      <c r="J14" s="38"/>
      <c r="K14" s="38"/>
      <c r="L14" s="9"/>
    </row>
    <row r="15" spans="2:12">
      <c r="B15" s="7"/>
      <c r="C15" s="38"/>
      <c r="D15" s="38"/>
      <c r="E15" s="38"/>
      <c r="F15" s="38"/>
      <c r="G15" s="38"/>
      <c r="H15" s="38"/>
      <c r="I15" s="38"/>
      <c r="J15" s="38"/>
      <c r="K15" s="38"/>
      <c r="L15" s="9"/>
    </row>
    <row r="16" spans="2:12">
      <c r="B16" s="7"/>
      <c r="C16" s="38"/>
      <c r="D16" s="38"/>
      <c r="E16" s="38"/>
      <c r="F16" s="38"/>
      <c r="G16" s="38"/>
      <c r="H16" s="38"/>
      <c r="I16" s="38"/>
      <c r="J16" s="38"/>
      <c r="K16" s="38"/>
      <c r="L16" s="9"/>
    </row>
    <row r="17" spans="2:12">
      <c r="B17" s="7"/>
      <c r="C17" s="38"/>
      <c r="D17" s="38"/>
      <c r="E17" s="38"/>
      <c r="F17" s="38"/>
      <c r="G17" s="38"/>
      <c r="H17" s="38"/>
      <c r="I17" s="38"/>
      <c r="J17" s="38"/>
      <c r="K17" s="38"/>
      <c r="L17" s="9"/>
    </row>
    <row r="18" spans="2:12">
      <c r="B18" s="7"/>
      <c r="C18" s="38"/>
      <c r="D18" s="38"/>
      <c r="E18" s="38"/>
      <c r="F18" s="38"/>
      <c r="G18" s="38"/>
      <c r="H18" s="38"/>
      <c r="I18" s="38"/>
      <c r="J18" s="38"/>
      <c r="K18" s="38"/>
      <c r="L18" s="9"/>
    </row>
    <row r="19" spans="2:12">
      <c r="B19" s="7"/>
      <c r="L19" s="9"/>
    </row>
    <row r="20" spans="2:12">
      <c r="B20" s="7"/>
      <c r="C20" s="22" t="s">
        <v>14</v>
      </c>
      <c r="D20" s="8"/>
      <c r="E20" s="8"/>
      <c r="F20" s="8"/>
      <c r="L20" s="9"/>
    </row>
    <row r="21" spans="2:12">
      <c r="B21" s="7"/>
      <c r="C21" s="19" t="s">
        <v>30</v>
      </c>
      <c r="D21" s="19" t="s">
        <v>31</v>
      </c>
      <c r="E21" s="23" t="s">
        <v>32</v>
      </c>
      <c r="F21" s="28" t="s">
        <v>33</v>
      </c>
      <c r="G21" s="18" t="s">
        <v>34</v>
      </c>
      <c r="H21" s="19" t="s">
        <v>35</v>
      </c>
      <c r="I21" s="19" t="s">
        <v>36</v>
      </c>
      <c r="J21" s="19" t="s">
        <v>37</v>
      </c>
      <c r="K21" s="19" t="s">
        <v>38</v>
      </c>
      <c r="L21" s="9"/>
    </row>
    <row r="22" spans="2:12">
      <c r="B22" s="7"/>
      <c r="C22" s="3">
        <v>41225</v>
      </c>
      <c r="D22" s="17">
        <v>412872</v>
      </c>
      <c r="E22" s="24">
        <v>288</v>
      </c>
      <c r="F22" s="29">
        <f t="shared" ref="F22:F28" si="0">E22/D22</f>
        <v>6.975527524269023E-4</v>
      </c>
      <c r="G22" s="17">
        <v>0</v>
      </c>
      <c r="H22" s="27">
        <v>0</v>
      </c>
      <c r="I22" s="1">
        <v>70.099999999999994</v>
      </c>
      <c r="J22" s="1">
        <f t="shared" ref="J22:J29" si="1">I22/D22*1000</f>
        <v>0.16978627758724252</v>
      </c>
      <c r="K22" s="1">
        <f t="shared" ref="K22:K29" si="2">I22/E22</f>
        <v>0.24340277777777775</v>
      </c>
      <c r="L22" s="9"/>
    </row>
    <row r="23" spans="2:12">
      <c r="B23" s="7"/>
      <c r="C23" s="3">
        <v>41226</v>
      </c>
      <c r="D23" s="17">
        <v>625167</v>
      </c>
      <c r="E23" s="24">
        <v>207</v>
      </c>
      <c r="F23" s="29">
        <f t="shared" si="0"/>
        <v>3.3111152699998562E-4</v>
      </c>
      <c r="G23" s="17">
        <v>0</v>
      </c>
      <c r="H23" s="27">
        <v>0</v>
      </c>
      <c r="I23" s="1">
        <v>117.2</v>
      </c>
      <c r="J23" s="1">
        <f t="shared" si="1"/>
        <v>0.18746990804057156</v>
      </c>
      <c r="K23" s="1">
        <f t="shared" si="2"/>
        <v>0.5661835748792271</v>
      </c>
      <c r="L23" s="9"/>
    </row>
    <row r="24" spans="2:12">
      <c r="B24" s="7"/>
      <c r="C24" s="3">
        <v>41227</v>
      </c>
      <c r="D24" s="17">
        <v>781396</v>
      </c>
      <c r="E24" s="24">
        <v>293</v>
      </c>
      <c r="F24" s="29">
        <f t="shared" si="0"/>
        <v>3.7496992562030009E-4</v>
      </c>
      <c r="G24" s="17">
        <v>0</v>
      </c>
      <c r="H24" s="27">
        <v>0</v>
      </c>
      <c r="I24" s="1">
        <v>134.78</v>
      </c>
      <c r="J24" s="1">
        <f t="shared" si="1"/>
        <v>0.17248616578533804</v>
      </c>
      <c r="K24" s="1">
        <f t="shared" si="2"/>
        <v>0.46</v>
      </c>
      <c r="L24" s="9"/>
    </row>
    <row r="25" spans="2:12">
      <c r="B25" s="7"/>
      <c r="C25" s="3">
        <v>41228</v>
      </c>
      <c r="D25" s="17">
        <v>202012</v>
      </c>
      <c r="E25" s="24">
        <v>101</v>
      </c>
      <c r="F25" s="29">
        <f t="shared" si="0"/>
        <v>4.9997029879413101E-4</v>
      </c>
      <c r="G25" s="17">
        <v>1</v>
      </c>
      <c r="H25" s="27">
        <v>45.9</v>
      </c>
      <c r="I25" s="1">
        <v>39.65</v>
      </c>
      <c r="J25" s="1">
        <f t="shared" si="1"/>
        <v>0.19627546878403263</v>
      </c>
      <c r="K25" s="1">
        <f t="shared" si="2"/>
        <v>0.39257425742574253</v>
      </c>
      <c r="L25" s="9"/>
    </row>
    <row r="26" spans="2:12">
      <c r="B26" s="7"/>
      <c r="C26" s="3">
        <v>41229</v>
      </c>
      <c r="D26" s="17">
        <v>58449</v>
      </c>
      <c r="E26" s="24">
        <v>51</v>
      </c>
      <c r="F26" s="29">
        <f t="shared" si="0"/>
        <v>8.7255556125853304E-4</v>
      </c>
      <c r="G26" s="17">
        <v>0</v>
      </c>
      <c r="H26" s="27">
        <v>0</v>
      </c>
      <c r="I26" s="1">
        <v>11.35</v>
      </c>
      <c r="J26" s="1">
        <f t="shared" si="1"/>
        <v>0.19418638471145783</v>
      </c>
      <c r="K26" s="1">
        <f t="shared" si="2"/>
        <v>0.22254901960784312</v>
      </c>
      <c r="L26" s="9"/>
    </row>
    <row r="27" spans="2:12">
      <c r="B27" s="7"/>
      <c r="C27" s="3">
        <v>41230</v>
      </c>
      <c r="D27" s="17">
        <v>44903</v>
      </c>
      <c r="E27" s="24">
        <v>57</v>
      </c>
      <c r="F27" s="29">
        <f t="shared" si="0"/>
        <v>1.2694029352159099E-3</v>
      </c>
      <c r="G27" s="17">
        <v>0</v>
      </c>
      <c r="H27" s="27">
        <v>0</v>
      </c>
      <c r="I27" s="1">
        <v>8.74</v>
      </c>
      <c r="J27" s="1">
        <f t="shared" si="1"/>
        <v>0.19464178339977284</v>
      </c>
      <c r="K27" s="1">
        <f t="shared" si="2"/>
        <v>0.15333333333333335</v>
      </c>
      <c r="L27" s="9"/>
    </row>
    <row r="28" spans="2:12">
      <c r="B28" s="7"/>
      <c r="C28" s="3">
        <v>41231</v>
      </c>
      <c r="D28" s="17">
        <v>80118</v>
      </c>
      <c r="E28" s="24">
        <v>100</v>
      </c>
      <c r="F28" s="29">
        <f t="shared" si="0"/>
        <v>1.2481589655258495E-3</v>
      </c>
      <c r="G28" s="17">
        <v>0</v>
      </c>
      <c r="H28" s="27">
        <v>0</v>
      </c>
      <c r="I28" s="1">
        <v>15.64</v>
      </c>
      <c r="J28" s="1">
        <f t="shared" si="1"/>
        <v>0.19521206220824283</v>
      </c>
      <c r="K28" s="1">
        <f t="shared" si="2"/>
        <v>0.15640000000000001</v>
      </c>
      <c r="L28" s="9"/>
    </row>
    <row r="29" spans="2:12">
      <c r="B29" s="7"/>
      <c r="C29" s="11" t="s">
        <v>39</v>
      </c>
      <c r="D29" s="4">
        <f>SUM(D22:D28)</f>
        <v>2204917</v>
      </c>
      <c r="E29" s="4">
        <f>SUM(E22:E28)</f>
        <v>1097</v>
      </c>
      <c r="F29" s="30">
        <f>E29/D29</f>
        <v>4.9752439660994037E-4</v>
      </c>
      <c r="G29" s="5">
        <f>SUM(G22:G28)</f>
        <v>1</v>
      </c>
      <c r="H29" s="5">
        <f>SUM(H22:H28)</f>
        <v>45.9</v>
      </c>
      <c r="I29" s="5">
        <f>SUM(I22:I28)</f>
        <v>397.46000000000004</v>
      </c>
      <c r="J29" s="5">
        <f t="shared" si="1"/>
        <v>0.18026075357938645</v>
      </c>
      <c r="K29" s="5">
        <f t="shared" si="2"/>
        <v>0.36231540565177761</v>
      </c>
      <c r="L29" s="9"/>
    </row>
    <row r="30" spans="2:12">
      <c r="B30" s="7"/>
      <c r="C30" s="8"/>
      <c r="D30" s="8"/>
      <c r="E30" s="8"/>
      <c r="F30" s="8"/>
      <c r="L30" s="9"/>
    </row>
    <row r="31" spans="2:12">
      <c r="B31" s="7"/>
      <c r="C31" s="16" t="s">
        <v>17</v>
      </c>
      <c r="D31" s="20"/>
      <c r="E31" s="20"/>
      <c r="F31" s="21"/>
      <c r="G31" s="8"/>
      <c r="H31" s="8"/>
      <c r="I31" s="8"/>
      <c r="J31" s="8"/>
      <c r="K31" s="8"/>
      <c r="L31" s="9"/>
    </row>
    <row r="32" spans="2:12"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4"/>
    </row>
    <row r="34" spans="2:6">
      <c r="B34" s="15"/>
      <c r="D34" s="16"/>
      <c r="E34" s="16"/>
      <c r="F34" s="16"/>
    </row>
    <row r="35" spans="2:6">
      <c r="B35" s="16"/>
      <c r="C35" s="16"/>
      <c r="D35" s="16"/>
      <c r="E35" s="16"/>
      <c r="F35" s="16"/>
    </row>
    <row r="36" spans="2:6">
      <c r="B36" s="16"/>
      <c r="C36" s="16"/>
      <c r="D36" s="16"/>
      <c r="E36" s="16"/>
      <c r="F36" s="16"/>
    </row>
    <row r="37" spans="2:6">
      <c r="B37" s="16"/>
      <c r="C37" s="16"/>
      <c r="D37" s="16"/>
      <c r="E37" s="16"/>
      <c r="F37" s="16"/>
    </row>
  </sheetData>
  <mergeCells count="2">
    <mergeCell ref="B2:L2"/>
    <mergeCell ref="C9:K18"/>
  </mergeCells>
  <phoneticPr fontId="2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L39"/>
  <sheetViews>
    <sheetView topLeftCell="A4" workbookViewId="0">
      <selection activeCell="K25" sqref="K25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4" t="s">
        <v>16</v>
      </c>
      <c r="C2" s="35"/>
      <c r="D2" s="35"/>
      <c r="E2" s="35"/>
      <c r="F2" s="35"/>
      <c r="G2" s="35"/>
      <c r="H2" s="35"/>
      <c r="I2" s="35"/>
      <c r="J2" s="35"/>
      <c r="K2" s="35"/>
      <c r="L2" s="36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41232</v>
      </c>
      <c r="D6" s="2">
        <v>41238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7" t="s">
        <v>52</v>
      </c>
      <c r="D9" s="38"/>
      <c r="E9" s="38"/>
      <c r="F9" s="38"/>
      <c r="G9" s="38"/>
      <c r="H9" s="38"/>
      <c r="I9" s="38"/>
      <c r="J9" s="38"/>
      <c r="K9" s="38"/>
      <c r="L9" s="9"/>
    </row>
    <row r="10" spans="2:12">
      <c r="B10" s="7"/>
      <c r="C10" s="38"/>
      <c r="D10" s="38"/>
      <c r="E10" s="38"/>
      <c r="F10" s="38"/>
      <c r="G10" s="38"/>
      <c r="H10" s="38"/>
      <c r="I10" s="38"/>
      <c r="J10" s="38"/>
      <c r="K10" s="38"/>
      <c r="L10" s="9"/>
    </row>
    <row r="11" spans="2:12">
      <c r="B11" s="7"/>
      <c r="C11" s="38"/>
      <c r="D11" s="38"/>
      <c r="E11" s="38"/>
      <c r="F11" s="38"/>
      <c r="G11" s="38"/>
      <c r="H11" s="38"/>
      <c r="I11" s="38"/>
      <c r="J11" s="38"/>
      <c r="K11" s="38"/>
      <c r="L11" s="9"/>
    </row>
    <row r="12" spans="2:12">
      <c r="B12" s="7"/>
      <c r="C12" s="38"/>
      <c r="D12" s="38"/>
      <c r="E12" s="38"/>
      <c r="F12" s="38"/>
      <c r="G12" s="38"/>
      <c r="H12" s="38"/>
      <c r="I12" s="38"/>
      <c r="J12" s="38"/>
      <c r="K12" s="38"/>
      <c r="L12" s="9"/>
    </row>
    <row r="13" spans="2:12">
      <c r="B13" s="7"/>
      <c r="C13" s="38"/>
      <c r="D13" s="38"/>
      <c r="E13" s="38"/>
      <c r="F13" s="38"/>
      <c r="G13" s="38"/>
      <c r="H13" s="38"/>
      <c r="I13" s="38"/>
      <c r="J13" s="38"/>
      <c r="K13" s="38"/>
      <c r="L13" s="9"/>
    </row>
    <row r="14" spans="2:12">
      <c r="B14" s="7"/>
      <c r="C14" s="38"/>
      <c r="D14" s="38"/>
      <c r="E14" s="38"/>
      <c r="F14" s="38"/>
      <c r="G14" s="38"/>
      <c r="H14" s="38"/>
      <c r="I14" s="38"/>
      <c r="J14" s="38"/>
      <c r="K14" s="38"/>
      <c r="L14" s="9"/>
    </row>
    <row r="15" spans="2:12">
      <c r="B15" s="7"/>
      <c r="C15" s="38"/>
      <c r="D15" s="38"/>
      <c r="E15" s="38"/>
      <c r="F15" s="38"/>
      <c r="G15" s="38"/>
      <c r="H15" s="38"/>
      <c r="I15" s="38"/>
      <c r="J15" s="38"/>
      <c r="K15" s="38"/>
      <c r="L15" s="9"/>
    </row>
    <row r="16" spans="2:12">
      <c r="B16" s="7"/>
      <c r="C16" s="38"/>
      <c r="D16" s="38"/>
      <c r="E16" s="38"/>
      <c r="F16" s="38"/>
      <c r="G16" s="38"/>
      <c r="H16" s="38"/>
      <c r="I16" s="38"/>
      <c r="J16" s="38"/>
      <c r="K16" s="38"/>
      <c r="L16" s="9"/>
    </row>
    <row r="17" spans="2:12">
      <c r="B17" s="7"/>
      <c r="C17" s="38"/>
      <c r="D17" s="38"/>
      <c r="E17" s="38"/>
      <c r="F17" s="38"/>
      <c r="G17" s="38"/>
      <c r="H17" s="38"/>
      <c r="I17" s="38"/>
      <c r="J17" s="38"/>
      <c r="K17" s="38"/>
      <c r="L17" s="9"/>
    </row>
    <row r="18" spans="2:12">
      <c r="B18" s="7"/>
      <c r="C18" s="38"/>
      <c r="D18" s="38"/>
      <c r="E18" s="38"/>
      <c r="F18" s="38"/>
      <c r="G18" s="38"/>
      <c r="H18" s="38"/>
      <c r="I18" s="38"/>
      <c r="J18" s="38"/>
      <c r="K18" s="38"/>
      <c r="L18" s="9"/>
    </row>
    <row r="19" spans="2:12">
      <c r="B19" s="7"/>
      <c r="C19" s="38"/>
      <c r="D19" s="38"/>
      <c r="E19" s="38"/>
      <c r="F19" s="38"/>
      <c r="G19" s="38"/>
      <c r="H19" s="38"/>
      <c r="I19" s="38"/>
      <c r="J19" s="38"/>
      <c r="K19" s="38"/>
      <c r="L19" s="9"/>
    </row>
    <row r="20" spans="2:12">
      <c r="B20" s="7"/>
      <c r="C20" s="38"/>
      <c r="D20" s="38"/>
      <c r="E20" s="38"/>
      <c r="F20" s="38"/>
      <c r="G20" s="38"/>
      <c r="H20" s="38"/>
      <c r="I20" s="38"/>
      <c r="J20" s="38"/>
      <c r="K20" s="38"/>
      <c r="L20" s="9"/>
    </row>
    <row r="21" spans="2:12">
      <c r="B21" s="7"/>
      <c r="L21" s="9"/>
    </row>
    <row r="22" spans="2:12">
      <c r="B22" s="7"/>
      <c r="C22" s="22" t="s">
        <v>14</v>
      </c>
      <c r="D22" s="8"/>
      <c r="E22" s="8"/>
      <c r="F22" s="8"/>
      <c r="L22" s="9"/>
    </row>
    <row r="23" spans="2:12">
      <c r="B23" s="7"/>
      <c r="C23" s="19" t="s">
        <v>41</v>
      </c>
      <c r="D23" s="19" t="s">
        <v>42</v>
      </c>
      <c r="E23" s="23" t="s">
        <v>43</v>
      </c>
      <c r="F23" s="23" t="s">
        <v>44</v>
      </c>
      <c r="G23" s="18" t="s">
        <v>45</v>
      </c>
      <c r="H23" s="19" t="s">
        <v>46</v>
      </c>
      <c r="I23" s="19" t="s">
        <v>47</v>
      </c>
      <c r="J23" s="19" t="s">
        <v>48</v>
      </c>
      <c r="K23" s="19" t="s">
        <v>49</v>
      </c>
      <c r="L23" s="9"/>
    </row>
    <row r="24" spans="2:12">
      <c r="B24" s="7"/>
      <c r="C24" s="3">
        <v>41232</v>
      </c>
      <c r="D24" s="17">
        <v>61422</v>
      </c>
      <c r="E24" s="24">
        <v>84</v>
      </c>
      <c r="F24" s="29">
        <f t="shared" ref="F24:F30" si="0">E24/D24</f>
        <v>1.3675881605939241E-3</v>
      </c>
      <c r="G24" s="17">
        <v>1</v>
      </c>
      <c r="H24" s="27">
        <v>156.06</v>
      </c>
      <c r="I24" s="1">
        <v>12.7</v>
      </c>
      <c r="J24" s="1">
        <f t="shared" ref="J24" si="1">I24/D24*1000</f>
        <v>0.2067663052326528</v>
      </c>
      <c r="K24" s="1">
        <f t="shared" ref="K24" si="2">I24/E24</f>
        <v>0.15119047619047618</v>
      </c>
      <c r="L24" s="9"/>
    </row>
    <row r="25" spans="2:12">
      <c r="B25" s="7"/>
      <c r="C25" s="3">
        <v>41233</v>
      </c>
      <c r="D25" s="17">
        <v>64397</v>
      </c>
      <c r="E25" s="24">
        <v>70</v>
      </c>
      <c r="F25" s="29">
        <f t="shared" si="0"/>
        <v>1.087007158718574E-3</v>
      </c>
      <c r="G25" s="17">
        <v>0</v>
      </c>
      <c r="H25" s="27">
        <v>0</v>
      </c>
      <c r="I25" s="1">
        <v>19.89</v>
      </c>
      <c r="J25" s="1">
        <f t="shared" ref="J25:J30" si="3">I25/D25*1000</f>
        <v>0.30886531981303478</v>
      </c>
      <c r="K25" s="1">
        <f t="shared" ref="K25:K30" si="4">I25/E25</f>
        <v>0.28414285714285714</v>
      </c>
      <c r="L25" s="9"/>
    </row>
    <row r="26" spans="2:12">
      <c r="B26" s="7"/>
      <c r="C26" s="3">
        <v>41234</v>
      </c>
      <c r="D26" s="17">
        <v>0</v>
      </c>
      <c r="E26" s="24">
        <v>0</v>
      </c>
      <c r="F26" s="29" t="s">
        <v>51</v>
      </c>
      <c r="G26" s="17">
        <v>0</v>
      </c>
      <c r="H26" s="27">
        <v>0</v>
      </c>
      <c r="I26" s="1">
        <v>0</v>
      </c>
      <c r="J26" s="1" t="s">
        <v>51</v>
      </c>
      <c r="K26" s="1" t="s">
        <v>51</v>
      </c>
      <c r="L26" s="9"/>
    </row>
    <row r="27" spans="2:12">
      <c r="B27" s="7"/>
      <c r="C27" s="3">
        <v>41235</v>
      </c>
      <c r="D27" s="17">
        <v>110711</v>
      </c>
      <c r="E27" s="24">
        <v>46</v>
      </c>
      <c r="F27" s="29">
        <f t="shared" si="0"/>
        <v>4.1549620182276375E-4</v>
      </c>
      <c r="G27" s="17">
        <v>0</v>
      </c>
      <c r="H27" s="27">
        <v>0</v>
      </c>
      <c r="I27" s="1">
        <v>25.28</v>
      </c>
      <c r="J27" s="1">
        <f t="shared" si="3"/>
        <v>0.22834226047998843</v>
      </c>
      <c r="K27" s="1">
        <f t="shared" si="4"/>
        <v>0.54956521739130437</v>
      </c>
      <c r="L27" s="9"/>
    </row>
    <row r="28" spans="2:12">
      <c r="B28" s="7"/>
      <c r="C28" s="3">
        <v>41236</v>
      </c>
      <c r="D28" s="17">
        <v>252233</v>
      </c>
      <c r="E28" s="24">
        <v>123</v>
      </c>
      <c r="F28" s="29">
        <f t="shared" si="0"/>
        <v>4.8764436057137649E-4</v>
      </c>
      <c r="G28" s="17">
        <v>1</v>
      </c>
      <c r="H28" s="27">
        <v>45.9</v>
      </c>
      <c r="I28" s="1">
        <v>112.34</v>
      </c>
      <c r="J28" s="1">
        <f t="shared" si="3"/>
        <v>0.4453818493218572</v>
      </c>
      <c r="K28" s="1">
        <f t="shared" si="4"/>
        <v>0.91333333333333333</v>
      </c>
      <c r="L28" s="9"/>
    </row>
    <row r="29" spans="2:12">
      <c r="B29" s="7"/>
      <c r="C29" s="3">
        <v>41237</v>
      </c>
      <c r="D29" s="17">
        <v>273525</v>
      </c>
      <c r="E29" s="24">
        <v>156</v>
      </c>
      <c r="F29" s="29">
        <f t="shared" si="0"/>
        <v>5.7033177954483134E-4</v>
      </c>
      <c r="G29" s="17">
        <v>0</v>
      </c>
      <c r="H29" s="27">
        <v>0</v>
      </c>
      <c r="I29" s="1">
        <v>102.9</v>
      </c>
      <c r="J29" s="1">
        <f t="shared" si="3"/>
        <v>0.3761996161228407</v>
      </c>
      <c r="K29" s="1">
        <f t="shared" si="4"/>
        <v>0.6596153846153846</v>
      </c>
      <c r="L29" s="9"/>
    </row>
    <row r="30" spans="2:12">
      <c r="B30" s="7"/>
      <c r="C30" s="3">
        <v>41238</v>
      </c>
      <c r="D30" s="17">
        <v>298612</v>
      </c>
      <c r="E30" s="24">
        <v>373</v>
      </c>
      <c r="F30" s="29">
        <f t="shared" si="0"/>
        <v>1.2491125607812144E-3</v>
      </c>
      <c r="G30" s="17">
        <v>0</v>
      </c>
      <c r="H30" s="27">
        <v>0</v>
      </c>
      <c r="I30" s="1">
        <v>110.71</v>
      </c>
      <c r="J30" s="1">
        <f t="shared" si="3"/>
        <v>0.37074866381793092</v>
      </c>
      <c r="K30" s="1">
        <f t="shared" si="4"/>
        <v>0.29680965147453081</v>
      </c>
      <c r="L30" s="9"/>
    </row>
    <row r="31" spans="2:12">
      <c r="B31" s="7"/>
      <c r="C31" s="11" t="s">
        <v>50</v>
      </c>
      <c r="D31" s="4">
        <f>SUM(D24:D30)</f>
        <v>1060900</v>
      </c>
      <c r="E31" s="31">
        <f>SUM(E24:E30)</f>
        <v>852</v>
      </c>
      <c r="F31" s="30">
        <f>E31/D31</f>
        <v>8.0309171458195874E-4</v>
      </c>
      <c r="G31" s="4">
        <f>SUM(G24:G30)</f>
        <v>2</v>
      </c>
      <c r="H31" s="5">
        <f>SUM(H24:H30)</f>
        <v>201.96</v>
      </c>
      <c r="I31" s="5">
        <f>SUM(I24:I30)</f>
        <v>383.82</v>
      </c>
      <c r="J31" s="5">
        <f>I31/D31*1000</f>
        <v>0.36178716184371762</v>
      </c>
      <c r="K31" s="5">
        <f>I31/E31</f>
        <v>0.45049295774647885</v>
      </c>
      <c r="L31" s="9"/>
    </row>
    <row r="32" spans="2:12">
      <c r="B32" s="7"/>
      <c r="C32" s="8"/>
      <c r="D32" s="8"/>
      <c r="E32" s="8"/>
      <c r="F32" s="8"/>
      <c r="L32" s="9"/>
    </row>
    <row r="33" spans="2:12">
      <c r="B33" s="7"/>
      <c r="C33" s="16" t="s">
        <v>17</v>
      </c>
      <c r="D33" s="20"/>
      <c r="E33" s="20"/>
      <c r="F33" s="21"/>
      <c r="G33" s="8"/>
      <c r="H33" s="8"/>
      <c r="I33" s="8"/>
      <c r="J33" s="8"/>
      <c r="K33" s="8"/>
      <c r="L33" s="9"/>
    </row>
    <row r="34" spans="2:12"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4"/>
    </row>
    <row r="36" spans="2:12">
      <c r="B36" s="15"/>
      <c r="D36" s="16"/>
      <c r="E36" s="16"/>
      <c r="F36" s="16"/>
    </row>
    <row r="37" spans="2:12">
      <c r="B37" s="16"/>
      <c r="C37" s="16"/>
      <c r="D37" s="16"/>
      <c r="E37" s="16"/>
      <c r="F37" s="16"/>
    </row>
    <row r="38" spans="2:12">
      <c r="B38" s="16"/>
      <c r="C38" s="16"/>
      <c r="D38" s="16"/>
      <c r="E38" s="16"/>
      <c r="F38" s="16"/>
    </row>
    <row r="39" spans="2:12">
      <c r="B39" s="16"/>
      <c r="C39" s="16"/>
      <c r="D39" s="16"/>
      <c r="E39" s="16"/>
      <c r="F39" s="16"/>
    </row>
  </sheetData>
  <mergeCells count="2">
    <mergeCell ref="B2:L2"/>
    <mergeCell ref="C9:K20"/>
  </mergeCells>
  <phoneticPr fontId="3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L36"/>
  <sheetViews>
    <sheetView workbookViewId="0">
      <selection activeCell="C9" sqref="C9:K17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4" t="s">
        <v>16</v>
      </c>
      <c r="C2" s="35"/>
      <c r="D2" s="35"/>
      <c r="E2" s="35"/>
      <c r="F2" s="35"/>
      <c r="G2" s="35"/>
      <c r="H2" s="35"/>
      <c r="I2" s="35"/>
      <c r="J2" s="35"/>
      <c r="K2" s="35"/>
      <c r="L2" s="36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41239</v>
      </c>
      <c r="D6" s="2">
        <v>41245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7" t="s">
        <v>63</v>
      </c>
      <c r="D9" s="38"/>
      <c r="E9" s="38"/>
      <c r="F9" s="38"/>
      <c r="G9" s="38"/>
      <c r="H9" s="38"/>
      <c r="I9" s="38"/>
      <c r="J9" s="38"/>
      <c r="K9" s="38"/>
      <c r="L9" s="9"/>
    </row>
    <row r="10" spans="2:12">
      <c r="B10" s="7"/>
      <c r="C10" s="38"/>
      <c r="D10" s="38"/>
      <c r="E10" s="38"/>
      <c r="F10" s="38"/>
      <c r="G10" s="38"/>
      <c r="H10" s="38"/>
      <c r="I10" s="38"/>
      <c r="J10" s="38"/>
      <c r="K10" s="38"/>
      <c r="L10" s="9"/>
    </row>
    <row r="11" spans="2:12">
      <c r="B11" s="7"/>
      <c r="C11" s="38"/>
      <c r="D11" s="38"/>
      <c r="E11" s="38"/>
      <c r="F11" s="38"/>
      <c r="G11" s="38"/>
      <c r="H11" s="38"/>
      <c r="I11" s="38"/>
      <c r="J11" s="38"/>
      <c r="K11" s="38"/>
      <c r="L11" s="9"/>
    </row>
    <row r="12" spans="2:12">
      <c r="B12" s="7"/>
      <c r="C12" s="38"/>
      <c r="D12" s="38"/>
      <c r="E12" s="38"/>
      <c r="F12" s="38"/>
      <c r="G12" s="38"/>
      <c r="H12" s="38"/>
      <c r="I12" s="38"/>
      <c r="J12" s="38"/>
      <c r="K12" s="38"/>
      <c r="L12" s="9"/>
    </row>
    <row r="13" spans="2:12">
      <c r="B13" s="7"/>
      <c r="C13" s="38"/>
      <c r="D13" s="38"/>
      <c r="E13" s="38"/>
      <c r="F13" s="38"/>
      <c r="G13" s="38"/>
      <c r="H13" s="38"/>
      <c r="I13" s="38"/>
      <c r="J13" s="38"/>
      <c r="K13" s="38"/>
      <c r="L13" s="9"/>
    </row>
    <row r="14" spans="2:12">
      <c r="B14" s="7"/>
      <c r="C14" s="38"/>
      <c r="D14" s="38"/>
      <c r="E14" s="38"/>
      <c r="F14" s="38"/>
      <c r="G14" s="38"/>
      <c r="H14" s="38"/>
      <c r="I14" s="38"/>
      <c r="J14" s="38"/>
      <c r="K14" s="38"/>
      <c r="L14" s="9"/>
    </row>
    <row r="15" spans="2:12">
      <c r="B15" s="7"/>
      <c r="C15" s="38"/>
      <c r="D15" s="38"/>
      <c r="E15" s="38"/>
      <c r="F15" s="38"/>
      <c r="G15" s="38"/>
      <c r="H15" s="38"/>
      <c r="I15" s="38"/>
      <c r="J15" s="38"/>
      <c r="K15" s="38"/>
      <c r="L15" s="9"/>
    </row>
    <row r="16" spans="2:12">
      <c r="B16" s="7"/>
      <c r="C16" s="38"/>
      <c r="D16" s="38"/>
      <c r="E16" s="38"/>
      <c r="F16" s="38"/>
      <c r="G16" s="38"/>
      <c r="H16" s="38"/>
      <c r="I16" s="38"/>
      <c r="J16" s="38"/>
      <c r="K16" s="38"/>
      <c r="L16" s="9"/>
    </row>
    <row r="17" spans="2:12">
      <c r="B17" s="7"/>
      <c r="C17" s="38"/>
      <c r="D17" s="38"/>
      <c r="E17" s="38"/>
      <c r="F17" s="38"/>
      <c r="G17" s="38"/>
      <c r="H17" s="38"/>
      <c r="I17" s="38"/>
      <c r="J17" s="38"/>
      <c r="K17" s="38"/>
      <c r="L17" s="9"/>
    </row>
    <row r="18" spans="2:12">
      <c r="B18" s="7"/>
      <c r="L18" s="9"/>
    </row>
    <row r="19" spans="2:12">
      <c r="B19" s="7"/>
      <c r="C19" s="22" t="s">
        <v>14</v>
      </c>
      <c r="D19" s="8"/>
      <c r="E19" s="8"/>
      <c r="F19" s="8"/>
      <c r="L19" s="9"/>
    </row>
    <row r="20" spans="2:12">
      <c r="B20" s="7"/>
      <c r="C20" s="19" t="s">
        <v>53</v>
      </c>
      <c r="D20" s="19" t="s">
        <v>54</v>
      </c>
      <c r="E20" s="23" t="s">
        <v>55</v>
      </c>
      <c r="F20" s="23" t="s">
        <v>56</v>
      </c>
      <c r="G20" s="18" t="s">
        <v>57</v>
      </c>
      <c r="H20" s="19" t="s">
        <v>58</v>
      </c>
      <c r="I20" s="19" t="s">
        <v>59</v>
      </c>
      <c r="J20" s="19" t="s">
        <v>60</v>
      </c>
      <c r="K20" s="19" t="s">
        <v>61</v>
      </c>
      <c r="L20" s="9"/>
    </row>
    <row r="21" spans="2:12">
      <c r="B21" s="7"/>
      <c r="C21" s="3">
        <v>41239</v>
      </c>
      <c r="D21" s="17">
        <v>341870</v>
      </c>
      <c r="E21" s="24">
        <v>162</v>
      </c>
      <c r="F21" s="32">
        <f t="shared" ref="F21:F27" si="0">E21/D21</f>
        <v>4.7386433439611551E-4</v>
      </c>
      <c r="G21" s="17">
        <v>1</v>
      </c>
      <c r="H21" s="27">
        <v>156.06</v>
      </c>
      <c r="I21" s="1">
        <v>123.35</v>
      </c>
      <c r="J21" s="1">
        <f t="shared" ref="J21:J27" si="1">I21/D21*1000</f>
        <v>0.36080966449235086</v>
      </c>
      <c r="K21" s="1">
        <f t="shared" ref="K21:K27" si="2">I21/E21</f>
        <v>0.76141975308641974</v>
      </c>
      <c r="L21" s="9"/>
    </row>
    <row r="22" spans="2:12">
      <c r="B22" s="7"/>
      <c r="C22" s="3">
        <v>41240</v>
      </c>
      <c r="D22" s="17">
        <v>259909</v>
      </c>
      <c r="E22" s="24">
        <v>141</v>
      </c>
      <c r="F22" s="32">
        <f t="shared" si="0"/>
        <v>5.4249756645595188E-4</v>
      </c>
      <c r="G22" s="17">
        <v>0</v>
      </c>
      <c r="H22" s="27">
        <v>0</v>
      </c>
      <c r="I22" s="1">
        <v>93.96</v>
      </c>
      <c r="J22" s="1">
        <f t="shared" si="1"/>
        <v>0.36151114428511516</v>
      </c>
      <c r="K22" s="1">
        <f t="shared" si="2"/>
        <v>0.66638297872340424</v>
      </c>
      <c r="L22" s="9"/>
    </row>
    <row r="23" spans="2:12">
      <c r="B23" s="7"/>
      <c r="C23" s="3">
        <v>41241</v>
      </c>
      <c r="D23" s="17">
        <v>265146</v>
      </c>
      <c r="E23" s="24">
        <v>233</v>
      </c>
      <c r="F23" s="32">
        <f t="shared" si="0"/>
        <v>8.7876113537447295E-4</v>
      </c>
      <c r="G23" s="17">
        <v>0</v>
      </c>
      <c r="H23" s="27">
        <v>0</v>
      </c>
      <c r="I23" s="1">
        <v>129.72</v>
      </c>
      <c r="J23" s="1">
        <f t="shared" si="1"/>
        <v>0.48923989047543615</v>
      </c>
      <c r="K23" s="1">
        <f t="shared" si="2"/>
        <v>0.55673819742489272</v>
      </c>
      <c r="L23" s="9"/>
    </row>
    <row r="24" spans="2:12">
      <c r="B24" s="7"/>
      <c r="C24" s="3">
        <v>41242</v>
      </c>
      <c r="D24" s="17">
        <v>189124</v>
      </c>
      <c r="E24" s="24">
        <v>128</v>
      </c>
      <c r="F24" s="32">
        <f t="shared" si="0"/>
        <v>6.7680463611175738E-4</v>
      </c>
      <c r="G24" s="17">
        <v>0</v>
      </c>
      <c r="H24" s="27">
        <v>0</v>
      </c>
      <c r="I24" s="1">
        <v>95.65</v>
      </c>
      <c r="J24" s="1">
        <f t="shared" si="1"/>
        <v>0.50575283940694993</v>
      </c>
      <c r="K24" s="1">
        <f t="shared" si="2"/>
        <v>0.74726562500000004</v>
      </c>
      <c r="L24" s="9"/>
    </row>
    <row r="25" spans="2:12">
      <c r="B25" s="7"/>
      <c r="C25" s="3">
        <v>41243</v>
      </c>
      <c r="D25" s="17">
        <v>171944</v>
      </c>
      <c r="E25" s="24">
        <v>110</v>
      </c>
      <c r="F25" s="32">
        <f t="shared" si="0"/>
        <v>6.3974317219559862E-4</v>
      </c>
      <c r="G25" s="17">
        <v>0</v>
      </c>
      <c r="H25" s="27">
        <v>0</v>
      </c>
      <c r="I25" s="1">
        <v>108.26</v>
      </c>
      <c r="J25" s="1">
        <f t="shared" si="1"/>
        <v>0.62962359838086823</v>
      </c>
      <c r="K25" s="1">
        <f t="shared" si="2"/>
        <v>0.98418181818181827</v>
      </c>
      <c r="L25" s="9"/>
    </row>
    <row r="26" spans="2:12">
      <c r="B26" s="7"/>
      <c r="C26" s="3">
        <v>41244</v>
      </c>
      <c r="D26" s="17">
        <v>194652</v>
      </c>
      <c r="E26" s="24">
        <v>194</v>
      </c>
      <c r="F26" s="32">
        <f t="shared" si="0"/>
        <v>9.9665043256683713E-4</v>
      </c>
      <c r="G26" s="17">
        <v>0</v>
      </c>
      <c r="H26" s="27">
        <v>0</v>
      </c>
      <c r="I26" s="1">
        <v>102.05</v>
      </c>
      <c r="J26" s="1">
        <f t="shared" si="1"/>
        <v>0.52426895177033883</v>
      </c>
      <c r="K26" s="1">
        <f t="shared" si="2"/>
        <v>0.52603092783505156</v>
      </c>
      <c r="L26" s="9"/>
    </row>
    <row r="27" spans="2:12">
      <c r="B27" s="7"/>
      <c r="C27" s="3">
        <v>41245</v>
      </c>
      <c r="D27" s="17">
        <v>209299</v>
      </c>
      <c r="E27" s="24">
        <v>219</v>
      </c>
      <c r="F27" s="32">
        <f t="shared" si="0"/>
        <v>1.0463499586715655E-3</v>
      </c>
      <c r="G27" s="17">
        <v>1</v>
      </c>
      <c r="H27" s="27">
        <v>107.46</v>
      </c>
      <c r="I27" s="1">
        <v>105.63</v>
      </c>
      <c r="J27" s="1">
        <f t="shared" si="1"/>
        <v>0.50468468554555912</v>
      </c>
      <c r="K27" s="1">
        <f t="shared" si="2"/>
        <v>0.48232876712328765</v>
      </c>
      <c r="L27" s="9"/>
    </row>
    <row r="28" spans="2:12">
      <c r="B28" s="7"/>
      <c r="C28" s="11" t="s">
        <v>62</v>
      </c>
      <c r="D28" s="4">
        <f>SUM(D21:D27)</f>
        <v>1631944</v>
      </c>
      <c r="E28" s="31">
        <f>SUM(E21:E27)</f>
        <v>1187</v>
      </c>
      <c r="F28" s="33">
        <f>E28/D28</f>
        <v>7.2735338957709338E-4</v>
      </c>
      <c r="G28" s="4">
        <f>SUM(G21:G27)</f>
        <v>2</v>
      </c>
      <c r="H28" s="5">
        <f>SUM(H21:H27)</f>
        <v>263.52</v>
      </c>
      <c r="I28" s="5">
        <f>SUM(I21:I27)</f>
        <v>758.61999999999989</v>
      </c>
      <c r="J28" s="5">
        <f>I28/D28*1000</f>
        <v>0.46485663723755222</v>
      </c>
      <c r="K28" s="5">
        <f>I28/E28</f>
        <v>0.63910699241786006</v>
      </c>
      <c r="L28" s="9"/>
    </row>
    <row r="29" spans="2:12">
      <c r="B29" s="7"/>
      <c r="C29" s="8"/>
      <c r="D29" s="8"/>
      <c r="E29" s="8"/>
      <c r="F29" s="8"/>
      <c r="L29" s="9"/>
    </row>
    <row r="30" spans="2:12">
      <c r="B30" s="7"/>
      <c r="C30" s="16" t="s">
        <v>17</v>
      </c>
      <c r="D30" s="20"/>
      <c r="E30" s="20"/>
      <c r="F30" s="21"/>
      <c r="G30" s="8"/>
      <c r="H30" s="8"/>
      <c r="I30" s="8"/>
      <c r="J30" s="8"/>
      <c r="K30" s="8"/>
      <c r="L30" s="9"/>
    </row>
    <row r="31" spans="2:12"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4"/>
    </row>
    <row r="33" spans="2:6">
      <c r="B33" s="15"/>
      <c r="D33" s="16"/>
      <c r="E33" s="16"/>
      <c r="F33" s="16"/>
    </row>
    <row r="34" spans="2:6">
      <c r="B34" s="16"/>
      <c r="C34" s="16"/>
      <c r="D34" s="16"/>
      <c r="E34" s="16"/>
      <c r="F34" s="16"/>
    </row>
    <row r="35" spans="2:6">
      <c r="B35" s="16"/>
      <c r="C35" s="16"/>
      <c r="D35" s="16"/>
      <c r="E35" s="16"/>
      <c r="F35" s="16"/>
    </row>
    <row r="36" spans="2:6">
      <c r="B36" s="16"/>
      <c r="C36" s="16"/>
      <c r="D36" s="16"/>
      <c r="E36" s="16"/>
      <c r="F36" s="16"/>
    </row>
  </sheetData>
  <mergeCells count="2">
    <mergeCell ref="B2:L2"/>
    <mergeCell ref="C9:K17"/>
  </mergeCells>
  <phoneticPr fontId="2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L34"/>
  <sheetViews>
    <sheetView tabSelected="1" workbookViewId="0">
      <selection activeCell="C9" sqref="C9:K15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4" t="s">
        <v>16</v>
      </c>
      <c r="C2" s="35"/>
      <c r="D2" s="35"/>
      <c r="E2" s="35"/>
      <c r="F2" s="35"/>
      <c r="G2" s="35"/>
      <c r="H2" s="35"/>
      <c r="I2" s="35"/>
      <c r="J2" s="35"/>
      <c r="K2" s="35"/>
      <c r="L2" s="36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41246</v>
      </c>
      <c r="D6" s="2">
        <v>41252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7" t="s">
        <v>74</v>
      </c>
      <c r="D9" s="38"/>
      <c r="E9" s="38"/>
      <c r="F9" s="38"/>
      <c r="G9" s="38"/>
      <c r="H9" s="38"/>
      <c r="I9" s="38"/>
      <c r="J9" s="38"/>
      <c r="K9" s="38"/>
      <c r="L9" s="9"/>
    </row>
    <row r="10" spans="2:12">
      <c r="B10" s="7"/>
      <c r="C10" s="38"/>
      <c r="D10" s="38"/>
      <c r="E10" s="38"/>
      <c r="F10" s="38"/>
      <c r="G10" s="38"/>
      <c r="H10" s="38"/>
      <c r="I10" s="38"/>
      <c r="J10" s="38"/>
      <c r="K10" s="38"/>
      <c r="L10" s="9"/>
    </row>
    <row r="11" spans="2:12">
      <c r="B11" s="7"/>
      <c r="C11" s="38"/>
      <c r="D11" s="38"/>
      <c r="E11" s="38"/>
      <c r="F11" s="38"/>
      <c r="G11" s="38"/>
      <c r="H11" s="38"/>
      <c r="I11" s="38"/>
      <c r="J11" s="38"/>
      <c r="K11" s="38"/>
      <c r="L11" s="9"/>
    </row>
    <row r="12" spans="2:12">
      <c r="B12" s="7"/>
      <c r="C12" s="38"/>
      <c r="D12" s="38"/>
      <c r="E12" s="38"/>
      <c r="F12" s="38"/>
      <c r="G12" s="38"/>
      <c r="H12" s="38"/>
      <c r="I12" s="38"/>
      <c r="J12" s="38"/>
      <c r="K12" s="38"/>
      <c r="L12" s="9"/>
    </row>
    <row r="13" spans="2:12">
      <c r="B13" s="7"/>
      <c r="C13" s="38"/>
      <c r="D13" s="38"/>
      <c r="E13" s="38"/>
      <c r="F13" s="38"/>
      <c r="G13" s="38"/>
      <c r="H13" s="38"/>
      <c r="I13" s="38"/>
      <c r="J13" s="38"/>
      <c r="K13" s="38"/>
      <c r="L13" s="9"/>
    </row>
    <row r="14" spans="2:12">
      <c r="B14" s="7"/>
      <c r="C14" s="38"/>
      <c r="D14" s="38"/>
      <c r="E14" s="38"/>
      <c r="F14" s="38"/>
      <c r="G14" s="38"/>
      <c r="H14" s="38"/>
      <c r="I14" s="38"/>
      <c r="J14" s="38"/>
      <c r="K14" s="38"/>
      <c r="L14" s="9"/>
    </row>
    <row r="15" spans="2:12">
      <c r="B15" s="7"/>
      <c r="C15" s="38"/>
      <c r="D15" s="38"/>
      <c r="E15" s="38"/>
      <c r="F15" s="38"/>
      <c r="G15" s="38"/>
      <c r="H15" s="38"/>
      <c r="I15" s="38"/>
      <c r="J15" s="38"/>
      <c r="K15" s="38"/>
      <c r="L15" s="9"/>
    </row>
    <row r="16" spans="2:12">
      <c r="B16" s="7"/>
      <c r="L16" s="9"/>
    </row>
    <row r="17" spans="2:12">
      <c r="B17" s="7"/>
      <c r="C17" s="22" t="s">
        <v>14</v>
      </c>
      <c r="D17" s="8"/>
      <c r="E17" s="8"/>
      <c r="F17" s="8"/>
      <c r="L17" s="9"/>
    </row>
    <row r="18" spans="2:12">
      <c r="B18" s="7"/>
      <c r="C18" s="19" t="s">
        <v>64</v>
      </c>
      <c r="D18" s="19" t="s">
        <v>65</v>
      </c>
      <c r="E18" s="23" t="s">
        <v>66</v>
      </c>
      <c r="F18" s="23" t="s">
        <v>67</v>
      </c>
      <c r="G18" s="18" t="s">
        <v>68</v>
      </c>
      <c r="H18" s="19" t="s">
        <v>69</v>
      </c>
      <c r="I18" s="19" t="s">
        <v>70</v>
      </c>
      <c r="J18" s="19" t="s">
        <v>71</v>
      </c>
      <c r="K18" s="19" t="s">
        <v>72</v>
      </c>
      <c r="L18" s="9"/>
    </row>
    <row r="19" spans="2:12">
      <c r="B19" s="7"/>
      <c r="C19" s="3">
        <v>41246</v>
      </c>
      <c r="D19" s="17">
        <v>285583</v>
      </c>
      <c r="E19" s="24">
        <v>179</v>
      </c>
      <c r="F19" s="32">
        <f t="shared" ref="F19:F25" si="0">E19/D19</f>
        <v>6.2678800909017694E-4</v>
      </c>
      <c r="G19" s="17">
        <v>2</v>
      </c>
      <c r="H19" s="27">
        <v>381.78</v>
      </c>
      <c r="I19" s="1">
        <v>95.93</v>
      </c>
      <c r="J19" s="1">
        <f t="shared" ref="J19:J25" si="1">I19/D19*1000</f>
        <v>0.33590935034648428</v>
      </c>
      <c r="K19" s="1">
        <f t="shared" ref="K19:K25" si="2">I19/E19</f>
        <v>0.53592178770949728</v>
      </c>
      <c r="L19" s="9"/>
    </row>
    <row r="20" spans="2:12">
      <c r="B20" s="7"/>
      <c r="C20" s="3">
        <v>41247</v>
      </c>
      <c r="D20" s="17">
        <v>277733</v>
      </c>
      <c r="E20" s="24">
        <v>259</v>
      </c>
      <c r="F20" s="32">
        <f t="shared" si="0"/>
        <v>9.3255032711273055E-4</v>
      </c>
      <c r="G20" s="17">
        <v>3</v>
      </c>
      <c r="H20" s="27">
        <v>199.26</v>
      </c>
      <c r="I20" s="1">
        <v>116.06</v>
      </c>
      <c r="J20" s="1">
        <f t="shared" si="1"/>
        <v>0.41788336279808302</v>
      </c>
      <c r="K20" s="1">
        <f t="shared" si="2"/>
        <v>0.44810810810810814</v>
      </c>
      <c r="L20" s="9"/>
    </row>
    <row r="21" spans="2:12">
      <c r="B21" s="7"/>
      <c r="C21" s="3">
        <v>41248</v>
      </c>
      <c r="D21" s="17">
        <v>268563</v>
      </c>
      <c r="E21" s="24">
        <v>258</v>
      </c>
      <c r="F21" s="32">
        <f t="shared" si="0"/>
        <v>9.6066844650975747E-4</v>
      </c>
      <c r="G21" s="17">
        <v>0</v>
      </c>
      <c r="H21" s="27">
        <v>0</v>
      </c>
      <c r="I21" s="1">
        <v>109.81</v>
      </c>
      <c r="J21" s="1">
        <f t="shared" si="1"/>
        <v>0.4088798531443274</v>
      </c>
      <c r="K21" s="1">
        <f t="shared" si="2"/>
        <v>0.42562015503875972</v>
      </c>
      <c r="L21" s="9"/>
    </row>
    <row r="22" spans="2:12">
      <c r="B22" s="7"/>
      <c r="C22" s="3">
        <v>41249</v>
      </c>
      <c r="D22" s="17">
        <v>65993</v>
      </c>
      <c r="E22" s="24">
        <v>130</v>
      </c>
      <c r="F22" s="32">
        <f t="shared" si="0"/>
        <v>1.9699058991105118E-3</v>
      </c>
      <c r="G22" s="17">
        <v>0</v>
      </c>
      <c r="H22" s="27">
        <v>0</v>
      </c>
      <c r="I22" s="1">
        <v>23.44</v>
      </c>
      <c r="J22" s="1">
        <f t="shared" si="1"/>
        <v>0.35518918673192618</v>
      </c>
      <c r="K22" s="1">
        <f t="shared" si="2"/>
        <v>0.18030769230769231</v>
      </c>
      <c r="L22" s="9"/>
    </row>
    <row r="23" spans="2:12">
      <c r="B23" s="7"/>
      <c r="C23" s="3">
        <v>41250</v>
      </c>
      <c r="D23" s="17">
        <v>118919</v>
      </c>
      <c r="E23" s="24">
        <v>133</v>
      </c>
      <c r="F23" s="32">
        <f t="shared" si="0"/>
        <v>1.118408328357958E-3</v>
      </c>
      <c r="G23" s="17">
        <v>1</v>
      </c>
      <c r="H23" s="27">
        <v>186.3</v>
      </c>
      <c r="I23" s="1">
        <v>41.34</v>
      </c>
      <c r="J23" s="1">
        <f t="shared" si="1"/>
        <v>0.34763158116028559</v>
      </c>
      <c r="K23" s="1">
        <f t="shared" si="2"/>
        <v>0.31082706766917295</v>
      </c>
      <c r="L23" s="9"/>
    </row>
    <row r="24" spans="2:12">
      <c r="B24" s="7"/>
      <c r="C24" s="3">
        <v>41251</v>
      </c>
      <c r="D24" s="17">
        <v>106255</v>
      </c>
      <c r="E24" s="24">
        <v>194</v>
      </c>
      <c r="F24" s="32">
        <f t="shared" si="0"/>
        <v>1.8257964331090302E-3</v>
      </c>
      <c r="G24" s="17">
        <v>0</v>
      </c>
      <c r="H24" s="27">
        <v>0</v>
      </c>
      <c r="I24" s="1">
        <v>39.64</v>
      </c>
      <c r="J24" s="1">
        <f t="shared" si="1"/>
        <v>0.37306479695073175</v>
      </c>
      <c r="K24" s="1">
        <f t="shared" si="2"/>
        <v>0.20432989690721651</v>
      </c>
      <c r="L24" s="9"/>
    </row>
    <row r="25" spans="2:12">
      <c r="B25" s="7"/>
      <c r="C25" s="3">
        <v>41252</v>
      </c>
      <c r="D25" s="17">
        <v>70373</v>
      </c>
      <c r="E25" s="24">
        <v>82</v>
      </c>
      <c r="F25" s="32">
        <f t="shared" si="0"/>
        <v>1.1652196154775269E-3</v>
      </c>
      <c r="G25" s="17">
        <v>0</v>
      </c>
      <c r="H25" s="27">
        <v>0</v>
      </c>
      <c r="I25" s="1">
        <v>24.13</v>
      </c>
      <c r="J25" s="1">
        <f t="shared" si="1"/>
        <v>0.34288718684722835</v>
      </c>
      <c r="K25" s="1">
        <f t="shared" si="2"/>
        <v>0.29426829268292681</v>
      </c>
      <c r="L25" s="9"/>
    </row>
    <row r="26" spans="2:12">
      <c r="B26" s="7"/>
      <c r="C26" s="11" t="s">
        <v>73</v>
      </c>
      <c r="D26" s="4">
        <f>SUM(D19:D25)</f>
        <v>1193419</v>
      </c>
      <c r="E26" s="31">
        <f>SUM(E19:E25)</f>
        <v>1235</v>
      </c>
      <c r="F26" s="33">
        <f>E26/D26</f>
        <v>1.0348419121867509E-3</v>
      </c>
      <c r="G26" s="4">
        <f>SUM(G19:G25)</f>
        <v>6</v>
      </c>
      <c r="H26" s="5">
        <f>SUM(H19:H25)</f>
        <v>767.33999999999992</v>
      </c>
      <c r="I26" s="5">
        <f>SUM(I19:I25)</f>
        <v>450.35</v>
      </c>
      <c r="J26" s="5">
        <f>I26/D26*1000</f>
        <v>0.377361178261784</v>
      </c>
      <c r="K26" s="5">
        <f>I26/E26</f>
        <v>0.36465587044534414</v>
      </c>
      <c r="L26" s="9"/>
    </row>
    <row r="27" spans="2:12">
      <c r="B27" s="7"/>
      <c r="C27" s="8"/>
      <c r="D27" s="8"/>
      <c r="E27" s="8"/>
      <c r="F27" s="8"/>
      <c r="L27" s="9"/>
    </row>
    <row r="28" spans="2:12">
      <c r="B28" s="7"/>
      <c r="C28" s="16" t="s">
        <v>17</v>
      </c>
      <c r="D28" s="20"/>
      <c r="E28" s="20"/>
      <c r="F28" s="21"/>
      <c r="G28" s="8"/>
      <c r="H28" s="8"/>
      <c r="I28" s="8"/>
      <c r="J28" s="8"/>
      <c r="K28" s="8"/>
      <c r="L28" s="9"/>
    </row>
    <row r="29" spans="2:12">
      <c r="B29" s="12"/>
      <c r="C29" s="13"/>
      <c r="D29" s="13"/>
      <c r="E29" s="13"/>
      <c r="F29" s="13"/>
      <c r="G29" s="13"/>
      <c r="H29" s="13"/>
      <c r="I29" s="13"/>
      <c r="J29" s="13"/>
      <c r="K29" s="13"/>
      <c r="L29" s="14"/>
    </row>
    <row r="31" spans="2:12">
      <c r="B31" s="15"/>
      <c r="D31" s="16"/>
      <c r="E31" s="16"/>
      <c r="F31" s="16"/>
    </row>
    <row r="32" spans="2:12">
      <c r="B32" s="16"/>
      <c r="C32" s="16"/>
      <c r="D32" s="16"/>
      <c r="E32" s="16"/>
      <c r="F32" s="16"/>
    </row>
    <row r="33" spans="2:6">
      <c r="B33" s="16"/>
      <c r="C33" s="16"/>
      <c r="D33" s="16"/>
      <c r="E33" s="16"/>
      <c r="F33" s="16"/>
    </row>
    <row r="34" spans="2:6">
      <c r="B34" s="16"/>
      <c r="C34" s="16"/>
      <c r="D34" s="16"/>
      <c r="E34" s="16"/>
      <c r="F34" s="16"/>
    </row>
  </sheetData>
  <mergeCells count="2">
    <mergeCell ref="B2:L2"/>
    <mergeCell ref="C9:K15"/>
  </mergeCells>
  <phoneticPr fontId="2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第一周（10-23～10-28）</vt:lpstr>
      <vt:lpstr>第二周（10-29～11-04）</vt:lpstr>
      <vt:lpstr>第三周（11-05～11-11）</vt:lpstr>
      <vt:lpstr>第四周（11-12～11-18）</vt:lpstr>
      <vt:lpstr>第五周（11-19～11-25)</vt:lpstr>
      <vt:lpstr>第六周（11-26～12-02)</vt:lpstr>
      <vt:lpstr>第七周（12-03～12-09)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assure</dc:creator>
  <cp:lastModifiedBy>assure</cp:lastModifiedBy>
  <dcterms:created xsi:type="dcterms:W3CDTF">2012-04-13T03:17:55Z</dcterms:created>
  <dcterms:modified xsi:type="dcterms:W3CDTF">2012-12-11T10:03:14Z</dcterms:modified>
</cp:coreProperties>
</file>