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activeTab="3"/>
  </bookViews>
  <sheets>
    <sheet name="第一周（10-24～10-28）" sheetId="20" r:id="rId1"/>
    <sheet name="第二周（10-29～11-04）" sheetId="21" r:id="rId2"/>
    <sheet name="第三周（11-05～11-11）" sheetId="23" r:id="rId3"/>
    <sheet name="第四周（11-12～11-18）" sheetId="22" r:id="rId4"/>
    <sheet name="Sheet2" sheetId="17" r:id="rId5"/>
  </sheets>
  <calcPr calcId="125725"/>
</workbook>
</file>

<file path=xl/calcChain.xml><?xml version="1.0" encoding="utf-8"?>
<calcChain xmlns="http://schemas.openxmlformats.org/spreadsheetml/2006/main">
  <c r="I29" i="23"/>
  <c r="J29" s="1"/>
  <c r="H29"/>
  <c r="G29"/>
  <c r="E29"/>
  <c r="F29" s="1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8" i="22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K28" i="21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9"/>
  <c r="H29"/>
  <c r="G29"/>
  <c r="E29"/>
  <c r="D29"/>
  <c r="J29" s="1"/>
  <c r="K30" i="20"/>
  <c r="J30"/>
  <c r="F30"/>
  <c r="K29"/>
  <c r="J29"/>
  <c r="F29"/>
  <c r="K28"/>
  <c r="J28"/>
  <c r="F28"/>
  <c r="K27"/>
  <c r="J27"/>
  <c r="F27"/>
  <c r="K26"/>
  <c r="J26"/>
  <c r="F26"/>
  <c r="D31"/>
  <c r="E31"/>
  <c r="K31" s="1"/>
  <c r="G31"/>
  <c r="H31"/>
  <c r="I31"/>
  <c r="J31"/>
  <c r="J28" i="22" l="1"/>
  <c r="F28"/>
  <c r="K29" i="23"/>
  <c r="K28" i="22"/>
  <c r="K29" i="21"/>
  <c r="F29"/>
  <c r="F31" i="20"/>
</calcChain>
</file>

<file path=xl/sharedStrings.xml><?xml version="1.0" encoding="utf-8"?>
<sst xmlns="http://schemas.openxmlformats.org/spreadsheetml/2006/main" count="72" uniqueCount="41">
  <si>
    <r>
      <rPr>
        <b/>
        <sz val="10"/>
        <color theme="1"/>
        <rFont val="宋体"/>
        <family val="3"/>
        <charset val="134"/>
      </rPr>
      <t>执行时间</t>
    </r>
    <phoneticPr fontId="1" type="noConversion"/>
  </si>
  <si>
    <r>
      <rPr>
        <b/>
        <sz val="10"/>
        <color theme="0"/>
        <rFont val="宋体"/>
        <family val="3"/>
        <charset val="134"/>
      </rPr>
      <t>开始日期</t>
    </r>
    <phoneticPr fontId="1" type="noConversion"/>
  </si>
  <si>
    <r>
      <rPr>
        <b/>
        <sz val="10"/>
        <color theme="0"/>
        <rFont val="宋体"/>
        <family val="3"/>
        <charset val="134"/>
      </rPr>
      <t>结束日期</t>
    </r>
    <phoneticPr fontId="1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</si>
  <si>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</si>
  <si>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</si>
  <si>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</si>
  <si>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</si>
  <si>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</si>
  <si>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</si>
  <si>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</si>
  <si>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</si>
  <si>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t>点击数</t>
    <phoneticPr fontId="1" type="noConversion"/>
  </si>
  <si>
    <t>阶段小结</t>
    <phoneticPr fontId="1" type="noConversion"/>
  </si>
  <si>
    <t>每日数据概览</t>
    <phoneticPr fontId="1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</si>
  <si>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4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</si>
  <si>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</si>
  <si>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24" type="noConversion"/>
  </si>
  <si>
    <r>
      <t xml:space="preserve">Deal-age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0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</si>
  <si>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>1.继续进行各场景的测试投放；
2.继续优化动态出价算法；
3.根据投放数据优化投放模型；
4.扩大人群学习范围；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1.鉴于点击率一直比较低，需重新挑选人群类别和媒体类别；
2.重构出价算法；
3.继续测试场景投放；
4.尝试开始Retargeting投放；</t>
    </r>
    <phoneticPr fontId="24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</si>
  <si>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</si>
  <si>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</si>
  <si>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点击数</t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</si>
  <si>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</si>
  <si>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</si>
  <si>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</si>
  <si>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</si>
  <si>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</si>
  <si>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</si>
  <si>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</si>
  <si>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</si>
  <si>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</si>
  <si>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点击数</t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</si>
  <si>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</si>
  <si>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</si>
  <si>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</si>
  <si>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</si>
  <si>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</si>
  <si>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</si>
  <si>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</si>
  <si>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1.继续少预算的各场景的测试投放；
2.继续优化动态出价算法；
3.总结投放数据，优化投放模型；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1.扩大投放范围，继续进行测试投放；
2.继续优化动态出价算法；
3.总结投放数据，优化投放模型；
4.和GA报表进行数据比对；</t>
    </r>
    <phoneticPr fontId="24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</si>
  <si>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>1.鉴于之前点击率一直比较低，本周开始重新挑选人群类别和媒体类别；
2.重构出价算法；
3.继续测试场景投放；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1.继续少预算的各场景的测试投放；
2.继续优化动态出价算法；
3.总结投放数据，优化投放模型；</t>
    </r>
    <phoneticPr fontId="2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</si>
</sst>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2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3" applyNumberFormat="0" applyAlignment="0" applyProtection="0">
      <alignment vertical="center"/>
    </xf>
    <xf numFmtId="0" fontId="6" fillId="2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0" borderId="3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" fillId="32" borderId="9" applyNumberFormat="0" applyFont="0" applyAlignment="0" applyProtection="0">
      <alignment vertical="center"/>
    </xf>
    <xf numFmtId="0" fontId="15" fillId="27" borderId="10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/>
  </cellStyleXfs>
  <cellXfs count="36">
    <xf numFmtId="0" fontId="0" fillId="0" borderId="0" xfId="0">
      <alignment vertical="center"/>
    </xf>
    <xf numFmtId="26" fontId="19" fillId="35" borderId="1" xfId="0" applyNumberFormat="1" applyFont="1" applyFill="1" applyBorder="1" applyAlignment="1"/>
    <xf numFmtId="14" fontId="19" fillId="34" borderId="1" xfId="0" applyNumberFormat="1" applyFont="1" applyFill="1" applyBorder="1">
      <alignment vertical="center"/>
    </xf>
    <xf numFmtId="14" fontId="19" fillId="0" borderId="1" xfId="0" applyNumberFormat="1" applyFont="1" applyBorder="1" applyAlignment="1">
      <alignment horizontal="left" vertical="center"/>
    </xf>
    <xf numFmtId="3" fontId="19" fillId="37" borderId="1" xfId="0" applyNumberFormat="1" applyFont="1" applyFill="1" applyBorder="1" applyAlignment="1"/>
    <xf numFmtId="26" fontId="19" fillId="37" borderId="1" xfId="0" applyNumberFormat="1" applyFont="1" applyFill="1" applyBorder="1" applyAlignment="1"/>
    <xf numFmtId="0" fontId="25" fillId="34" borderId="0" xfId="0" applyFont="1" applyFill="1">
      <alignment vertical="center"/>
    </xf>
    <xf numFmtId="0" fontId="25" fillId="34" borderId="16" xfId="0" applyFont="1" applyFill="1" applyBorder="1">
      <alignment vertical="center"/>
    </xf>
    <xf numFmtId="0" fontId="25" fillId="34" borderId="0" xfId="0" applyFont="1" applyFill="1" applyBorder="1">
      <alignment vertical="center"/>
    </xf>
    <xf numFmtId="0" fontId="25" fillId="34" borderId="17" xfId="0" applyFont="1" applyFill="1" applyBorder="1">
      <alignment vertical="center"/>
    </xf>
    <xf numFmtId="0" fontId="26" fillId="36" borderId="0" xfId="0" applyFont="1" applyFill="1" applyBorder="1" applyAlignment="1">
      <alignment horizontal="left" vertical="center"/>
    </xf>
    <xf numFmtId="0" fontId="19" fillId="37" borderId="1" xfId="0" applyFont="1" applyFill="1" applyBorder="1" applyAlignment="1">
      <alignment horizontal="right" vertical="center"/>
    </xf>
    <xf numFmtId="0" fontId="25" fillId="34" borderId="18" xfId="0" applyFont="1" applyFill="1" applyBorder="1">
      <alignment vertical="center"/>
    </xf>
    <xf numFmtId="0" fontId="25" fillId="34" borderId="12" xfId="0" applyFont="1" applyFill="1" applyBorder="1">
      <alignment vertical="center"/>
    </xf>
    <xf numFmtId="0" fontId="25" fillId="34" borderId="19" xfId="0" applyFont="1" applyFill="1" applyBorder="1">
      <alignment vertical="center"/>
    </xf>
    <xf numFmtId="0" fontId="25" fillId="34" borderId="0" xfId="0" applyFont="1" applyFill="1" applyAlignment="1">
      <alignment vertical="top" wrapText="1"/>
    </xf>
    <xf numFmtId="0" fontId="25" fillId="34" borderId="0" xfId="0" applyFont="1" applyFill="1" applyAlignment="1">
      <alignment vertical="center"/>
    </xf>
    <xf numFmtId="3" fontId="19" fillId="0" borderId="1" xfId="0" applyNumberFormat="1" applyFont="1" applyBorder="1" applyAlignment="1">
      <alignment horizontal="right"/>
    </xf>
    <xf numFmtId="0" fontId="20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177" fontId="19" fillId="34" borderId="0" xfId="43" applyNumberFormat="1" applyFont="1" applyFill="1" applyBorder="1" applyAlignment="1">
      <alignment vertical="center"/>
    </xf>
    <xf numFmtId="178" fontId="19" fillId="34" borderId="0" xfId="39" applyNumberFormat="1" applyFont="1" applyFill="1" applyBorder="1">
      <alignment vertical="center"/>
    </xf>
    <xf numFmtId="0" fontId="27" fillId="36" borderId="0" xfId="0" applyFont="1" applyFill="1" applyBorder="1">
      <alignment vertical="center"/>
    </xf>
    <xf numFmtId="0" fontId="20" fillId="33" borderId="2" xfId="0" applyFont="1" applyFill="1" applyBorder="1" applyAlignment="1">
      <alignment horizontal="center" vertical="center"/>
    </xf>
    <xf numFmtId="3" fontId="19" fillId="0" borderId="2" xfId="0" applyNumberFormat="1" applyFont="1" applyBorder="1" applyAlignment="1">
      <alignment horizontal="right"/>
    </xf>
    <xf numFmtId="178" fontId="19" fillId="34" borderId="2" xfId="39" applyNumberFormat="1" applyFont="1" applyFill="1" applyBorder="1" applyAlignment="1">
      <alignment horizontal="right"/>
    </xf>
    <xf numFmtId="3" fontId="19" fillId="37" borderId="2" xfId="0" applyNumberFormat="1" applyFont="1" applyFill="1" applyBorder="1" applyAlignment="1">
      <alignment horizontal="right"/>
    </xf>
    <xf numFmtId="178" fontId="19" fillId="37" borderId="2" xfId="39" applyNumberFormat="1" applyFont="1" applyFill="1" applyBorder="1" applyAlignment="1">
      <alignment horizontal="right"/>
    </xf>
    <xf numFmtId="26" fontId="19" fillId="34" borderId="1" xfId="0" applyNumberFormat="1" applyFont="1" applyFill="1" applyBorder="1" applyAlignment="1"/>
    <xf numFmtId="10" fontId="19" fillId="34" borderId="2" xfId="39" applyNumberFormat="1" applyFont="1" applyFill="1" applyBorder="1" applyAlignment="1">
      <alignment horizontal="right"/>
    </xf>
    <xf numFmtId="10" fontId="19" fillId="37" borderId="2" xfId="39" applyNumberFormat="1" applyFont="1" applyFill="1" applyBorder="1" applyAlignment="1">
      <alignment horizontal="right"/>
    </xf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1" fillId="34" borderId="1" xfId="0" applyFont="1" applyFill="1" applyBorder="1" applyAlignment="1">
      <alignment horizontal="left" vertical="center" wrapText="1"/>
    </xf>
    <xf numFmtId="0" fontId="19" fillId="34" borderId="1" xfId="0" applyFont="1" applyFill="1" applyBorder="1" applyAlignment="1">
      <alignment horizontal="left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workbookViewId="0">
      <selection activeCell="G5" sqref="G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17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41206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12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16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C19" s="35"/>
      <c r="D19" s="35"/>
      <c r="E19" s="35"/>
      <c r="F19" s="35"/>
      <c r="G19" s="35"/>
      <c r="H19" s="35"/>
      <c r="I19" s="35"/>
      <c r="J19" s="35"/>
      <c r="K19" s="35"/>
      <c r="L19" s="9"/>
    </row>
    <row r="20" spans="2:12">
      <c r="B20" s="7"/>
      <c r="C20" s="35"/>
      <c r="D20" s="35"/>
      <c r="E20" s="35"/>
      <c r="F20" s="35"/>
      <c r="G20" s="35"/>
      <c r="H20" s="35"/>
      <c r="I20" s="35"/>
      <c r="J20" s="35"/>
      <c r="K20" s="35"/>
      <c r="L20" s="9"/>
    </row>
    <row r="21" spans="2:12">
      <c r="B21" s="7"/>
      <c r="C21" s="35"/>
      <c r="D21" s="35"/>
      <c r="E21" s="35"/>
      <c r="F21" s="35"/>
      <c r="G21" s="35"/>
      <c r="H21" s="35"/>
      <c r="I21" s="35"/>
      <c r="J21" s="35"/>
      <c r="K21" s="35"/>
      <c r="L21" s="9"/>
    </row>
    <row r="22" spans="2:12">
      <c r="B22" s="7"/>
      <c r="C22" s="35"/>
      <c r="D22" s="35"/>
      <c r="E22" s="35"/>
      <c r="F22" s="35"/>
      <c r="G22" s="35"/>
      <c r="H22" s="35"/>
      <c r="I22" s="35"/>
      <c r="J22" s="35"/>
      <c r="K22" s="35"/>
      <c r="L22" s="9"/>
    </row>
    <row r="23" spans="2:12">
      <c r="B23" s="7"/>
      <c r="L23" s="9"/>
    </row>
    <row r="24" spans="2:12">
      <c r="B24" s="7"/>
      <c r="C24" s="22" t="s">
        <v>13</v>
      </c>
      <c r="D24" s="8"/>
      <c r="E24" s="8"/>
      <c r="F24" s="8"/>
      <c r="L24" s="9"/>
    </row>
    <row r="25" spans="2:12">
      <c r="B25" s="7"/>
      <c r="C25" s="19" t="s">
        <v>3</v>
      </c>
      <c r="D25" s="19" t="s">
        <v>4</v>
      </c>
      <c r="E25" s="23" t="s">
        <v>11</v>
      </c>
      <c r="F25" s="23" t="s">
        <v>5</v>
      </c>
      <c r="G25" s="18" t="s">
        <v>6</v>
      </c>
      <c r="H25" s="19" t="s">
        <v>7</v>
      </c>
      <c r="I25" s="19" t="s">
        <v>8</v>
      </c>
      <c r="J25" s="19" t="s">
        <v>9</v>
      </c>
      <c r="K25" s="19" t="s">
        <v>10</v>
      </c>
      <c r="L25" s="9"/>
    </row>
    <row r="26" spans="2:12">
      <c r="B26" s="7"/>
      <c r="C26" s="3">
        <v>41206</v>
      </c>
      <c r="D26" s="17">
        <v>37373</v>
      </c>
      <c r="E26" s="24">
        <v>22</v>
      </c>
      <c r="F26" s="25">
        <f t="shared" ref="F26:F30" si="0">E26/D26</f>
        <v>5.8866026275653546E-4</v>
      </c>
      <c r="G26" s="17">
        <v>0</v>
      </c>
      <c r="H26" s="28">
        <v>0</v>
      </c>
      <c r="I26" s="1">
        <v>8.2333400000000001</v>
      </c>
      <c r="J26" s="1">
        <f t="shared" ref="J26:J30" si="1">I26/D26*1000</f>
        <v>0.22030182217108607</v>
      </c>
      <c r="K26" s="1">
        <f t="shared" ref="K26:K30" si="2">I26/E26</f>
        <v>0.37424272727272728</v>
      </c>
      <c r="L26" s="9"/>
    </row>
    <row r="27" spans="2:12">
      <c r="B27" s="7"/>
      <c r="C27" s="3">
        <v>41207</v>
      </c>
      <c r="D27" s="17">
        <v>57371</v>
      </c>
      <c r="E27" s="24">
        <v>19</v>
      </c>
      <c r="F27" s="25">
        <f t="shared" si="0"/>
        <v>3.3117777274232628E-4</v>
      </c>
      <c r="G27" s="17">
        <v>0</v>
      </c>
      <c r="H27" s="28">
        <v>0</v>
      </c>
      <c r="I27" s="1">
        <v>11.991989999999999</v>
      </c>
      <c r="J27" s="1">
        <f t="shared" si="1"/>
        <v>0.20902529152359206</v>
      </c>
      <c r="K27" s="1">
        <f t="shared" si="2"/>
        <v>0.63115736842105263</v>
      </c>
      <c r="L27" s="9"/>
    </row>
    <row r="28" spans="2:12">
      <c r="B28" s="7"/>
      <c r="C28" s="3">
        <v>41208</v>
      </c>
      <c r="D28" s="17">
        <v>53322</v>
      </c>
      <c r="E28" s="24">
        <v>28</v>
      </c>
      <c r="F28" s="25">
        <f t="shared" si="0"/>
        <v>5.2511158621207008E-4</v>
      </c>
      <c r="G28" s="17">
        <v>0</v>
      </c>
      <c r="H28" s="28">
        <v>0</v>
      </c>
      <c r="I28" s="1">
        <v>11.37994</v>
      </c>
      <c r="J28" s="1">
        <f t="shared" si="1"/>
        <v>0.21341922658564946</v>
      </c>
      <c r="K28" s="1">
        <f t="shared" si="2"/>
        <v>0.40642642857142858</v>
      </c>
      <c r="L28" s="9"/>
    </row>
    <row r="29" spans="2:12">
      <c r="B29" s="7"/>
      <c r="C29" s="3">
        <v>41209</v>
      </c>
      <c r="D29" s="17">
        <v>59247</v>
      </c>
      <c r="E29" s="24">
        <v>23</v>
      </c>
      <c r="F29" s="25">
        <f t="shared" si="0"/>
        <v>3.8820530997350078E-4</v>
      </c>
      <c r="G29" s="17">
        <v>0</v>
      </c>
      <c r="H29" s="28">
        <v>0</v>
      </c>
      <c r="I29" s="1">
        <v>12.78786</v>
      </c>
      <c r="J29" s="1">
        <f t="shared" si="1"/>
        <v>0.21583978935642312</v>
      </c>
      <c r="K29" s="1">
        <f t="shared" si="2"/>
        <v>0.55599391304347823</v>
      </c>
      <c r="L29" s="9"/>
    </row>
    <row r="30" spans="2:12">
      <c r="B30" s="7"/>
      <c r="C30" s="3">
        <v>41210</v>
      </c>
      <c r="D30" s="17">
        <v>65526</v>
      </c>
      <c r="E30" s="24">
        <v>24</v>
      </c>
      <c r="F30" s="25">
        <f t="shared" si="0"/>
        <v>3.6626682538229102E-4</v>
      </c>
      <c r="G30" s="17">
        <v>0</v>
      </c>
      <c r="H30" s="28">
        <v>0</v>
      </c>
      <c r="I30" s="1">
        <v>14.709339999999999</v>
      </c>
      <c r="J30" s="1">
        <f t="shared" si="1"/>
        <v>0.22448096938619783</v>
      </c>
      <c r="K30" s="1">
        <f t="shared" si="2"/>
        <v>0.6128891666666666</v>
      </c>
      <c r="L30" s="9"/>
    </row>
    <row r="31" spans="2:12">
      <c r="B31" s="7"/>
      <c r="C31" s="11" t="s">
        <v>15</v>
      </c>
      <c r="D31" s="4">
        <f>SUM(D26:D30)</f>
        <v>272839</v>
      </c>
      <c r="E31" s="26">
        <f>SUM(E26:E30)</f>
        <v>116</v>
      </c>
      <c r="F31" s="27">
        <f>E31/D31</f>
        <v>4.251591597975363E-4</v>
      </c>
      <c r="G31" s="4">
        <f>SUM(G26:G30)</f>
        <v>0</v>
      </c>
      <c r="H31" s="5">
        <f>SUM(H26:H30)</f>
        <v>0</v>
      </c>
      <c r="I31" s="5">
        <f>SUM(I26:I30)</f>
        <v>59.102469999999997</v>
      </c>
      <c r="J31" s="5">
        <f>I31/D31*1000</f>
        <v>0.21662031454447495</v>
      </c>
      <c r="K31" s="5">
        <f>I31/E31</f>
        <v>0.50950405172413793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14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2"/>
  </mergeCells>
  <phoneticPr fontId="3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7"/>
  <sheetViews>
    <sheetView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17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41211</v>
      </c>
      <c r="D6" s="2">
        <v>41217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12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39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L19" s="9"/>
    </row>
    <row r="20" spans="2:12">
      <c r="B20" s="7"/>
      <c r="C20" s="22" t="s">
        <v>13</v>
      </c>
      <c r="D20" s="8"/>
      <c r="E20" s="8"/>
      <c r="F20" s="8"/>
      <c r="L20" s="9"/>
    </row>
    <row r="21" spans="2:12">
      <c r="B21" s="7"/>
      <c r="C21" s="19" t="s">
        <v>3</v>
      </c>
      <c r="D21" s="19" t="s">
        <v>4</v>
      </c>
      <c r="E21" s="23" t="s">
        <v>11</v>
      </c>
      <c r="F21" s="23" t="s">
        <v>5</v>
      </c>
      <c r="G21" s="18" t="s">
        <v>6</v>
      </c>
      <c r="H21" s="19" t="s">
        <v>7</v>
      </c>
      <c r="I21" s="19" t="s">
        <v>8</v>
      </c>
      <c r="J21" s="19" t="s">
        <v>9</v>
      </c>
      <c r="K21" s="19" t="s">
        <v>10</v>
      </c>
      <c r="L21" s="9"/>
    </row>
    <row r="22" spans="2:12">
      <c r="B22" s="7"/>
      <c r="C22" s="3">
        <v>41211</v>
      </c>
      <c r="D22" s="17">
        <v>24481</v>
      </c>
      <c r="E22" s="24">
        <v>15</v>
      </c>
      <c r="F22" s="25">
        <f t="shared" ref="F22:F28" si="0">E22/D22</f>
        <v>6.1272006862464771E-4</v>
      </c>
      <c r="G22" s="17">
        <v>0</v>
      </c>
      <c r="H22" s="28">
        <v>0</v>
      </c>
      <c r="I22" s="1">
        <v>5.7146100000000004</v>
      </c>
      <c r="J22" s="1">
        <f t="shared" ref="J22:J28" si="1">I22/D22*1000</f>
        <v>0.23343041542420656</v>
      </c>
      <c r="K22" s="1">
        <f t="shared" ref="K22:K28" si="2">I22/E22</f>
        <v>0.38097400000000003</v>
      </c>
      <c r="L22" s="9"/>
    </row>
    <row r="23" spans="2:12">
      <c r="B23" s="7"/>
      <c r="C23" s="3">
        <v>41212</v>
      </c>
      <c r="D23" s="17">
        <v>44279</v>
      </c>
      <c r="E23" s="24">
        <v>26</v>
      </c>
      <c r="F23" s="25">
        <f t="shared" si="0"/>
        <v>5.8718579913728851E-4</v>
      </c>
      <c r="G23" s="17">
        <v>0</v>
      </c>
      <c r="H23" s="28">
        <v>0</v>
      </c>
      <c r="I23" s="1">
        <v>9.9834700000000005</v>
      </c>
      <c r="J23" s="1">
        <f t="shared" si="1"/>
        <v>0.22546737731204411</v>
      </c>
      <c r="K23" s="1">
        <f t="shared" si="2"/>
        <v>0.38397961538461539</v>
      </c>
      <c r="L23" s="9"/>
    </row>
    <row r="24" spans="2:12">
      <c r="B24" s="7"/>
      <c r="C24" s="3">
        <v>41213</v>
      </c>
      <c r="D24" s="17">
        <v>17822</v>
      </c>
      <c r="E24" s="24">
        <v>2</v>
      </c>
      <c r="F24" s="25">
        <f t="shared" si="0"/>
        <v>1.1222085063404781E-4</v>
      </c>
      <c r="G24" s="17">
        <v>0</v>
      </c>
      <c r="H24" s="28">
        <v>0</v>
      </c>
      <c r="I24" s="1">
        <v>4.0643700000000003</v>
      </c>
      <c r="J24" s="1">
        <f t="shared" si="1"/>
        <v>0.22805352934575246</v>
      </c>
      <c r="K24" s="1">
        <f t="shared" si="2"/>
        <v>2.0321850000000001</v>
      </c>
      <c r="L24" s="9"/>
    </row>
    <row r="25" spans="2:12">
      <c r="B25" s="7"/>
      <c r="C25" s="3">
        <v>41214</v>
      </c>
      <c r="D25" s="17">
        <v>29172</v>
      </c>
      <c r="E25" s="24">
        <v>21</v>
      </c>
      <c r="F25" s="25">
        <f t="shared" si="0"/>
        <v>7.1986836692719048E-4</v>
      </c>
      <c r="G25" s="17">
        <v>0</v>
      </c>
      <c r="H25" s="28">
        <v>0</v>
      </c>
      <c r="I25" s="1">
        <v>6.7939800000000004</v>
      </c>
      <c r="J25" s="1">
        <f t="shared" si="1"/>
        <v>0.23289387083504731</v>
      </c>
      <c r="K25" s="1">
        <f t="shared" si="2"/>
        <v>0.32352285714285717</v>
      </c>
      <c r="L25" s="9"/>
    </row>
    <row r="26" spans="2:12">
      <c r="B26" s="7"/>
      <c r="C26" s="3">
        <v>41215</v>
      </c>
      <c r="D26" s="17">
        <v>22030</v>
      </c>
      <c r="E26" s="24">
        <v>17</v>
      </c>
      <c r="F26" s="25">
        <f t="shared" si="0"/>
        <v>7.7167498865183843E-4</v>
      </c>
      <c r="G26" s="17">
        <v>0</v>
      </c>
      <c r="H26" s="28">
        <v>0</v>
      </c>
      <c r="I26" s="1">
        <v>4.9035399999999996</v>
      </c>
      <c r="J26" s="1">
        <f t="shared" si="1"/>
        <v>0.22258465728551971</v>
      </c>
      <c r="K26" s="1">
        <f t="shared" si="2"/>
        <v>0.28844352941176465</v>
      </c>
      <c r="L26" s="9"/>
    </row>
    <row r="27" spans="2:12">
      <c r="B27" s="7"/>
      <c r="C27" s="3">
        <v>41216</v>
      </c>
      <c r="D27" s="17">
        <v>18942</v>
      </c>
      <c r="E27" s="24">
        <v>12</v>
      </c>
      <c r="F27" s="25">
        <f t="shared" si="0"/>
        <v>6.3351282863477985E-4</v>
      </c>
      <c r="G27" s="17">
        <v>0</v>
      </c>
      <c r="H27" s="28">
        <v>0</v>
      </c>
      <c r="I27" s="1">
        <v>4.5974700000000004</v>
      </c>
      <c r="J27" s="1">
        <f t="shared" si="1"/>
        <v>0.24271301868862849</v>
      </c>
      <c r="K27" s="1">
        <f t="shared" si="2"/>
        <v>0.38312250000000003</v>
      </c>
      <c r="L27" s="9"/>
    </row>
    <row r="28" spans="2:12">
      <c r="B28" s="7"/>
      <c r="C28" s="3">
        <v>41217</v>
      </c>
      <c r="D28" s="17">
        <v>37133</v>
      </c>
      <c r="E28" s="24">
        <v>22</v>
      </c>
      <c r="F28" s="25">
        <f t="shared" si="0"/>
        <v>5.9246492338351333E-4</v>
      </c>
      <c r="G28" s="17">
        <v>0</v>
      </c>
      <c r="H28" s="28">
        <v>0</v>
      </c>
      <c r="I28" s="1">
        <v>9.4641099999999998</v>
      </c>
      <c r="J28" s="1">
        <f t="shared" si="1"/>
        <v>0.25487060027468827</v>
      </c>
      <c r="K28" s="1">
        <f t="shared" si="2"/>
        <v>0.4301868181818182</v>
      </c>
      <c r="L28" s="9"/>
    </row>
    <row r="29" spans="2:12">
      <c r="B29" s="7"/>
      <c r="C29" s="11" t="s">
        <v>15</v>
      </c>
      <c r="D29" s="4">
        <f>SUM(D22:D28)</f>
        <v>193859</v>
      </c>
      <c r="E29" s="26">
        <f>SUM(E22:E28)</f>
        <v>115</v>
      </c>
      <c r="F29" s="27">
        <f>E29/D29</f>
        <v>5.9321465601287532E-4</v>
      </c>
      <c r="G29" s="4">
        <f>SUM(G22:G28)</f>
        <v>0</v>
      </c>
      <c r="H29" s="5">
        <f>SUM(H22:H28)</f>
        <v>0</v>
      </c>
      <c r="I29" s="5">
        <f>SUM(I22:I28)</f>
        <v>45.521549999999998</v>
      </c>
      <c r="J29" s="5">
        <f>I29/D29*1000</f>
        <v>0.23481783151672092</v>
      </c>
      <c r="K29" s="5">
        <f>I29/E29</f>
        <v>0.39583956521739128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14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7"/>
  <sheetViews>
    <sheetView workbookViewId="0">
      <selection activeCell="N25" sqref="N2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17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41218</v>
      </c>
      <c r="D6" s="2">
        <v>41224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12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18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L19" s="9"/>
    </row>
    <row r="20" spans="2:12">
      <c r="B20" s="7"/>
      <c r="C20" s="22" t="s">
        <v>13</v>
      </c>
      <c r="D20" s="8"/>
      <c r="E20" s="8"/>
      <c r="F20" s="8"/>
      <c r="L20" s="9"/>
    </row>
    <row r="21" spans="2:12">
      <c r="B21" s="7"/>
      <c r="C21" s="19" t="s">
        <v>29</v>
      </c>
      <c r="D21" s="19" t="s">
        <v>30</v>
      </c>
      <c r="E21" s="23" t="s">
        <v>31</v>
      </c>
      <c r="F21" s="23" t="s">
        <v>32</v>
      </c>
      <c r="G21" s="18" t="s">
        <v>33</v>
      </c>
      <c r="H21" s="19" t="s">
        <v>34</v>
      </c>
      <c r="I21" s="19" t="s">
        <v>35</v>
      </c>
      <c r="J21" s="19" t="s">
        <v>36</v>
      </c>
      <c r="K21" s="19" t="s">
        <v>37</v>
      </c>
      <c r="L21" s="9"/>
    </row>
    <row r="22" spans="2:12">
      <c r="B22" s="7"/>
      <c r="C22" s="3">
        <v>41218</v>
      </c>
      <c r="D22" s="17">
        <v>26605</v>
      </c>
      <c r="E22" s="24">
        <v>13</v>
      </c>
      <c r="F22" s="29">
        <f t="shared" ref="F22:F28" si="0">E22/D22</f>
        <v>4.886299567750423E-4</v>
      </c>
      <c r="G22" s="17">
        <v>0</v>
      </c>
      <c r="H22" s="28">
        <v>0</v>
      </c>
      <c r="I22" s="1">
        <v>6.41</v>
      </c>
      <c r="J22" s="1">
        <f t="shared" ref="J22:J28" si="1">I22/D22*1000</f>
        <v>0.24093215560984776</v>
      </c>
      <c r="K22" s="1">
        <f t="shared" ref="K22:K28" si="2">I22/E22</f>
        <v>0.49307692307692308</v>
      </c>
      <c r="L22" s="9"/>
    </row>
    <row r="23" spans="2:12">
      <c r="B23" s="7"/>
      <c r="C23" s="3">
        <v>41219</v>
      </c>
      <c r="D23" s="17">
        <v>34515</v>
      </c>
      <c r="E23" s="24">
        <v>19</v>
      </c>
      <c r="F23" s="29">
        <f t="shared" si="0"/>
        <v>5.5048529624800808E-4</v>
      </c>
      <c r="G23" s="17">
        <v>0</v>
      </c>
      <c r="H23" s="28">
        <v>0</v>
      </c>
      <c r="I23" s="1">
        <v>8.4</v>
      </c>
      <c r="J23" s="1">
        <f t="shared" si="1"/>
        <v>0.24337244676227729</v>
      </c>
      <c r="K23" s="1">
        <f t="shared" si="2"/>
        <v>0.44210526315789478</v>
      </c>
      <c r="L23" s="9"/>
    </row>
    <row r="24" spans="2:12">
      <c r="B24" s="7"/>
      <c r="C24" s="3">
        <v>41220</v>
      </c>
      <c r="D24" s="17">
        <v>44454</v>
      </c>
      <c r="E24" s="24">
        <v>23</v>
      </c>
      <c r="F24" s="29">
        <f t="shared" si="0"/>
        <v>5.1738876141629549E-4</v>
      </c>
      <c r="G24" s="17">
        <v>0</v>
      </c>
      <c r="H24" s="28">
        <v>0</v>
      </c>
      <c r="I24" s="1">
        <v>10.42</v>
      </c>
      <c r="J24" s="1">
        <f t="shared" si="1"/>
        <v>0.2343996040851217</v>
      </c>
      <c r="K24" s="1">
        <f t="shared" si="2"/>
        <v>0.45304347826086955</v>
      </c>
      <c r="L24" s="9"/>
    </row>
    <row r="25" spans="2:12">
      <c r="B25" s="7"/>
      <c r="C25" s="3">
        <v>41221</v>
      </c>
      <c r="D25" s="17">
        <v>12923</v>
      </c>
      <c r="E25" s="24">
        <v>6</v>
      </c>
      <c r="F25" s="29">
        <f t="shared" si="0"/>
        <v>4.6428847790760659E-4</v>
      </c>
      <c r="G25" s="17">
        <v>0</v>
      </c>
      <c r="H25" s="28">
        <v>0</v>
      </c>
      <c r="I25" s="1">
        <v>3.21</v>
      </c>
      <c r="J25" s="1">
        <f t="shared" si="1"/>
        <v>0.24839433568056954</v>
      </c>
      <c r="K25" s="1">
        <f t="shared" si="2"/>
        <v>0.53500000000000003</v>
      </c>
      <c r="L25" s="9"/>
    </row>
    <row r="26" spans="2:12">
      <c r="B26" s="7"/>
      <c r="C26" s="3">
        <v>41222</v>
      </c>
      <c r="D26" s="17">
        <v>54462</v>
      </c>
      <c r="E26" s="24">
        <v>20</v>
      </c>
      <c r="F26" s="29">
        <f t="shared" si="0"/>
        <v>3.6722852631192394E-4</v>
      </c>
      <c r="G26" s="17">
        <v>0</v>
      </c>
      <c r="H26" s="28">
        <v>0</v>
      </c>
      <c r="I26" s="1">
        <v>12.92</v>
      </c>
      <c r="J26" s="1">
        <f t="shared" si="1"/>
        <v>0.23722962799750283</v>
      </c>
      <c r="K26" s="1">
        <f t="shared" si="2"/>
        <v>0.64600000000000002</v>
      </c>
      <c r="L26" s="9"/>
    </row>
    <row r="27" spans="2:12">
      <c r="B27" s="7"/>
      <c r="C27" s="3">
        <v>41223</v>
      </c>
      <c r="D27" s="17">
        <v>57121</v>
      </c>
      <c r="E27" s="24">
        <v>34</v>
      </c>
      <c r="F27" s="29">
        <f t="shared" si="0"/>
        <v>5.9522767458552897E-4</v>
      </c>
      <c r="G27" s="17">
        <v>0</v>
      </c>
      <c r="H27" s="28">
        <v>0</v>
      </c>
      <c r="I27" s="1">
        <v>14.76</v>
      </c>
      <c r="J27" s="1">
        <f t="shared" si="1"/>
        <v>0.25839883755536491</v>
      </c>
      <c r="K27" s="1">
        <f t="shared" si="2"/>
        <v>0.4341176470588235</v>
      </c>
      <c r="L27" s="9"/>
    </row>
    <row r="28" spans="2:12">
      <c r="B28" s="7"/>
      <c r="C28" s="3">
        <v>41224</v>
      </c>
      <c r="D28" s="17">
        <v>41954</v>
      </c>
      <c r="E28" s="24">
        <v>23</v>
      </c>
      <c r="F28" s="29">
        <f t="shared" si="0"/>
        <v>5.4821947847642652E-4</v>
      </c>
      <c r="G28" s="17">
        <v>0</v>
      </c>
      <c r="H28" s="28">
        <v>0</v>
      </c>
      <c r="I28" s="1">
        <v>9.7799999999999994</v>
      </c>
      <c r="J28" s="1">
        <f t="shared" si="1"/>
        <v>0.23311245649997614</v>
      </c>
      <c r="K28" s="1">
        <f t="shared" si="2"/>
        <v>0.42521739130434782</v>
      </c>
      <c r="L28" s="9"/>
    </row>
    <row r="29" spans="2:12">
      <c r="B29" s="7"/>
      <c r="C29" s="11" t="s">
        <v>38</v>
      </c>
      <c r="D29" s="4">
        <f>SUM(D22:D28)</f>
        <v>272034</v>
      </c>
      <c r="E29" s="26">
        <f>SUM(E22:E28)</f>
        <v>138</v>
      </c>
      <c r="F29" s="30">
        <f>E29/D29</f>
        <v>5.0728952998522244E-4</v>
      </c>
      <c r="G29" s="4">
        <f>SUM(G22:G28)</f>
        <v>0</v>
      </c>
      <c r="H29" s="5">
        <f>SUM(H22:H28)</f>
        <v>0</v>
      </c>
      <c r="I29" s="5">
        <f>SUM(I22:I28)</f>
        <v>65.899999999999991</v>
      </c>
      <c r="J29" s="5">
        <f>I29/D29*1000</f>
        <v>0.24224913062337794</v>
      </c>
      <c r="K29" s="5">
        <f>I29/E29</f>
        <v>0.47753623188405792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14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6"/>
  <sheetViews>
    <sheetView tabSelected="1" workbookViewId="0">
      <selection activeCell="H5" sqref="H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17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41225</v>
      </c>
      <c r="D6" s="2">
        <v>41231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12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40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L18" s="9"/>
    </row>
    <row r="19" spans="2:12">
      <c r="B19" s="7"/>
      <c r="C19" s="22" t="s">
        <v>13</v>
      </c>
      <c r="D19" s="8"/>
      <c r="E19" s="8"/>
      <c r="F19" s="8"/>
      <c r="L19" s="9"/>
    </row>
    <row r="20" spans="2:12">
      <c r="B20" s="7"/>
      <c r="C20" s="19" t="s">
        <v>19</v>
      </c>
      <c r="D20" s="19" t="s">
        <v>20</v>
      </c>
      <c r="E20" s="23" t="s">
        <v>21</v>
      </c>
      <c r="F20" s="23" t="s">
        <v>22</v>
      </c>
      <c r="G20" s="18" t="s">
        <v>23</v>
      </c>
      <c r="H20" s="19" t="s">
        <v>24</v>
      </c>
      <c r="I20" s="19" t="s">
        <v>25</v>
      </c>
      <c r="J20" s="19" t="s">
        <v>26</v>
      </c>
      <c r="K20" s="19" t="s">
        <v>27</v>
      </c>
      <c r="L20" s="9"/>
    </row>
    <row r="21" spans="2:12">
      <c r="B21" s="7"/>
      <c r="C21" s="3">
        <v>41225</v>
      </c>
      <c r="D21" s="17">
        <v>77763</v>
      </c>
      <c r="E21" s="24">
        <v>20</v>
      </c>
      <c r="F21" s="29">
        <f t="shared" ref="F21:F27" si="0">E21/D21</f>
        <v>2.5719172357033552E-4</v>
      </c>
      <c r="G21" s="17">
        <v>0</v>
      </c>
      <c r="H21" s="28">
        <v>0</v>
      </c>
      <c r="I21" s="1">
        <v>48.71</v>
      </c>
      <c r="J21" s="1">
        <f t="shared" ref="J21:J27" si="1">I21/D21*1000</f>
        <v>0.62639044275555211</v>
      </c>
      <c r="K21" s="1">
        <f t="shared" ref="K21:K27" si="2">I21/E21</f>
        <v>2.4355000000000002</v>
      </c>
      <c r="L21" s="9"/>
    </row>
    <row r="22" spans="2:12">
      <c r="B22" s="7"/>
      <c r="C22" s="3">
        <v>41226</v>
      </c>
      <c r="D22" s="17">
        <v>1693</v>
      </c>
      <c r="E22" s="24">
        <v>7</v>
      </c>
      <c r="F22" s="29">
        <f t="shared" si="0"/>
        <v>4.134672179562906E-3</v>
      </c>
      <c r="G22" s="17">
        <v>0</v>
      </c>
      <c r="H22" s="28">
        <v>0</v>
      </c>
      <c r="I22" s="1">
        <v>0.56000000000000005</v>
      </c>
      <c r="J22" s="1">
        <f t="shared" si="1"/>
        <v>0.33077377436503252</v>
      </c>
      <c r="K22" s="1">
        <f t="shared" si="2"/>
        <v>0.08</v>
      </c>
      <c r="L22" s="9"/>
    </row>
    <row r="23" spans="2:12">
      <c r="B23" s="7"/>
      <c r="C23" s="3">
        <v>41227</v>
      </c>
      <c r="D23" s="17">
        <v>84920</v>
      </c>
      <c r="E23" s="24">
        <v>21</v>
      </c>
      <c r="F23" s="29">
        <f t="shared" si="0"/>
        <v>2.4729156853509185E-4</v>
      </c>
      <c r="G23" s="17">
        <v>0</v>
      </c>
      <c r="H23" s="28">
        <v>0</v>
      </c>
      <c r="I23" s="1">
        <v>15.86</v>
      </c>
      <c r="J23" s="1">
        <f t="shared" si="1"/>
        <v>0.18676401318888364</v>
      </c>
      <c r="K23" s="1">
        <f t="shared" si="2"/>
        <v>0.75523809523809526</v>
      </c>
      <c r="L23" s="9"/>
    </row>
    <row r="24" spans="2:12">
      <c r="B24" s="7"/>
      <c r="C24" s="3">
        <v>41228</v>
      </c>
      <c r="D24" s="17">
        <v>163366</v>
      </c>
      <c r="E24" s="24">
        <v>43</v>
      </c>
      <c r="F24" s="29">
        <f t="shared" si="0"/>
        <v>2.6321266358973104E-4</v>
      </c>
      <c r="G24" s="17">
        <v>0</v>
      </c>
      <c r="H24" s="28">
        <v>0</v>
      </c>
      <c r="I24" s="1">
        <v>30.55</v>
      </c>
      <c r="J24" s="1">
        <f t="shared" si="1"/>
        <v>0.18700341564340192</v>
      </c>
      <c r="K24" s="1">
        <f t="shared" si="2"/>
        <v>0.71046511627906983</v>
      </c>
      <c r="L24" s="9"/>
    </row>
    <row r="25" spans="2:12">
      <c r="B25" s="7"/>
      <c r="C25" s="3">
        <v>41229</v>
      </c>
      <c r="D25" s="17">
        <v>186964</v>
      </c>
      <c r="E25" s="24">
        <v>47</v>
      </c>
      <c r="F25" s="29">
        <f t="shared" si="0"/>
        <v>2.5138529342547231E-4</v>
      </c>
      <c r="G25" s="17">
        <v>0</v>
      </c>
      <c r="H25" s="28">
        <v>0</v>
      </c>
      <c r="I25" s="1">
        <v>42.17</v>
      </c>
      <c r="J25" s="1">
        <f t="shared" si="1"/>
        <v>0.22555144305855673</v>
      </c>
      <c r="K25" s="1">
        <f t="shared" si="2"/>
        <v>0.8972340425531915</v>
      </c>
      <c r="L25" s="9"/>
    </row>
    <row r="26" spans="2:12">
      <c r="B26" s="7"/>
      <c r="C26" s="3">
        <v>41230</v>
      </c>
      <c r="D26" s="17">
        <v>150412</v>
      </c>
      <c r="E26" s="24">
        <v>37</v>
      </c>
      <c r="F26" s="29">
        <f t="shared" si="0"/>
        <v>2.4599101135547698E-4</v>
      </c>
      <c r="G26" s="17">
        <v>0</v>
      </c>
      <c r="H26" s="28">
        <v>0</v>
      </c>
      <c r="I26" s="1">
        <v>31.39</v>
      </c>
      <c r="J26" s="1">
        <f t="shared" si="1"/>
        <v>0.2086934553094168</v>
      </c>
      <c r="K26" s="1">
        <f t="shared" si="2"/>
        <v>0.84837837837837837</v>
      </c>
      <c r="L26" s="9"/>
    </row>
    <row r="27" spans="2:12">
      <c r="B27" s="7"/>
      <c r="C27" s="3">
        <v>41231</v>
      </c>
      <c r="D27" s="17">
        <v>172432</v>
      </c>
      <c r="E27" s="24">
        <v>44</v>
      </c>
      <c r="F27" s="29">
        <f t="shared" si="0"/>
        <v>2.5517305372552661E-4</v>
      </c>
      <c r="G27" s="17">
        <v>0</v>
      </c>
      <c r="H27" s="28">
        <v>0</v>
      </c>
      <c r="I27" s="1">
        <v>32.770000000000003</v>
      </c>
      <c r="J27" s="1">
        <f t="shared" si="1"/>
        <v>0.19004593114967061</v>
      </c>
      <c r="K27" s="1">
        <f t="shared" si="2"/>
        <v>0.74477272727272736</v>
      </c>
      <c r="L27" s="9"/>
    </row>
    <row r="28" spans="2:12">
      <c r="B28" s="7"/>
      <c r="C28" s="11" t="s">
        <v>28</v>
      </c>
      <c r="D28" s="4">
        <f>SUM(D21:D27)</f>
        <v>837550</v>
      </c>
      <c r="E28" s="26">
        <f>SUM(E21:E27)</f>
        <v>219</v>
      </c>
      <c r="F28" s="30">
        <f>E28/D28</f>
        <v>2.6147692675064174E-4</v>
      </c>
      <c r="G28" s="4">
        <f>SUM(G21:G27)</f>
        <v>0</v>
      </c>
      <c r="H28" s="5">
        <f>SUM(H21:H27)</f>
        <v>0</v>
      </c>
      <c r="I28" s="5">
        <f>SUM(I21:I27)</f>
        <v>202.01000000000002</v>
      </c>
      <c r="J28" s="5">
        <f>I28/D28*1000</f>
        <v>0.24119157065249838</v>
      </c>
      <c r="K28" s="5">
        <f>I28/E28</f>
        <v>0.922420091324201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14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第一周（10-24～10-28）</vt:lpstr>
      <vt:lpstr>第二周（10-29～11-04）</vt:lpstr>
      <vt:lpstr>第三周（11-05～11-11）</vt:lpstr>
      <vt:lpstr>第四周（11-12～11-18）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2012-11-20T11:22:54Z</dcterms:modified>
</cp:coreProperties>
</file>