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2"/>
  </bookViews>
  <sheets>
    <sheet name="第一周（8-16～8-26）" sheetId="14" r:id="rId1"/>
    <sheet name="第二周（8-27～9-2）" sheetId="18" r:id="rId2"/>
    <sheet name="第三周（9-3～9-9）" sheetId="19" r:id="rId3"/>
    <sheet name="Sheet2" sheetId="17" r:id="rId4"/>
  </sheets>
  <calcPr calcId="125725"/>
</workbook>
</file>

<file path=xl/calcChain.xml><?xml version="1.0" encoding="utf-8"?>
<calcChain xmlns="http://schemas.openxmlformats.org/spreadsheetml/2006/main">
  <c r="K29" i="1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/>
  <c r="H30"/>
  <c r="G30"/>
  <c r="E30"/>
  <c r="D30"/>
  <c r="K29" i="18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/>
  <c r="H30"/>
  <c r="G30"/>
  <c r="E30"/>
  <c r="D30"/>
  <c r="J30" s="1"/>
  <c r="K42" i="14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4"/>
  <c r="J34"/>
  <c r="F34"/>
  <c r="K33"/>
  <c r="J33"/>
  <c r="F33"/>
  <c r="K32"/>
  <c r="J32"/>
  <c r="F32"/>
  <c r="J31"/>
  <c r="F31"/>
  <c r="J30" i="19" l="1"/>
  <c r="F30"/>
  <c r="K30"/>
  <c r="K30" i="18"/>
  <c r="F30"/>
  <c r="I43" i="14"/>
  <c r="H43"/>
  <c r="G43"/>
  <c r="E43"/>
  <c r="D43"/>
  <c r="F43" l="1"/>
  <c r="J43"/>
  <c r="K43"/>
</calcChain>
</file>

<file path=xl/sharedStrings.xml><?xml version="1.0" encoding="utf-8"?>
<sst xmlns="http://schemas.openxmlformats.org/spreadsheetml/2006/main" count="55" uniqueCount="21">
  <si>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</si>
  <si>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</si>
  <si>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</si>
  <si>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</si>
  <si>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</si>
  <si>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</si>
  <si>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</si>
  <si>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</si>
  <si>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</si>
  <si>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</si>
  <si>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</si>
  <si>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</si>
  <si>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</si>
  <si>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</si>
  <si>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</si>
  <si>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t>-</t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</si>
  <si>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这个期间属于测试投放期，以下是我们在这个期间的主要工作：
1.网站代码部署、检查；
2.创意沟通、设计及部署；
3.各交易市场提交活动审批；
4.流程的测试；
5.不固定的预算投放，进行各测试场景的测试；
6.投放时间与投放媒体类别的测试和优化；
7.动态出价算法设定：
   a.不断调整媒体类别和出价得到基础数据池和基础价格范围；
   b.根据数据分析设定动态算法的各参数；
   c.执行动态出价算法；
8.反作弊算法设定，防止不良网站的作弊行为；
9.暂停效果不佳的728×90尺寸的创意投放；
成果：进行了近2百万次展示曝光，得到了1100多个点击，CTR从万分之二提升到千分之一，CPC基本控制在$0.5以下；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2.总结投放数据，优化投放模型，并在一定积累后，开始进行白名单的投放；</t>
    </r>
    <phoneticPr fontId="24" type="noConversion"/>
  </si>
  <si>
    <r>
      <t xml:space="preserve">tungsten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</si>
  <si>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</si>
  <si>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1.继续固定预算的持续投放；
2.开始整理白名单进行白名单投放；
3.持续优化动态出价算法；
成果：上周完成了一百多万次展示曝光，得到了1000多个点击，CTR基本稳定在千分之一，CPM和CPC也基本控制在$0.5以下；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2.整理数据，准备retargeting投放；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</si>
  <si>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1.继续固定预算的持续投放；
2.整理白名单进行白名单投放；
3.持续优化动态出价算法；
4.开始retargeting投放；
成果：上周完成了一百三十多万次展示曝光，得到了2000多个点击，CTR提升到千分之一点五，CPC也基本继续降至$0.4，开始有conversion产生；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1.持续投放，继续优化动态出价算法；
2.分析GA报表和用户行为，根据讨论结果优化投放；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</si>
</sst>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26" fontId="19" fillId="35" borderId="1" xfId="0" applyNumberFormat="1" applyFont="1" applyFill="1" applyBorder="1" applyAlignment="1">
      <alignment horizontal="right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1"/>
  <sheetViews>
    <sheetView topLeftCell="A20" workbookViewId="0">
      <selection activeCell="C31" sqref="C3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41136</v>
      </c>
      <c r="D6" s="2">
        <v>41147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16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C20" s="34"/>
      <c r="D20" s="34"/>
      <c r="E20" s="34"/>
      <c r="F20" s="34"/>
      <c r="G20" s="34"/>
      <c r="H20" s="34"/>
      <c r="I20" s="34"/>
      <c r="J20" s="34"/>
      <c r="K20" s="34"/>
      <c r="L20" s="9"/>
    </row>
    <row r="21" spans="2:12">
      <c r="B21" s="7"/>
      <c r="C21" s="34"/>
      <c r="D21" s="34"/>
      <c r="E21" s="34"/>
      <c r="F21" s="34"/>
      <c r="G21" s="34"/>
      <c r="H21" s="34"/>
      <c r="I21" s="34"/>
      <c r="J21" s="34"/>
      <c r="K21" s="34"/>
      <c r="L21" s="9"/>
    </row>
    <row r="22" spans="2:12">
      <c r="B22" s="7"/>
      <c r="C22" s="34"/>
      <c r="D22" s="34"/>
      <c r="E22" s="34"/>
      <c r="F22" s="34"/>
      <c r="G22" s="34"/>
      <c r="H22" s="34"/>
      <c r="I22" s="34"/>
      <c r="J22" s="34"/>
      <c r="K22" s="34"/>
      <c r="L22" s="9"/>
    </row>
    <row r="23" spans="2:12">
      <c r="B23" s="7"/>
      <c r="C23" s="34"/>
      <c r="D23" s="34"/>
      <c r="E23" s="34"/>
      <c r="F23" s="34"/>
      <c r="G23" s="34"/>
      <c r="H23" s="34"/>
      <c r="I23" s="34"/>
      <c r="J23" s="34"/>
      <c r="K23" s="34"/>
      <c r="L23" s="9"/>
    </row>
    <row r="24" spans="2:12">
      <c r="B24" s="7"/>
      <c r="C24" s="34"/>
      <c r="D24" s="34"/>
      <c r="E24" s="34"/>
      <c r="F24" s="34"/>
      <c r="G24" s="34"/>
      <c r="H24" s="34"/>
      <c r="I24" s="34"/>
      <c r="J24" s="34"/>
      <c r="K24" s="34"/>
      <c r="L24" s="9"/>
    </row>
    <row r="25" spans="2:12">
      <c r="B25" s="7"/>
      <c r="C25" s="34"/>
      <c r="D25" s="34"/>
      <c r="E25" s="34"/>
      <c r="F25" s="34"/>
      <c r="G25" s="34"/>
      <c r="H25" s="34"/>
      <c r="I25" s="34"/>
      <c r="J25" s="34"/>
      <c r="K25" s="34"/>
      <c r="L25" s="9"/>
    </row>
    <row r="26" spans="2:12">
      <c r="B26" s="7"/>
      <c r="C26" s="34"/>
      <c r="D26" s="34"/>
      <c r="E26" s="34"/>
      <c r="F26" s="34"/>
      <c r="G26" s="34"/>
      <c r="H26" s="34"/>
      <c r="I26" s="34"/>
      <c r="J26" s="34"/>
      <c r="K26" s="34"/>
      <c r="L26" s="9"/>
    </row>
    <row r="27" spans="2:12">
      <c r="B27" s="7"/>
      <c r="C27" s="34"/>
      <c r="D27" s="34"/>
      <c r="E27" s="34"/>
      <c r="F27" s="34"/>
      <c r="G27" s="34"/>
      <c r="H27" s="34"/>
      <c r="I27" s="34"/>
      <c r="J27" s="34"/>
      <c r="K27" s="34"/>
      <c r="L27" s="9"/>
    </row>
    <row r="28" spans="2:12">
      <c r="B28" s="7"/>
      <c r="L28" s="9"/>
    </row>
    <row r="29" spans="2:12">
      <c r="B29" s="7"/>
      <c r="C29" s="23" t="s">
        <v>14</v>
      </c>
      <c r="D29" s="8"/>
      <c r="E29" s="8"/>
      <c r="F29" s="8"/>
      <c r="L29" s="9"/>
    </row>
    <row r="30" spans="2:12">
      <c r="B30" s="7"/>
      <c r="C30" s="19" t="s">
        <v>3</v>
      </c>
      <c r="D30" s="19" t="s">
        <v>4</v>
      </c>
      <c r="E30" s="24" t="s">
        <v>12</v>
      </c>
      <c r="F30" s="24" t="s">
        <v>5</v>
      </c>
      <c r="G30" s="18" t="s">
        <v>6</v>
      </c>
      <c r="H30" s="19" t="s">
        <v>7</v>
      </c>
      <c r="I30" s="19" t="s">
        <v>8</v>
      </c>
      <c r="J30" s="19" t="s">
        <v>9</v>
      </c>
      <c r="K30" s="19" t="s">
        <v>10</v>
      </c>
      <c r="L30" s="9"/>
    </row>
    <row r="31" spans="2:12">
      <c r="B31" s="7"/>
      <c r="C31" s="3">
        <v>41136</v>
      </c>
      <c r="D31" s="17">
        <v>664</v>
      </c>
      <c r="E31" s="25">
        <v>0</v>
      </c>
      <c r="F31" s="26">
        <f t="shared" ref="F31:F42" si="0">E31/D31</f>
        <v>0</v>
      </c>
      <c r="G31" s="17">
        <v>0</v>
      </c>
      <c r="H31" s="29">
        <v>0</v>
      </c>
      <c r="I31" s="1">
        <v>0.21</v>
      </c>
      <c r="J31" s="1">
        <f t="shared" ref="J31:J42" si="1">I31/D31*1000</f>
        <v>0.31626506024096385</v>
      </c>
      <c r="K31" s="22" t="s">
        <v>15</v>
      </c>
      <c r="L31" s="9"/>
    </row>
    <row r="32" spans="2:12">
      <c r="B32" s="7"/>
      <c r="C32" s="3">
        <v>41137</v>
      </c>
      <c r="D32" s="17">
        <v>352516</v>
      </c>
      <c r="E32" s="25">
        <v>55</v>
      </c>
      <c r="F32" s="26">
        <f t="shared" si="0"/>
        <v>1.5602128697704502E-4</v>
      </c>
      <c r="G32" s="17">
        <v>0</v>
      </c>
      <c r="H32" s="29">
        <v>0</v>
      </c>
      <c r="I32" s="1">
        <v>121.17</v>
      </c>
      <c r="J32" s="1">
        <f t="shared" si="1"/>
        <v>0.34372907896379168</v>
      </c>
      <c r="K32" s="1">
        <f t="shared" ref="K32:K42" si="2">I32/E32</f>
        <v>2.2030909090909092</v>
      </c>
      <c r="L32" s="9"/>
    </row>
    <row r="33" spans="2:12">
      <c r="B33" s="7"/>
      <c r="C33" s="3">
        <v>41138</v>
      </c>
      <c r="D33" s="17">
        <v>153115</v>
      </c>
      <c r="E33" s="25">
        <v>27</v>
      </c>
      <c r="F33" s="26">
        <f t="shared" si="0"/>
        <v>1.7633804656630637E-4</v>
      </c>
      <c r="G33" s="17">
        <v>0</v>
      </c>
      <c r="H33" s="29">
        <v>0</v>
      </c>
      <c r="I33" s="1">
        <v>53.67</v>
      </c>
      <c r="J33" s="1">
        <f t="shared" si="1"/>
        <v>0.3505208503412468</v>
      </c>
      <c r="K33" s="1">
        <f t="shared" si="2"/>
        <v>1.9877777777777779</v>
      </c>
      <c r="L33" s="9"/>
    </row>
    <row r="34" spans="2:12">
      <c r="B34" s="7"/>
      <c r="C34" s="3">
        <v>41139</v>
      </c>
      <c r="D34" s="17">
        <v>75895</v>
      </c>
      <c r="E34" s="25">
        <v>37</v>
      </c>
      <c r="F34" s="26">
        <f t="shared" si="0"/>
        <v>4.8751564661703671E-4</v>
      </c>
      <c r="G34" s="17">
        <v>0</v>
      </c>
      <c r="H34" s="29">
        <v>0</v>
      </c>
      <c r="I34" s="1">
        <v>11.62</v>
      </c>
      <c r="J34" s="1">
        <f t="shared" si="1"/>
        <v>0.15310626523486395</v>
      </c>
      <c r="K34" s="1">
        <f t="shared" si="2"/>
        <v>0.31405405405405401</v>
      </c>
      <c r="L34" s="9"/>
    </row>
    <row r="35" spans="2:12">
      <c r="B35" s="7"/>
      <c r="C35" s="3">
        <v>41140</v>
      </c>
      <c r="D35" s="17">
        <v>97230</v>
      </c>
      <c r="E35" s="25">
        <v>38</v>
      </c>
      <c r="F35" s="26">
        <f t="shared" si="0"/>
        <v>3.9082587678699991E-4</v>
      </c>
      <c r="G35" s="17">
        <v>0</v>
      </c>
      <c r="H35" s="29">
        <v>0</v>
      </c>
      <c r="I35" s="1">
        <v>14.83</v>
      </c>
      <c r="J35" s="1">
        <f t="shared" si="1"/>
        <v>0.1525249408618739</v>
      </c>
      <c r="K35" s="1">
        <f t="shared" si="2"/>
        <v>0.39026315789473687</v>
      </c>
      <c r="L35" s="9"/>
    </row>
    <row r="36" spans="2:12">
      <c r="B36" s="7"/>
      <c r="C36" s="3">
        <v>41141</v>
      </c>
      <c r="D36" s="17">
        <v>268177</v>
      </c>
      <c r="E36" s="25">
        <v>47</v>
      </c>
      <c r="F36" s="26">
        <f t="shared" si="0"/>
        <v>1.7525738598015491E-4</v>
      </c>
      <c r="G36" s="17">
        <v>0</v>
      </c>
      <c r="H36" s="29">
        <v>0</v>
      </c>
      <c r="I36" s="1">
        <v>74.95</v>
      </c>
      <c r="J36" s="1">
        <f t="shared" si="1"/>
        <v>0.27947959743005552</v>
      </c>
      <c r="K36" s="1">
        <f t="shared" si="2"/>
        <v>1.59468085106383</v>
      </c>
      <c r="L36" s="9"/>
    </row>
    <row r="37" spans="2:12">
      <c r="B37" s="7"/>
      <c r="C37" s="3">
        <v>41142</v>
      </c>
      <c r="D37" s="17">
        <v>126533</v>
      </c>
      <c r="E37" s="25">
        <v>85</v>
      </c>
      <c r="F37" s="26">
        <f t="shared" si="0"/>
        <v>6.7176151675847411E-4</v>
      </c>
      <c r="G37" s="17">
        <v>0</v>
      </c>
      <c r="H37" s="29">
        <v>0</v>
      </c>
      <c r="I37" s="1">
        <v>37.049999999999997</v>
      </c>
      <c r="J37" s="1">
        <f t="shared" si="1"/>
        <v>0.29280899054001724</v>
      </c>
      <c r="K37" s="1">
        <f t="shared" si="2"/>
        <v>0.43588235294117644</v>
      </c>
      <c r="L37" s="9"/>
    </row>
    <row r="38" spans="2:12">
      <c r="B38" s="7"/>
      <c r="C38" s="3">
        <v>41143</v>
      </c>
      <c r="D38" s="17">
        <v>148624</v>
      </c>
      <c r="E38" s="25">
        <v>66</v>
      </c>
      <c r="F38" s="26">
        <f t="shared" si="0"/>
        <v>4.4407363548282913E-4</v>
      </c>
      <c r="G38" s="17">
        <v>0</v>
      </c>
      <c r="H38" s="29">
        <v>0</v>
      </c>
      <c r="I38" s="1">
        <v>41.41</v>
      </c>
      <c r="J38" s="1">
        <f t="shared" si="1"/>
        <v>0.27862256432339327</v>
      </c>
      <c r="K38" s="1">
        <f t="shared" si="2"/>
        <v>0.62742424242424233</v>
      </c>
      <c r="L38" s="9"/>
    </row>
    <row r="39" spans="2:12">
      <c r="B39" s="7"/>
      <c r="C39" s="3">
        <v>41144</v>
      </c>
      <c r="D39" s="17">
        <v>194795</v>
      </c>
      <c r="E39" s="25">
        <v>154</v>
      </c>
      <c r="F39" s="26">
        <f t="shared" si="0"/>
        <v>7.9057470674298623E-4</v>
      </c>
      <c r="G39" s="17">
        <v>0</v>
      </c>
      <c r="H39" s="29">
        <v>0</v>
      </c>
      <c r="I39" s="1">
        <v>66.06</v>
      </c>
      <c r="J39" s="1">
        <f t="shared" si="1"/>
        <v>0.33912574758079012</v>
      </c>
      <c r="K39" s="1">
        <f t="shared" si="2"/>
        <v>0.42896103896103899</v>
      </c>
      <c r="L39" s="9"/>
    </row>
    <row r="40" spans="2:12">
      <c r="B40" s="7"/>
      <c r="C40" s="3">
        <v>41145</v>
      </c>
      <c r="D40" s="17">
        <v>185174</v>
      </c>
      <c r="E40" s="25">
        <v>127</v>
      </c>
      <c r="F40" s="26">
        <f t="shared" si="0"/>
        <v>6.8584142482205923E-4</v>
      </c>
      <c r="G40" s="17">
        <v>0</v>
      </c>
      <c r="H40" s="29">
        <v>0</v>
      </c>
      <c r="I40" s="1">
        <v>70.66</v>
      </c>
      <c r="J40" s="1">
        <f t="shared" si="1"/>
        <v>0.3815870478576906</v>
      </c>
      <c r="K40" s="1">
        <f t="shared" si="2"/>
        <v>0.55637795275590551</v>
      </c>
      <c r="L40" s="9"/>
    </row>
    <row r="41" spans="2:12">
      <c r="B41" s="7"/>
      <c r="C41" s="3">
        <v>41146</v>
      </c>
      <c r="D41" s="17">
        <v>189439</v>
      </c>
      <c r="E41" s="25">
        <v>230</v>
      </c>
      <c r="F41" s="26">
        <f t="shared" si="0"/>
        <v>1.2141111386778857E-3</v>
      </c>
      <c r="G41" s="17">
        <v>0</v>
      </c>
      <c r="H41" s="29">
        <v>0</v>
      </c>
      <c r="I41" s="1">
        <v>71.760000000000005</v>
      </c>
      <c r="J41" s="1">
        <f t="shared" si="1"/>
        <v>0.37880267526750033</v>
      </c>
      <c r="K41" s="1">
        <f t="shared" si="2"/>
        <v>0.312</v>
      </c>
      <c r="L41" s="9"/>
    </row>
    <row r="42" spans="2:12">
      <c r="B42" s="7"/>
      <c r="C42" s="3">
        <v>41147</v>
      </c>
      <c r="D42" s="17">
        <v>197744</v>
      </c>
      <c r="E42" s="25">
        <v>268</v>
      </c>
      <c r="F42" s="26">
        <f t="shared" si="0"/>
        <v>1.3552876446314426E-3</v>
      </c>
      <c r="G42" s="17">
        <v>0</v>
      </c>
      <c r="H42" s="29">
        <v>0</v>
      </c>
      <c r="I42" s="1">
        <v>73.180000000000007</v>
      </c>
      <c r="J42" s="1">
        <f t="shared" si="1"/>
        <v>0.37007443967958581</v>
      </c>
      <c r="K42" s="1">
        <f t="shared" si="2"/>
        <v>0.27305970149253733</v>
      </c>
      <c r="L42" s="9"/>
    </row>
    <row r="43" spans="2:12">
      <c r="B43" s="7"/>
      <c r="C43" s="11" t="s">
        <v>11</v>
      </c>
      <c r="D43" s="4">
        <f>SUM(D31:D42)</f>
        <v>1989906</v>
      </c>
      <c r="E43" s="27">
        <f>SUM(E31:E42)</f>
        <v>1134</v>
      </c>
      <c r="F43" s="28">
        <f>E43/D43</f>
        <v>5.6987616500477913E-4</v>
      </c>
      <c r="G43" s="4">
        <f>SUM(G31:G42)</f>
        <v>0</v>
      </c>
      <c r="H43" s="5">
        <f>SUM(H31:H42)</f>
        <v>0</v>
      </c>
      <c r="I43" s="5">
        <f>SUM(I31:I42)</f>
        <v>636.57000000000016</v>
      </c>
      <c r="J43" s="5">
        <f>I43/D43*1000</f>
        <v>0.31989953294276219</v>
      </c>
      <c r="K43" s="5">
        <f>I43/E43</f>
        <v>0.56134920634920649</v>
      </c>
      <c r="L43" s="9"/>
    </row>
    <row r="44" spans="2:12">
      <c r="B44" s="7"/>
      <c r="C44" s="8"/>
      <c r="D44" s="8"/>
      <c r="E44" s="8"/>
      <c r="F44" s="8"/>
      <c r="L44" s="9"/>
    </row>
    <row r="45" spans="2:12">
      <c r="B45" s="7"/>
      <c r="C45" s="16" t="s">
        <v>18</v>
      </c>
      <c r="D45" s="20"/>
      <c r="E45" s="20"/>
      <c r="F45" s="21"/>
      <c r="G45" s="8"/>
      <c r="H45" s="8"/>
      <c r="I45" s="8"/>
      <c r="J45" s="8"/>
      <c r="K45" s="8"/>
      <c r="L45" s="9"/>
    </row>
    <row r="46" spans="2:12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4"/>
    </row>
    <row r="48" spans="2:12">
      <c r="B48" s="15"/>
      <c r="D48" s="16"/>
      <c r="E48" s="16"/>
      <c r="F48" s="16"/>
    </row>
    <row r="49" spans="2:6">
      <c r="B49" s="16"/>
      <c r="C49" s="16"/>
      <c r="D49" s="16"/>
      <c r="E49" s="16"/>
      <c r="F49" s="16"/>
    </row>
    <row r="50" spans="2:6">
      <c r="B50" s="16"/>
      <c r="C50" s="16"/>
      <c r="D50" s="16"/>
      <c r="E50" s="16"/>
      <c r="F50" s="16"/>
    </row>
    <row r="51" spans="2:6">
      <c r="B51" s="16"/>
      <c r="C51" s="16"/>
      <c r="D51" s="16"/>
      <c r="E51" s="16"/>
      <c r="F51" s="16"/>
    </row>
  </sheetData>
  <mergeCells count="2">
    <mergeCell ref="B2:L2"/>
    <mergeCell ref="C9:K27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M15" sqref="M1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41148</v>
      </c>
      <c r="D6" s="2">
        <v>41154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19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L20" s="9"/>
    </row>
    <row r="21" spans="2:12">
      <c r="B21" s="7"/>
      <c r="C21" s="23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4" t="s">
        <v>12</v>
      </c>
      <c r="F22" s="24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41148</v>
      </c>
      <c r="D23" s="17">
        <v>36296</v>
      </c>
      <c r="E23" s="25">
        <v>59</v>
      </c>
      <c r="F23" s="26">
        <f t="shared" ref="F23:F29" si="0">E23/D23</f>
        <v>1.6255234736610095E-3</v>
      </c>
      <c r="G23" s="17">
        <v>0</v>
      </c>
      <c r="H23" s="29">
        <v>0</v>
      </c>
      <c r="I23" s="1">
        <v>14.14</v>
      </c>
      <c r="J23" s="1">
        <f t="shared" ref="J23:J29" si="1">I23/D23*1000</f>
        <v>0.38957460877231653</v>
      </c>
      <c r="K23" s="1">
        <f t="shared" ref="K23:K29" si="2">I23/E23</f>
        <v>0.23966101694915254</v>
      </c>
      <c r="L23" s="9"/>
    </row>
    <row r="24" spans="2:12">
      <c r="B24" s="7"/>
      <c r="C24" s="3">
        <v>41149</v>
      </c>
      <c r="D24" s="17">
        <v>193168</v>
      </c>
      <c r="E24" s="25">
        <v>100</v>
      </c>
      <c r="F24" s="26">
        <f t="shared" si="0"/>
        <v>5.1768408846185701E-4</v>
      </c>
      <c r="G24" s="17">
        <v>0</v>
      </c>
      <c r="H24" s="29">
        <v>0</v>
      </c>
      <c r="I24" s="1">
        <v>72.05</v>
      </c>
      <c r="J24" s="1">
        <f t="shared" si="1"/>
        <v>0.37299138573676799</v>
      </c>
      <c r="K24" s="1">
        <f t="shared" si="2"/>
        <v>0.72049999999999992</v>
      </c>
      <c r="L24" s="9"/>
    </row>
    <row r="25" spans="2:12">
      <c r="B25" s="7"/>
      <c r="C25" s="3">
        <v>41150</v>
      </c>
      <c r="D25" s="17">
        <v>183773</v>
      </c>
      <c r="E25" s="25">
        <v>157</v>
      </c>
      <c r="F25" s="26">
        <f t="shared" si="0"/>
        <v>8.5431483406158684E-4</v>
      </c>
      <c r="G25" s="17">
        <v>0</v>
      </c>
      <c r="H25" s="29">
        <v>0</v>
      </c>
      <c r="I25" s="1">
        <v>71.81</v>
      </c>
      <c r="J25" s="1">
        <f t="shared" si="1"/>
        <v>0.39075381040740481</v>
      </c>
      <c r="K25" s="1">
        <f t="shared" si="2"/>
        <v>0.45738853503184712</v>
      </c>
      <c r="L25" s="9"/>
    </row>
    <row r="26" spans="2:12">
      <c r="B26" s="7"/>
      <c r="C26" s="3">
        <v>41151</v>
      </c>
      <c r="D26" s="17">
        <v>160550</v>
      </c>
      <c r="E26" s="25">
        <v>173</v>
      </c>
      <c r="F26" s="26">
        <f t="shared" si="0"/>
        <v>1.0775459358455309E-3</v>
      </c>
      <c r="G26" s="17">
        <v>0</v>
      </c>
      <c r="H26" s="29">
        <v>0</v>
      </c>
      <c r="I26" s="1">
        <v>61.12</v>
      </c>
      <c r="J26" s="1">
        <f t="shared" si="1"/>
        <v>0.380691373403924</v>
      </c>
      <c r="K26" s="1">
        <f t="shared" si="2"/>
        <v>0.35329479768786126</v>
      </c>
      <c r="L26" s="9"/>
    </row>
    <row r="27" spans="2:12">
      <c r="B27" s="7"/>
      <c r="C27" s="3">
        <v>41152</v>
      </c>
      <c r="D27" s="17">
        <v>149303</v>
      </c>
      <c r="E27" s="25">
        <v>114</v>
      </c>
      <c r="F27" s="26">
        <f t="shared" si="0"/>
        <v>7.6354795282077383E-4</v>
      </c>
      <c r="G27" s="17">
        <v>0</v>
      </c>
      <c r="H27" s="29">
        <v>0</v>
      </c>
      <c r="I27" s="1">
        <v>58.13</v>
      </c>
      <c r="J27" s="1">
        <f t="shared" si="1"/>
        <v>0.38934247804799638</v>
      </c>
      <c r="K27" s="1">
        <f t="shared" si="2"/>
        <v>0.50991228070175443</v>
      </c>
      <c r="L27" s="9"/>
    </row>
    <row r="28" spans="2:12">
      <c r="B28" s="7"/>
      <c r="C28" s="3">
        <v>41153</v>
      </c>
      <c r="D28" s="17">
        <v>195496</v>
      </c>
      <c r="E28" s="25">
        <v>222</v>
      </c>
      <c r="F28" s="26">
        <f t="shared" si="0"/>
        <v>1.1355731063551172E-3</v>
      </c>
      <c r="G28" s="17">
        <v>0</v>
      </c>
      <c r="H28" s="29">
        <v>0</v>
      </c>
      <c r="I28" s="1">
        <v>79.64</v>
      </c>
      <c r="J28" s="1">
        <f t="shared" si="1"/>
        <v>0.4073740639194664</v>
      </c>
      <c r="K28" s="1">
        <f t="shared" si="2"/>
        <v>0.35873873873873874</v>
      </c>
      <c r="L28" s="9"/>
    </row>
    <row r="29" spans="2:12">
      <c r="B29" s="7"/>
      <c r="C29" s="3">
        <v>41154</v>
      </c>
      <c r="D29" s="17">
        <v>216023</v>
      </c>
      <c r="E29" s="25">
        <v>246</v>
      </c>
      <c r="F29" s="26">
        <f t="shared" si="0"/>
        <v>1.1387676312244529E-3</v>
      </c>
      <c r="G29" s="17">
        <v>0</v>
      </c>
      <c r="H29" s="29">
        <v>0</v>
      </c>
      <c r="I29" s="1">
        <v>89</v>
      </c>
      <c r="J29" s="1">
        <f t="shared" si="1"/>
        <v>0.41199316739421266</v>
      </c>
      <c r="K29" s="1">
        <f t="shared" si="2"/>
        <v>0.36178861788617889</v>
      </c>
      <c r="L29" s="9"/>
    </row>
    <row r="30" spans="2:12">
      <c r="B30" s="7"/>
      <c r="C30" s="11" t="s">
        <v>11</v>
      </c>
      <c r="D30" s="4">
        <f>SUM(D23:D29)</f>
        <v>1134609</v>
      </c>
      <c r="E30" s="27">
        <f>SUM(E23:E29)</f>
        <v>1071</v>
      </c>
      <c r="F30" s="28">
        <f>E30/D30</f>
        <v>9.4393751503822024E-4</v>
      </c>
      <c r="G30" s="4">
        <f>SUM(G23:G29)</f>
        <v>0</v>
      </c>
      <c r="H30" s="5">
        <f>SUM(H23:H29)</f>
        <v>0</v>
      </c>
      <c r="I30" s="5">
        <f>SUM(I23:I29)</f>
        <v>445.89</v>
      </c>
      <c r="J30" s="5">
        <f>I30/D30*1000</f>
        <v>0.39299000801157047</v>
      </c>
      <c r="K30" s="5">
        <f>I30/E30</f>
        <v>0.41633053221288513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18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J7" sqref="J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0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41155</v>
      </c>
      <c r="D6" s="2">
        <v>41161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3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3" t="s">
        <v>20</v>
      </c>
      <c r="D9" s="34"/>
      <c r="E9" s="34"/>
      <c r="F9" s="34"/>
      <c r="G9" s="34"/>
      <c r="H9" s="34"/>
      <c r="I9" s="34"/>
      <c r="J9" s="34"/>
      <c r="K9" s="34"/>
      <c r="L9" s="9"/>
    </row>
    <row r="10" spans="2:12">
      <c r="B10" s="7"/>
      <c r="C10" s="34"/>
      <c r="D10" s="34"/>
      <c r="E10" s="34"/>
      <c r="F10" s="34"/>
      <c r="G10" s="34"/>
      <c r="H10" s="34"/>
      <c r="I10" s="34"/>
      <c r="J10" s="34"/>
      <c r="K10" s="34"/>
      <c r="L10" s="9"/>
    </row>
    <row r="11" spans="2:12"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2:12"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9"/>
    </row>
    <row r="13" spans="2:12"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9"/>
    </row>
    <row r="14" spans="2:12"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9"/>
    </row>
    <row r="15" spans="2:12"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9"/>
    </row>
    <row r="16" spans="2:12"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9"/>
    </row>
    <row r="17" spans="2:12"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9"/>
    </row>
    <row r="18" spans="2:12">
      <c r="B18" s="7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2:12">
      <c r="B19" s="7"/>
      <c r="C19" s="34"/>
      <c r="D19" s="34"/>
      <c r="E19" s="34"/>
      <c r="F19" s="34"/>
      <c r="G19" s="34"/>
      <c r="H19" s="34"/>
      <c r="I19" s="34"/>
      <c r="J19" s="34"/>
      <c r="K19" s="34"/>
      <c r="L19" s="9"/>
    </row>
    <row r="20" spans="2:12">
      <c r="B20" s="7"/>
      <c r="L20" s="9"/>
    </row>
    <row r="21" spans="2:12">
      <c r="B21" s="7"/>
      <c r="C21" s="23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4" t="s">
        <v>12</v>
      </c>
      <c r="F22" s="24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41155</v>
      </c>
      <c r="D23" s="17">
        <v>252416</v>
      </c>
      <c r="E23" s="25">
        <v>280</v>
      </c>
      <c r="F23" s="26">
        <f t="shared" ref="F23:F29" si="0">E23/D23</f>
        <v>1.1092799188640973E-3</v>
      </c>
      <c r="G23" s="17">
        <v>0</v>
      </c>
      <c r="H23" s="29">
        <v>0</v>
      </c>
      <c r="I23" s="1">
        <v>104.66</v>
      </c>
      <c r="J23" s="1">
        <f t="shared" ref="J23:J29" si="1">I23/D23*1000</f>
        <v>0.41463298681541577</v>
      </c>
      <c r="K23" s="1">
        <f t="shared" ref="K23:K29" si="2">I23/E23</f>
        <v>0.37378571428571428</v>
      </c>
      <c r="L23" s="9"/>
    </row>
    <row r="24" spans="2:12">
      <c r="B24" s="7"/>
      <c r="C24" s="3">
        <v>41156</v>
      </c>
      <c r="D24" s="17">
        <v>262399</v>
      </c>
      <c r="E24" s="25">
        <v>228</v>
      </c>
      <c r="F24" s="26">
        <f t="shared" si="0"/>
        <v>8.6890575040301219E-4</v>
      </c>
      <c r="G24" s="17">
        <v>0</v>
      </c>
      <c r="H24" s="29">
        <v>0</v>
      </c>
      <c r="I24" s="1">
        <v>106.95</v>
      </c>
      <c r="J24" s="1">
        <f t="shared" si="1"/>
        <v>0.40758539476141298</v>
      </c>
      <c r="K24" s="1">
        <f t="shared" si="2"/>
        <v>0.46907894736842104</v>
      </c>
      <c r="L24" s="9"/>
    </row>
    <row r="25" spans="2:12">
      <c r="B25" s="7"/>
      <c r="C25" s="3">
        <v>41157</v>
      </c>
      <c r="D25" s="17">
        <v>80776</v>
      </c>
      <c r="E25" s="25">
        <v>205</v>
      </c>
      <c r="F25" s="26">
        <f t="shared" si="0"/>
        <v>2.5378825393681291E-3</v>
      </c>
      <c r="G25" s="17">
        <v>0</v>
      </c>
      <c r="H25" s="29">
        <v>0</v>
      </c>
      <c r="I25" s="1">
        <v>114.8</v>
      </c>
      <c r="J25" s="1">
        <f t="shared" si="1"/>
        <v>1.4212142220461523</v>
      </c>
      <c r="K25" s="1">
        <f t="shared" si="2"/>
        <v>0.55999999999999994</v>
      </c>
      <c r="L25" s="9"/>
    </row>
    <row r="26" spans="2:12">
      <c r="B26" s="7"/>
      <c r="C26" s="3">
        <v>41158</v>
      </c>
      <c r="D26" s="17">
        <v>180793</v>
      </c>
      <c r="E26" s="25">
        <v>236</v>
      </c>
      <c r="F26" s="26">
        <f t="shared" si="0"/>
        <v>1.30536027390441E-3</v>
      </c>
      <c r="G26" s="17">
        <v>0</v>
      </c>
      <c r="H26" s="29">
        <v>0</v>
      </c>
      <c r="I26" s="1">
        <v>165.03</v>
      </c>
      <c r="J26" s="1">
        <f t="shared" si="1"/>
        <v>0.91281188984086781</v>
      </c>
      <c r="K26" s="1">
        <f t="shared" si="2"/>
        <v>0.69927966101694916</v>
      </c>
      <c r="L26" s="9"/>
    </row>
    <row r="27" spans="2:12">
      <c r="B27" s="7"/>
      <c r="C27" s="3">
        <v>41159</v>
      </c>
      <c r="D27" s="17">
        <v>209137</v>
      </c>
      <c r="E27" s="25">
        <v>365</v>
      </c>
      <c r="F27" s="26">
        <f t="shared" si="0"/>
        <v>1.7452674562607286E-3</v>
      </c>
      <c r="G27" s="17">
        <v>0</v>
      </c>
      <c r="H27" s="29">
        <v>0</v>
      </c>
      <c r="I27" s="1">
        <v>109.37</v>
      </c>
      <c r="J27" s="1">
        <f t="shared" si="1"/>
        <v>0.5229586347705093</v>
      </c>
      <c r="K27" s="1">
        <f t="shared" si="2"/>
        <v>0.29964383561643837</v>
      </c>
      <c r="L27" s="9"/>
    </row>
    <row r="28" spans="2:12">
      <c r="B28" s="7"/>
      <c r="C28" s="3">
        <v>41160</v>
      </c>
      <c r="D28" s="17">
        <v>193570</v>
      </c>
      <c r="E28" s="25">
        <v>343</v>
      </c>
      <c r="F28" s="26">
        <f t="shared" si="0"/>
        <v>1.7719687968176887E-3</v>
      </c>
      <c r="G28" s="17">
        <v>0</v>
      </c>
      <c r="H28" s="29">
        <v>0</v>
      </c>
      <c r="I28" s="1">
        <v>109.75</v>
      </c>
      <c r="J28" s="1">
        <f t="shared" si="1"/>
        <v>0.56697835408379393</v>
      </c>
      <c r="K28" s="1">
        <f t="shared" si="2"/>
        <v>0.31997084548104954</v>
      </c>
      <c r="L28" s="9"/>
    </row>
    <row r="29" spans="2:12">
      <c r="B29" s="7"/>
      <c r="C29" s="3">
        <v>41161</v>
      </c>
      <c r="D29" s="17">
        <v>192352</v>
      </c>
      <c r="E29" s="25">
        <v>394</v>
      </c>
      <c r="F29" s="26">
        <f t="shared" si="0"/>
        <v>2.0483280652137748E-3</v>
      </c>
      <c r="G29" s="17">
        <v>1</v>
      </c>
      <c r="H29" s="29">
        <v>69</v>
      </c>
      <c r="I29" s="1">
        <v>111.09</v>
      </c>
      <c r="J29" s="1">
        <f t="shared" si="1"/>
        <v>0.577534935950757</v>
      </c>
      <c r="K29" s="1">
        <f t="shared" si="2"/>
        <v>0.28195431472081217</v>
      </c>
      <c r="L29" s="9"/>
    </row>
    <row r="30" spans="2:12">
      <c r="B30" s="7"/>
      <c r="C30" s="11" t="s">
        <v>11</v>
      </c>
      <c r="D30" s="4">
        <f>SUM(D23:D29)</f>
        <v>1371443</v>
      </c>
      <c r="E30" s="27">
        <f>SUM(E23:E29)</f>
        <v>2051</v>
      </c>
      <c r="F30" s="28">
        <f>E30/D30</f>
        <v>1.4955050993734336E-3</v>
      </c>
      <c r="G30" s="4">
        <f>SUM(G23:G29)</f>
        <v>1</v>
      </c>
      <c r="H30" s="5">
        <f>SUM(H23:H29)</f>
        <v>69</v>
      </c>
      <c r="I30" s="5">
        <f>SUM(I23:I29)</f>
        <v>821.65000000000009</v>
      </c>
      <c r="J30" s="5">
        <f>I30/D30*1000</f>
        <v>0.59911348849350654</v>
      </c>
      <c r="K30" s="5">
        <f>I30/E30</f>
        <v>0.40060945880058513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18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第一周（8-16～8-26）</vt:lpstr>
      <vt:lpstr>第二周（8-27～9-2）</vt:lpstr>
      <vt:lpstr>第三周（9-3～9-9）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2012-09-11T04:38:51Z</dcterms:modified>
</cp:coreProperties>
</file>