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2" activeTab="5"/>
  </bookViews>
  <sheets>
    <sheet name="第一周（11-23～12-02)" sheetId="25" r:id="rId1"/>
    <sheet name="第二周（12-03～12-09)" sheetId="26" r:id="rId2"/>
    <sheet name="第三周（12-10～12-16)" sheetId="27" r:id="rId3"/>
    <sheet name="第四周（12-17～12-23)" sheetId="28" r:id="rId4"/>
    <sheet name="第五周（12-24～1-6)" sheetId="29" r:id="rId5"/>
    <sheet name="第六周（1-7～1-13)" sheetId="30" r:id="rId6"/>
    <sheet name="Sheet2" sheetId="17" r:id="rId7"/>
  </sheets>
  <calcPr calcId="125725"/>
</workbook>
</file>

<file path=xl/calcChain.xml><?xml version="1.0" encoding="utf-8"?>
<calcChain xmlns="http://schemas.openxmlformats.org/spreadsheetml/2006/main">
  <c r="I30" i="30"/>
  <c r="J30" s="1"/>
  <c r="H30"/>
  <c r="G30"/>
  <c r="E30"/>
  <c r="F30" s="1"/>
  <c r="D30"/>
  <c r="K23"/>
  <c r="J23"/>
  <c r="F23"/>
  <c r="I36" i="29"/>
  <c r="H36"/>
  <c r="G36"/>
  <c r="E36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30" i="28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i="30" l="1"/>
  <c r="J36" i="29"/>
  <c r="F36"/>
  <c r="K36"/>
  <c r="K30" i="28"/>
  <c r="I30" i="27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3" i="26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26" i="25"/>
  <c r="F27"/>
  <c r="F28"/>
  <c r="F29"/>
  <c r="F30"/>
  <c r="F31"/>
  <c r="F32"/>
  <c r="F33"/>
  <c r="F34"/>
  <c r="F35"/>
  <c r="F25"/>
  <c r="K34"/>
  <c r="J34"/>
  <c r="I35"/>
  <c r="H35"/>
  <c r="G35"/>
  <c r="E35"/>
  <c r="D35"/>
  <c r="K33"/>
  <c r="J33"/>
  <c r="K32"/>
  <c r="J32"/>
  <c r="K31"/>
  <c r="J31"/>
  <c r="K30"/>
  <c r="J30"/>
  <c r="K29"/>
  <c r="J29"/>
  <c r="K28"/>
  <c r="J28"/>
  <c r="J30" i="27" l="1"/>
  <c r="F30"/>
  <c r="K30"/>
  <c r="K33" i="26"/>
  <c r="J35" i="25"/>
  <c r="K35"/>
</calcChain>
</file>

<file path=xl/sharedStrings.xml><?xml version="1.0" encoding="utf-8"?>
<sst xmlns="http://schemas.openxmlformats.org/spreadsheetml/2006/main" count="108" uniqueCount="72">
  <si>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</si>
  <si>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</si>
  <si>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</si>
  <si>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</si>
  <si>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</si>
  <si>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5" type="noConversion"/>
  </si>
  <si>
    <r>
      <rPr>
        <b/>
        <sz val="12"/>
        <color theme="0"/>
        <rFont val="宋体"/>
        <family val="3"/>
        <charset val="134"/>
      </rPr>
      <t>泰坦信息（</t>
    </r>
    <r>
      <rPr>
        <b/>
        <sz val="12"/>
        <color theme="0"/>
        <rFont val="Arial"/>
        <family val="2"/>
      </rPr>
      <t>USA</t>
    </r>
    <r>
      <rPr>
        <b/>
        <sz val="12"/>
        <color theme="0"/>
        <rFont val="宋体"/>
        <family val="3"/>
        <charset val="134"/>
      </rPr>
      <t>）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</si>
  <si>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</si>
  <si>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</si>
  <si>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</si>
  <si>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</si>
  <si>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</si>
  <si>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</si>
  <si>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</si>
  <si>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</si>
  <si>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</si>
  <si>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</si>
  <si>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2.尝试不同的创意；
3.反作弊监控，将有作弊行为的媒体拉至黑名单，防止不良网站的作弊行为；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</si>
  <si>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</si>
  <si>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</si>
  <si>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</si>
  <si>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</si>
  <si>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</si>
  <si>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</si>
  <si>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</si>
  <si>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</si>
  <si>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</si>
  <si>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</si>
  <si>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2.继续优化动态出价算法；
3.总结投放数据，优化投放模型，根据模型扩大人群学习范围；
4.逐步开始挑选一些效果相对好的媒体做白名单，进行白名单投放；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</si>
  <si>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</si>
  <si>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</si>
  <si>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</si>
  <si>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</si>
  <si>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</si>
  <si>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</si>
  <si>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</si>
  <si>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</si>
  <si>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</si>
  <si>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</si>
  <si>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3.总结投放数据，优化投放模型，根据模型扩大人群学习范围；
4.逐步开始挑选一些效果相对好的媒体做白名单，进行白名单投放；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2.扩大媒体类别的学习范围；
3.总结投放数据，优化投放模型，根据模型扩大人群学习范围；
4.继续挑选一些效果相对好的媒体做白名单，进行白名单投放；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</si>
  <si>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</si>
  <si>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</si>
  <si>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</si>
  <si>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</si>
  <si>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</si>
  <si>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</si>
  <si>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</si>
  <si>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</si>
  <si>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</si>
  <si>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</si>
  <si>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2.扩大媒体类别的学习范围；
3.总结投放数据，优化投放模型，根据模型扩大人群学习范围；
4.继续挑选一些效果相对好的媒体做白名单，进行白名单投放；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1.总结投放数据，优化投放模型，根据模型扩大人群学习范围；
2.动态出价算法优化；
3.持续媒体学习，持续白名单挑选，进行白名单投放；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</si>
  <si>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</si>
  <si>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</si>
  <si>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</si>
  <si>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</si>
  <si>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</si>
  <si>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</si>
  <si>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</si>
  <si>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</si>
  <si>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</si>
  <si>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</si>
  <si>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1.总结投放数据，优化投放模型，根据模型扩大人群学习范围；
2.动态出价算法优化；
3.持续媒体学习，持续白名单挑选，进行白名单投放；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1.优化投放模型，根据模型扩大人群学习范围；
2.动态出价算法优化；
3.持续白名单挑选，进行白名单投放；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</si>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</sst>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\$#,##0.00;[Red]\$#,##0.00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0" fontId="28" fillId="36" borderId="0" xfId="0" applyFont="1" applyFill="1" applyBorder="1">
      <alignment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vertical="center"/>
    </xf>
    <xf numFmtId="10" fontId="20" fillId="37" borderId="1" xfId="44" applyNumberFormat="1" applyFont="1" applyFill="1" applyBorder="1" applyAlignment="1">
      <alignment horizontal="right"/>
    </xf>
    <xf numFmtId="0" fontId="26" fillId="33" borderId="15" xfId="0" applyFont="1" applyFill="1" applyBorder="1">
      <alignment vertical="center"/>
    </xf>
    <xf numFmtId="10" fontId="20" fillId="34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left" vertical="center" wrapText="1"/>
    </xf>
    <xf numFmtId="0" fontId="28" fillId="34" borderId="14" xfId="0" applyFont="1" applyFill="1" applyBorder="1" applyAlignment="1">
      <alignment horizontal="left" vertical="center" wrapText="1"/>
    </xf>
    <xf numFmtId="0" fontId="28" fillId="34" borderId="15" xfId="0" applyFont="1" applyFill="1" applyBorder="1" applyAlignment="1">
      <alignment horizontal="left" vertical="center" wrapText="1"/>
    </xf>
    <xf numFmtId="0" fontId="28" fillId="34" borderId="16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28" fillId="34" borderId="17" xfId="0" applyFont="1" applyFill="1" applyBorder="1" applyAlignment="1">
      <alignment horizontal="left" vertical="center" wrapText="1"/>
    </xf>
    <xf numFmtId="0" fontId="28" fillId="34" borderId="18" xfId="0" applyFont="1" applyFill="1" applyBorder="1" applyAlignment="1">
      <alignment horizontal="left" vertical="center" wrapText="1"/>
    </xf>
    <xf numFmtId="0" fontId="28" fillId="34" borderId="12" xfId="0" applyFont="1" applyFill="1" applyBorder="1" applyAlignment="1">
      <alignment horizontal="left" vertical="center" wrapText="1"/>
    </xf>
    <xf numFmtId="0" fontId="28" fillId="34" borderId="19" xfId="0" applyFont="1" applyFill="1" applyBorder="1" applyAlignment="1">
      <alignment horizontal="left" vertical="center" wrapText="1"/>
    </xf>
    <xf numFmtId="178" fontId="20" fillId="37" borderId="1" xfId="0" applyNumberFormat="1" applyFont="1" applyFill="1" applyBorder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3"/>
  <sheetViews>
    <sheetView topLeftCell="A9"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41236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8"/>
      <c r="D21" s="39"/>
      <c r="E21" s="39"/>
      <c r="F21" s="39"/>
      <c r="G21" s="39"/>
      <c r="H21" s="39"/>
      <c r="I21" s="39"/>
      <c r="J21" s="39"/>
      <c r="K21" s="40"/>
      <c r="L21" s="9"/>
    </row>
    <row r="22" spans="2:1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2:12">
      <c r="B23" s="7"/>
      <c r="C23" s="21" t="s">
        <v>4</v>
      </c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19" t="s">
        <v>7</v>
      </c>
      <c r="D24" s="19" t="s">
        <v>8</v>
      </c>
      <c r="E24" s="18" t="s">
        <v>9</v>
      </c>
      <c r="F24" s="18" t="s">
        <v>10</v>
      </c>
      <c r="G24" s="18" t="s">
        <v>11</v>
      </c>
      <c r="H24" s="19" t="s">
        <v>12</v>
      </c>
      <c r="I24" s="19" t="s">
        <v>13</v>
      </c>
      <c r="J24" s="19" t="s">
        <v>14</v>
      </c>
      <c r="K24" s="19" t="s">
        <v>15</v>
      </c>
      <c r="L24" s="9"/>
    </row>
    <row r="25" spans="2:12">
      <c r="B25" s="7"/>
      <c r="C25" s="3">
        <v>41236</v>
      </c>
      <c r="D25" s="17">
        <v>143931</v>
      </c>
      <c r="E25" s="22">
        <v>86</v>
      </c>
      <c r="F25" s="24">
        <f t="shared" ref="F25:F34" si="0">E25/D25</f>
        <v>5.975085283920768E-4</v>
      </c>
      <c r="G25" s="17">
        <v>0</v>
      </c>
      <c r="H25" s="23">
        <v>0</v>
      </c>
      <c r="I25" s="1">
        <v>60.32</v>
      </c>
      <c r="J25" s="1">
        <v>0.65</v>
      </c>
      <c r="K25" s="1">
        <v>0.37</v>
      </c>
      <c r="L25" s="9"/>
    </row>
    <row r="26" spans="2:12">
      <c r="B26" s="7"/>
      <c r="C26" s="3">
        <v>41237</v>
      </c>
      <c r="D26" s="17">
        <v>155543</v>
      </c>
      <c r="E26" s="22">
        <v>48</v>
      </c>
      <c r="F26" s="24">
        <f t="shared" si="0"/>
        <v>3.0859633670431971E-4</v>
      </c>
      <c r="G26" s="17">
        <v>0</v>
      </c>
      <c r="H26" s="23">
        <v>0</v>
      </c>
      <c r="I26" s="1">
        <v>61.42</v>
      </c>
      <c r="J26" s="1">
        <v>0.64</v>
      </c>
      <c r="K26" s="1">
        <v>0.26</v>
      </c>
      <c r="L26" s="9"/>
    </row>
    <row r="27" spans="2:12">
      <c r="B27" s="7"/>
      <c r="C27" s="3">
        <v>41238</v>
      </c>
      <c r="D27" s="17">
        <v>152681</v>
      </c>
      <c r="E27" s="22">
        <v>51</v>
      </c>
      <c r="F27" s="24">
        <f t="shared" si="0"/>
        <v>3.3402977449715419E-4</v>
      </c>
      <c r="G27" s="17">
        <v>0</v>
      </c>
      <c r="H27" s="23">
        <v>0</v>
      </c>
      <c r="I27" s="1">
        <v>62.93</v>
      </c>
      <c r="J27" s="1">
        <v>0.62</v>
      </c>
      <c r="K27" s="1">
        <v>0.28000000000000003</v>
      </c>
      <c r="L27" s="9"/>
    </row>
    <row r="28" spans="2:12">
      <c r="B28" s="7"/>
      <c r="C28" s="3">
        <v>41239</v>
      </c>
      <c r="D28" s="17">
        <v>131676</v>
      </c>
      <c r="E28" s="17">
        <v>64</v>
      </c>
      <c r="F28" s="24">
        <f t="shared" si="0"/>
        <v>4.8604149579270332E-4</v>
      </c>
      <c r="G28" s="17">
        <v>0</v>
      </c>
      <c r="H28" s="23">
        <v>0</v>
      </c>
      <c r="I28" s="1">
        <v>52.17</v>
      </c>
      <c r="J28" s="1">
        <f t="shared" ref="J28:J34" si="1">I28/D28*1000</f>
        <v>0.39619976305477084</v>
      </c>
      <c r="K28" s="1">
        <f t="shared" ref="K28:K34" si="2">I28/E28</f>
        <v>0.81515625000000003</v>
      </c>
      <c r="L28" s="9"/>
    </row>
    <row r="29" spans="2:12">
      <c r="B29" s="7"/>
      <c r="C29" s="3">
        <v>41240</v>
      </c>
      <c r="D29" s="17">
        <v>99316</v>
      </c>
      <c r="E29" s="17">
        <v>59</v>
      </c>
      <c r="F29" s="24">
        <f t="shared" si="0"/>
        <v>5.9406339361230815E-4</v>
      </c>
      <c r="G29" s="17">
        <v>0</v>
      </c>
      <c r="H29" s="23">
        <v>0</v>
      </c>
      <c r="I29" s="1">
        <v>40</v>
      </c>
      <c r="J29" s="1">
        <f t="shared" si="1"/>
        <v>0.40275484312698862</v>
      </c>
      <c r="K29" s="1">
        <f t="shared" si="2"/>
        <v>0.67796610169491522</v>
      </c>
      <c r="L29" s="9"/>
    </row>
    <row r="30" spans="2:12">
      <c r="B30" s="7"/>
      <c r="C30" s="3">
        <v>41241</v>
      </c>
      <c r="D30" s="17">
        <v>188986</v>
      </c>
      <c r="E30" s="17">
        <v>84</v>
      </c>
      <c r="F30" s="24">
        <f t="shared" si="0"/>
        <v>4.4447736869397735E-4</v>
      </c>
      <c r="G30" s="17">
        <v>0</v>
      </c>
      <c r="H30" s="23">
        <v>0</v>
      </c>
      <c r="I30" s="1">
        <v>66.010000000000005</v>
      </c>
      <c r="J30" s="1">
        <f t="shared" si="1"/>
        <v>0.34928513223201724</v>
      </c>
      <c r="K30" s="1">
        <f t="shared" si="2"/>
        <v>0.78583333333333338</v>
      </c>
      <c r="L30" s="9"/>
    </row>
    <row r="31" spans="2:12">
      <c r="B31" s="7"/>
      <c r="C31" s="3">
        <v>41242</v>
      </c>
      <c r="D31" s="17">
        <v>230161</v>
      </c>
      <c r="E31" s="17">
        <v>66</v>
      </c>
      <c r="F31" s="24">
        <f t="shared" si="0"/>
        <v>2.8675579268425144E-4</v>
      </c>
      <c r="G31" s="17">
        <v>0</v>
      </c>
      <c r="H31" s="23">
        <v>0</v>
      </c>
      <c r="I31" s="1">
        <v>30.07</v>
      </c>
      <c r="J31" s="1">
        <f t="shared" si="1"/>
        <v>0.13064767706084002</v>
      </c>
      <c r="K31" s="1">
        <f t="shared" si="2"/>
        <v>0.45560606060606063</v>
      </c>
      <c r="L31" s="9"/>
    </row>
    <row r="32" spans="2:12">
      <c r="B32" s="7"/>
      <c r="C32" s="3">
        <v>41243</v>
      </c>
      <c r="D32" s="17">
        <v>156867</v>
      </c>
      <c r="E32" s="17">
        <v>75</v>
      </c>
      <c r="F32" s="24">
        <f t="shared" si="0"/>
        <v>4.7811203121115339E-4</v>
      </c>
      <c r="G32" s="17">
        <v>0</v>
      </c>
      <c r="H32" s="23">
        <v>0</v>
      </c>
      <c r="I32" s="1">
        <v>61.21</v>
      </c>
      <c r="J32" s="1">
        <f t="shared" si="1"/>
        <v>0.39020316573912933</v>
      </c>
      <c r="K32" s="1">
        <f t="shared" si="2"/>
        <v>0.81613333333333338</v>
      </c>
      <c r="L32" s="9"/>
    </row>
    <row r="33" spans="2:12">
      <c r="B33" s="7"/>
      <c r="C33" s="3">
        <v>41244</v>
      </c>
      <c r="D33" s="17">
        <v>481628</v>
      </c>
      <c r="E33" s="17">
        <v>155</v>
      </c>
      <c r="F33" s="24">
        <f t="shared" si="0"/>
        <v>3.2182514305646682E-4</v>
      </c>
      <c r="G33" s="17">
        <v>0</v>
      </c>
      <c r="H33" s="23">
        <v>0</v>
      </c>
      <c r="I33" s="1">
        <v>94.23</v>
      </c>
      <c r="J33" s="1">
        <f t="shared" si="1"/>
        <v>0.19564892406587658</v>
      </c>
      <c r="K33" s="1">
        <f t="shared" si="2"/>
        <v>0.60793548387096774</v>
      </c>
      <c r="L33" s="9"/>
    </row>
    <row r="34" spans="2:12">
      <c r="B34" s="7"/>
      <c r="C34" s="3">
        <v>41245</v>
      </c>
      <c r="D34" s="17">
        <v>367474</v>
      </c>
      <c r="E34" s="17">
        <v>162</v>
      </c>
      <c r="F34" s="24">
        <f t="shared" si="0"/>
        <v>4.4084751574261036E-4</v>
      </c>
      <c r="G34" s="17">
        <v>0</v>
      </c>
      <c r="H34" s="23">
        <v>0</v>
      </c>
      <c r="I34" s="1">
        <v>61.37</v>
      </c>
      <c r="J34" s="1">
        <f t="shared" si="1"/>
        <v>0.16700501259953085</v>
      </c>
      <c r="K34" s="1">
        <f t="shared" si="2"/>
        <v>0.37882716049382714</v>
      </c>
      <c r="L34" s="9"/>
    </row>
    <row r="35" spans="2:12">
      <c r="B35" s="7"/>
      <c r="C35" s="11" t="s">
        <v>16</v>
      </c>
      <c r="D35" s="4">
        <f>SUM(D28:D34)</f>
        <v>1656108</v>
      </c>
      <c r="E35" s="25">
        <f>SUM(E28:E34)</f>
        <v>665</v>
      </c>
      <c r="F35" s="27">
        <f>E35/D35</f>
        <v>4.0154386066609181E-4</v>
      </c>
      <c r="G35" s="4">
        <f>SUM(G28:G34)</f>
        <v>0</v>
      </c>
      <c r="H35" s="5">
        <f>SUM(H28:H34)</f>
        <v>0</v>
      </c>
      <c r="I35" s="5">
        <f>SUM(I28:I34)</f>
        <v>405.06</v>
      </c>
      <c r="J35" s="5">
        <f>I35/D35*1000</f>
        <v>0.24458549804722879</v>
      </c>
      <c r="K35" s="5">
        <f>I35/E35</f>
        <v>0.60911278195488727</v>
      </c>
      <c r="L35" s="9"/>
    </row>
    <row r="36" spans="2:12">
      <c r="B36" s="7"/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2:12">
      <c r="B37" s="7"/>
      <c r="C37" s="26" t="s">
        <v>5</v>
      </c>
      <c r="D37" s="20"/>
      <c r="E37" s="20"/>
      <c r="F37" s="8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</row>
    <row r="41" spans="2:12">
      <c r="B41" s="16"/>
      <c r="C41" s="16"/>
      <c r="D41" s="16"/>
      <c r="E41" s="16"/>
    </row>
    <row r="42" spans="2:12">
      <c r="B42" s="16"/>
      <c r="C42" s="16"/>
      <c r="D42" s="16"/>
      <c r="E42" s="16"/>
    </row>
    <row r="43" spans="2:12">
      <c r="B43" s="16"/>
      <c r="C43" s="16"/>
      <c r="D43" s="16"/>
      <c r="E43" s="16"/>
    </row>
  </sheetData>
  <mergeCells count="2">
    <mergeCell ref="B2:K2"/>
    <mergeCell ref="C9:K21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5"/>
      <c r="D21" s="36"/>
      <c r="E21" s="36"/>
      <c r="F21" s="36"/>
      <c r="G21" s="36"/>
      <c r="H21" s="36"/>
      <c r="I21" s="36"/>
      <c r="J21" s="36"/>
      <c r="K21" s="37"/>
      <c r="L21" s="9"/>
    </row>
    <row r="22" spans="2:12">
      <c r="B22" s="7"/>
      <c r="C22" s="38"/>
      <c r="D22" s="39"/>
      <c r="E22" s="39"/>
      <c r="F22" s="39"/>
      <c r="G22" s="39"/>
      <c r="H22" s="39"/>
      <c r="I22" s="39"/>
      <c r="J22" s="39"/>
      <c r="K22" s="40"/>
      <c r="L22" s="9"/>
    </row>
    <row r="23" spans="2:1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21" t="s">
        <v>4</v>
      </c>
      <c r="D24" s="8"/>
      <c r="E24" s="8"/>
      <c r="F24" s="8"/>
      <c r="G24" s="8"/>
      <c r="H24" s="8"/>
      <c r="I24" s="8"/>
      <c r="J24" s="8"/>
      <c r="K24" s="8"/>
      <c r="L24" s="9"/>
    </row>
    <row r="25" spans="2:12">
      <c r="B25" s="7"/>
      <c r="C25" s="19" t="s">
        <v>18</v>
      </c>
      <c r="D25" s="19" t="s">
        <v>19</v>
      </c>
      <c r="E25" s="18" t="s">
        <v>20</v>
      </c>
      <c r="F25" s="18" t="s">
        <v>21</v>
      </c>
      <c r="G25" s="18" t="s">
        <v>22</v>
      </c>
      <c r="H25" s="19" t="s">
        <v>23</v>
      </c>
      <c r="I25" s="19" t="s">
        <v>24</v>
      </c>
      <c r="J25" s="19" t="s">
        <v>25</v>
      </c>
      <c r="K25" s="19" t="s">
        <v>26</v>
      </c>
      <c r="L25" s="9"/>
    </row>
    <row r="26" spans="2:12">
      <c r="B26" s="7"/>
      <c r="C26" s="3">
        <v>41246</v>
      </c>
      <c r="D26" s="17">
        <v>39331</v>
      </c>
      <c r="E26" s="22">
        <v>7</v>
      </c>
      <c r="F26" s="29">
        <f t="shared" ref="F26:F32" si="0">E26/D26</f>
        <v>1.7797665963235107E-4</v>
      </c>
      <c r="G26" s="17">
        <v>0</v>
      </c>
      <c r="H26" s="23">
        <v>0</v>
      </c>
      <c r="I26" s="1">
        <v>9.1999999999999993</v>
      </c>
      <c r="J26" s="1">
        <f t="shared" ref="J26:J32" si="1">I26/D26*1000</f>
        <v>0.23391218123108998</v>
      </c>
      <c r="K26" s="1">
        <f t="shared" ref="K26:K32" si="2">I26/E26</f>
        <v>1.3142857142857143</v>
      </c>
      <c r="L26" s="9"/>
    </row>
    <row r="27" spans="2:12">
      <c r="B27" s="7"/>
      <c r="C27" s="3">
        <v>41247</v>
      </c>
      <c r="D27" s="17">
        <v>221182</v>
      </c>
      <c r="E27" s="22">
        <v>100</v>
      </c>
      <c r="F27" s="29">
        <f t="shared" si="0"/>
        <v>4.5211635666555144E-4</v>
      </c>
      <c r="G27" s="17">
        <v>0</v>
      </c>
      <c r="H27" s="23">
        <v>0</v>
      </c>
      <c r="I27" s="1">
        <v>43.31</v>
      </c>
      <c r="J27" s="1">
        <f t="shared" si="1"/>
        <v>0.19581159407185034</v>
      </c>
      <c r="K27" s="1">
        <f t="shared" si="2"/>
        <v>0.43310000000000004</v>
      </c>
      <c r="L27" s="9"/>
    </row>
    <row r="28" spans="2:12">
      <c r="B28" s="7"/>
      <c r="C28" s="3">
        <v>41248</v>
      </c>
      <c r="D28" s="17">
        <v>71127</v>
      </c>
      <c r="E28" s="22">
        <v>39</v>
      </c>
      <c r="F28" s="29">
        <f t="shared" si="0"/>
        <v>5.4831498587034461E-4</v>
      </c>
      <c r="G28" s="17">
        <v>0</v>
      </c>
      <c r="H28" s="23">
        <v>0</v>
      </c>
      <c r="I28" s="1">
        <v>24.58</v>
      </c>
      <c r="J28" s="1">
        <f t="shared" si="1"/>
        <v>0.34557903468443768</v>
      </c>
      <c r="K28" s="1">
        <f t="shared" si="2"/>
        <v>0.63025641025641022</v>
      </c>
      <c r="L28" s="9"/>
    </row>
    <row r="29" spans="2:12">
      <c r="B29" s="7"/>
      <c r="C29" s="3">
        <v>41249</v>
      </c>
      <c r="D29" s="17">
        <v>116278</v>
      </c>
      <c r="E29" s="22">
        <v>19</v>
      </c>
      <c r="F29" s="29">
        <f t="shared" si="0"/>
        <v>1.6340150329383031E-4</v>
      </c>
      <c r="G29" s="17">
        <v>0</v>
      </c>
      <c r="H29" s="23">
        <v>0</v>
      </c>
      <c r="I29" s="1">
        <v>31.04</v>
      </c>
      <c r="J29" s="1">
        <f t="shared" si="1"/>
        <v>0.26694645590739435</v>
      </c>
      <c r="K29" s="1">
        <f t="shared" si="2"/>
        <v>1.6336842105263158</v>
      </c>
      <c r="L29" s="9"/>
    </row>
    <row r="30" spans="2:12">
      <c r="B30" s="7"/>
      <c r="C30" s="3">
        <v>41250</v>
      </c>
      <c r="D30" s="17">
        <v>236093</v>
      </c>
      <c r="E30" s="22">
        <v>77</v>
      </c>
      <c r="F30" s="29">
        <f t="shared" si="0"/>
        <v>3.2614266411964775E-4</v>
      </c>
      <c r="G30" s="17">
        <v>0</v>
      </c>
      <c r="H30" s="23">
        <v>0</v>
      </c>
      <c r="I30" s="1">
        <v>77.56</v>
      </c>
      <c r="J30" s="1">
        <f t="shared" si="1"/>
        <v>0.3285146107677907</v>
      </c>
      <c r="K30" s="1">
        <f t="shared" si="2"/>
        <v>1.0072727272727273</v>
      </c>
      <c r="L30" s="9"/>
    </row>
    <row r="31" spans="2:12">
      <c r="B31" s="7"/>
      <c r="C31" s="3">
        <v>41251</v>
      </c>
      <c r="D31" s="17">
        <v>226894</v>
      </c>
      <c r="E31" s="22">
        <v>40</v>
      </c>
      <c r="F31" s="29">
        <f t="shared" si="0"/>
        <v>1.7629377594824015E-4</v>
      </c>
      <c r="G31" s="17">
        <v>0</v>
      </c>
      <c r="H31" s="23">
        <v>0</v>
      </c>
      <c r="I31" s="1">
        <v>73.52</v>
      </c>
      <c r="J31" s="1">
        <f t="shared" si="1"/>
        <v>0.32402796019286539</v>
      </c>
      <c r="K31" s="1">
        <f t="shared" si="2"/>
        <v>1.8379999999999999</v>
      </c>
      <c r="L31" s="9"/>
    </row>
    <row r="32" spans="2:12">
      <c r="B32" s="7"/>
      <c r="C32" s="3">
        <v>41252</v>
      </c>
      <c r="D32" s="17">
        <v>172032</v>
      </c>
      <c r="E32" s="22">
        <v>44</v>
      </c>
      <c r="F32" s="29">
        <f t="shared" si="0"/>
        <v>2.5576636904761906E-4</v>
      </c>
      <c r="G32" s="17">
        <v>0</v>
      </c>
      <c r="H32" s="23">
        <v>0</v>
      </c>
      <c r="I32" s="1">
        <v>52.57</v>
      </c>
      <c r="J32" s="1">
        <f t="shared" si="1"/>
        <v>0.30558268229166669</v>
      </c>
      <c r="K32" s="1">
        <f t="shared" si="2"/>
        <v>1.1947727272727273</v>
      </c>
      <c r="L32" s="9"/>
    </row>
    <row r="33" spans="2:12">
      <c r="B33" s="7"/>
      <c r="C33" s="11" t="s">
        <v>27</v>
      </c>
      <c r="D33" s="4">
        <f>SUM(D26:D32)</f>
        <v>1082937</v>
      </c>
      <c r="E33" s="25">
        <f>SUM(E26:E32)</f>
        <v>326</v>
      </c>
      <c r="F33" s="27">
        <f>E33/D33</f>
        <v>3.0103320876468347E-4</v>
      </c>
      <c r="G33" s="4">
        <f>SUM(G26:G32)</f>
        <v>0</v>
      </c>
      <c r="H33" s="5">
        <f>SUM(H26:H32)</f>
        <v>0</v>
      </c>
      <c r="I33" s="5">
        <f>SUM(I26:I32)</f>
        <v>311.77999999999997</v>
      </c>
      <c r="J33" s="5">
        <f>I33/D33*1000</f>
        <v>0.28790225100813804</v>
      </c>
      <c r="K33" s="5">
        <f>I33/E33</f>
        <v>0.95638036809815941</v>
      </c>
      <c r="L33" s="9"/>
    </row>
    <row r="34" spans="2:12">
      <c r="B34" s="7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>
      <c r="B35" s="7"/>
      <c r="C35" s="26" t="s">
        <v>5</v>
      </c>
      <c r="D35" s="20"/>
      <c r="E35" s="20"/>
      <c r="F35" s="8"/>
      <c r="G35" s="8"/>
      <c r="H35" s="8"/>
      <c r="I35" s="8"/>
      <c r="J35" s="8"/>
      <c r="K35" s="8"/>
      <c r="L35" s="9"/>
    </row>
    <row r="36" spans="2:1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2:12">
      <c r="B38" s="15"/>
      <c r="D38" s="16"/>
      <c r="E38" s="16"/>
    </row>
    <row r="39" spans="2:12">
      <c r="B39" s="16"/>
      <c r="C39" s="16"/>
      <c r="D39" s="16"/>
      <c r="E39" s="16"/>
    </row>
    <row r="40" spans="2:12">
      <c r="B40" s="16"/>
      <c r="C40" s="16"/>
      <c r="D40" s="16"/>
      <c r="E40" s="16"/>
    </row>
    <row r="41" spans="2:12">
      <c r="B41" s="16"/>
      <c r="C41" s="16"/>
      <c r="D41" s="16"/>
      <c r="E41" s="16"/>
    </row>
  </sheetData>
  <mergeCells count="2">
    <mergeCell ref="B2:K2"/>
    <mergeCell ref="C9:K22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7" workbookViewId="0">
      <selection activeCell="B2" sqref="B2:K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39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29</v>
      </c>
      <c r="D22" s="19" t="s">
        <v>30</v>
      </c>
      <c r="E22" s="18" t="s">
        <v>31</v>
      </c>
      <c r="F22" s="18" t="s">
        <v>32</v>
      </c>
      <c r="G22" s="18" t="s">
        <v>33</v>
      </c>
      <c r="H22" s="19" t="s">
        <v>34</v>
      </c>
      <c r="I22" s="19" t="s">
        <v>35</v>
      </c>
      <c r="J22" s="19" t="s">
        <v>36</v>
      </c>
      <c r="K22" s="19" t="s">
        <v>37</v>
      </c>
      <c r="L22" s="9"/>
    </row>
    <row r="23" spans="2:12">
      <c r="B23" s="7"/>
      <c r="C23" s="3">
        <v>41253</v>
      </c>
      <c r="D23" s="17">
        <v>346014</v>
      </c>
      <c r="E23" s="22">
        <v>348</v>
      </c>
      <c r="F23" s="29">
        <f t="shared" ref="F23:F29" si="0">E23/D23</f>
        <v>1.005739652152803E-3</v>
      </c>
      <c r="G23" s="17">
        <v>0</v>
      </c>
      <c r="H23" s="23">
        <v>0</v>
      </c>
      <c r="I23" s="1">
        <v>64.2</v>
      </c>
      <c r="J23" s="1">
        <f t="shared" ref="J23:J29" si="1">I23/D23*1000</f>
        <v>0.18554162548336195</v>
      </c>
      <c r="K23" s="1">
        <f t="shared" ref="K23:K29" si="2">I23/E23</f>
        <v>0.18448275862068966</v>
      </c>
      <c r="L23" s="9"/>
    </row>
    <row r="24" spans="2:12">
      <c r="B24" s="7"/>
      <c r="C24" s="3">
        <v>41254</v>
      </c>
      <c r="D24" s="17">
        <v>345973</v>
      </c>
      <c r="E24" s="22">
        <v>505</v>
      </c>
      <c r="F24" s="29">
        <f t="shared" si="0"/>
        <v>1.4596514756931899E-3</v>
      </c>
      <c r="G24" s="17">
        <v>0</v>
      </c>
      <c r="H24" s="23">
        <v>0</v>
      </c>
      <c r="I24" s="1">
        <v>63.74</v>
      </c>
      <c r="J24" s="1">
        <f t="shared" si="1"/>
        <v>0.1842340298231365</v>
      </c>
      <c r="K24" s="1">
        <f t="shared" si="2"/>
        <v>0.12621782178217822</v>
      </c>
      <c r="L24" s="9"/>
    </row>
    <row r="25" spans="2:12">
      <c r="B25" s="7"/>
      <c r="C25" s="3">
        <v>41255</v>
      </c>
      <c r="D25" s="17">
        <v>252735</v>
      </c>
      <c r="E25" s="22">
        <v>189</v>
      </c>
      <c r="F25" s="29">
        <f t="shared" si="0"/>
        <v>7.4781886165351062E-4</v>
      </c>
      <c r="G25" s="17">
        <v>0</v>
      </c>
      <c r="H25" s="23">
        <v>0</v>
      </c>
      <c r="I25" s="1">
        <v>67.64</v>
      </c>
      <c r="J25" s="1">
        <f t="shared" si="1"/>
        <v>0.26763210477377491</v>
      </c>
      <c r="K25" s="1">
        <f t="shared" si="2"/>
        <v>0.35788359788359786</v>
      </c>
      <c r="L25" s="9"/>
    </row>
    <row r="26" spans="2:12">
      <c r="B26" s="7"/>
      <c r="C26" s="3">
        <v>41256</v>
      </c>
      <c r="D26" s="17">
        <v>206960</v>
      </c>
      <c r="E26" s="22">
        <v>187</v>
      </c>
      <c r="F26" s="29">
        <f t="shared" si="0"/>
        <v>9.0355624275222264E-4</v>
      </c>
      <c r="G26" s="17">
        <v>0</v>
      </c>
      <c r="H26" s="23">
        <v>0</v>
      </c>
      <c r="I26" s="1">
        <v>99.39</v>
      </c>
      <c r="J26" s="1">
        <f t="shared" si="1"/>
        <v>0.48023772709702361</v>
      </c>
      <c r="K26" s="1">
        <f t="shared" si="2"/>
        <v>0.53149732620320855</v>
      </c>
      <c r="L26" s="9"/>
    </row>
    <row r="27" spans="2:12">
      <c r="B27" s="7"/>
      <c r="C27" s="3">
        <v>41257</v>
      </c>
      <c r="D27" s="17">
        <v>186941</v>
      </c>
      <c r="E27" s="22">
        <v>137</v>
      </c>
      <c r="F27" s="29">
        <f t="shared" si="0"/>
        <v>7.3285154139541349E-4</v>
      </c>
      <c r="G27" s="17">
        <v>0</v>
      </c>
      <c r="H27" s="23">
        <v>0</v>
      </c>
      <c r="I27" s="1">
        <v>95.87</v>
      </c>
      <c r="J27" s="1">
        <f t="shared" si="1"/>
        <v>0.51283560053706789</v>
      </c>
      <c r="K27" s="1">
        <f t="shared" si="2"/>
        <v>0.69978102189781022</v>
      </c>
      <c r="L27" s="9"/>
    </row>
    <row r="28" spans="2:12">
      <c r="B28" s="7"/>
      <c r="C28" s="3">
        <v>41258</v>
      </c>
      <c r="D28" s="17">
        <v>166912</v>
      </c>
      <c r="E28" s="22">
        <v>143</v>
      </c>
      <c r="F28" s="29">
        <f t="shared" si="0"/>
        <v>8.567388803680982E-4</v>
      </c>
      <c r="G28" s="17">
        <v>0</v>
      </c>
      <c r="H28" s="23">
        <v>0</v>
      </c>
      <c r="I28" s="1">
        <v>89.02</v>
      </c>
      <c r="J28" s="1">
        <f t="shared" si="1"/>
        <v>0.53333493098159512</v>
      </c>
      <c r="K28" s="1">
        <f t="shared" si="2"/>
        <v>0.62251748251748251</v>
      </c>
      <c r="L28" s="9"/>
    </row>
    <row r="29" spans="2:12">
      <c r="B29" s="7"/>
      <c r="C29" s="3">
        <v>41259</v>
      </c>
      <c r="D29" s="17">
        <v>177162</v>
      </c>
      <c r="E29" s="22">
        <v>169</v>
      </c>
      <c r="F29" s="29">
        <f t="shared" si="0"/>
        <v>9.5392917217010419E-4</v>
      </c>
      <c r="G29" s="17">
        <v>0</v>
      </c>
      <c r="H29" s="23">
        <v>0</v>
      </c>
      <c r="I29" s="1">
        <v>90.65</v>
      </c>
      <c r="J29" s="1">
        <f t="shared" si="1"/>
        <v>0.51167857666994054</v>
      </c>
      <c r="K29" s="1">
        <f t="shared" si="2"/>
        <v>0.53639053254437874</v>
      </c>
      <c r="L29" s="9"/>
    </row>
    <row r="30" spans="2:12">
      <c r="B30" s="7"/>
      <c r="C30" s="11" t="s">
        <v>38</v>
      </c>
      <c r="D30" s="4">
        <f>SUM(D23:D29)</f>
        <v>1682697</v>
      </c>
      <c r="E30" s="25">
        <f>SUM(E23:E29)</f>
        <v>1678</v>
      </c>
      <c r="F30" s="27">
        <f>E30/D30</f>
        <v>9.9720864778388499E-4</v>
      </c>
      <c r="G30" s="4">
        <f>SUM(G23:G29)</f>
        <v>0</v>
      </c>
      <c r="H30" s="5">
        <f>SUM(H23:H29)</f>
        <v>0</v>
      </c>
      <c r="I30" s="5">
        <f>SUM(I23:I29)</f>
        <v>570.51</v>
      </c>
      <c r="J30" s="5">
        <f>I30/D30*1000</f>
        <v>0.33904499740595007</v>
      </c>
      <c r="K30" s="5">
        <f>I30/E30</f>
        <v>0.33999404052443383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40</v>
      </c>
      <c r="D22" s="19" t="s">
        <v>41</v>
      </c>
      <c r="E22" s="18" t="s">
        <v>42</v>
      </c>
      <c r="F22" s="18" t="s">
        <v>43</v>
      </c>
      <c r="G22" s="18" t="s">
        <v>44</v>
      </c>
      <c r="H22" s="19" t="s">
        <v>45</v>
      </c>
      <c r="I22" s="19" t="s">
        <v>46</v>
      </c>
      <c r="J22" s="19" t="s">
        <v>47</v>
      </c>
      <c r="K22" s="19" t="s">
        <v>48</v>
      </c>
      <c r="L22" s="9"/>
    </row>
    <row r="23" spans="2:12">
      <c r="B23" s="7"/>
      <c r="C23" s="3">
        <v>41260</v>
      </c>
      <c r="D23" s="17">
        <v>197656</v>
      </c>
      <c r="E23" s="22">
        <v>140</v>
      </c>
      <c r="F23" s="29">
        <f t="shared" ref="F23:F29" si="0">E23/D23</f>
        <v>7.0830129113206783E-4</v>
      </c>
      <c r="G23" s="17">
        <v>0</v>
      </c>
      <c r="H23" s="23">
        <v>0</v>
      </c>
      <c r="I23" s="1">
        <v>92.78</v>
      </c>
      <c r="J23" s="1">
        <f t="shared" ref="J23:J29" si="1">I23/D23*1000</f>
        <v>0.46940138422309469</v>
      </c>
      <c r="K23" s="1">
        <f t="shared" ref="K23:K29" si="2">I23/E23</f>
        <v>0.6627142857142857</v>
      </c>
      <c r="L23" s="9"/>
    </row>
    <row r="24" spans="2:12">
      <c r="B24" s="7"/>
      <c r="C24" s="3">
        <v>41261</v>
      </c>
      <c r="D24" s="17">
        <v>141863</v>
      </c>
      <c r="E24" s="22">
        <v>131</v>
      </c>
      <c r="F24" s="29">
        <f t="shared" si="0"/>
        <v>9.2342612238568197E-4</v>
      </c>
      <c r="G24" s="17">
        <v>0</v>
      </c>
      <c r="H24" s="23">
        <v>0</v>
      </c>
      <c r="I24" s="1">
        <v>81.63</v>
      </c>
      <c r="J24" s="1">
        <f t="shared" si="1"/>
        <v>0.57541430817055883</v>
      </c>
      <c r="K24" s="1">
        <f t="shared" si="2"/>
        <v>0.62312977099236633</v>
      </c>
      <c r="L24" s="9"/>
    </row>
    <row r="25" spans="2:12">
      <c r="B25" s="7"/>
      <c r="C25" s="3">
        <v>41262</v>
      </c>
      <c r="D25" s="17">
        <v>137561</v>
      </c>
      <c r="E25" s="22">
        <v>139</v>
      </c>
      <c r="F25" s="29">
        <f t="shared" si="0"/>
        <v>1.0104608137480827E-3</v>
      </c>
      <c r="G25" s="17">
        <v>0</v>
      </c>
      <c r="H25" s="23">
        <v>0</v>
      </c>
      <c r="I25" s="1">
        <v>78.72999999999999</v>
      </c>
      <c r="J25" s="1">
        <f t="shared" si="1"/>
        <v>0.5723279127078168</v>
      </c>
      <c r="K25" s="1">
        <f t="shared" si="2"/>
        <v>0.5664028776978417</v>
      </c>
      <c r="L25" s="9"/>
    </row>
    <row r="26" spans="2:12">
      <c r="B26" s="7"/>
      <c r="C26" s="3">
        <v>41263</v>
      </c>
      <c r="D26" s="17">
        <v>134222</v>
      </c>
      <c r="E26" s="22">
        <v>160</v>
      </c>
      <c r="F26" s="29">
        <f t="shared" si="0"/>
        <v>1.1920549537333671E-3</v>
      </c>
      <c r="G26" s="17">
        <v>0</v>
      </c>
      <c r="H26" s="23">
        <v>0</v>
      </c>
      <c r="I26" s="1">
        <v>77.150000000000006</v>
      </c>
      <c r="J26" s="1">
        <f t="shared" si="1"/>
        <v>0.57479399800330799</v>
      </c>
      <c r="K26" s="1">
        <f t="shared" si="2"/>
        <v>0.48218750000000005</v>
      </c>
      <c r="L26" s="9"/>
    </row>
    <row r="27" spans="2:12">
      <c r="B27" s="7"/>
      <c r="C27" s="3">
        <v>41264</v>
      </c>
      <c r="D27" s="17">
        <v>34070</v>
      </c>
      <c r="E27" s="22">
        <v>10</v>
      </c>
      <c r="F27" s="29">
        <f t="shared" si="0"/>
        <v>2.93513354857646E-4</v>
      </c>
      <c r="G27" s="17">
        <v>0</v>
      </c>
      <c r="H27" s="23">
        <v>0</v>
      </c>
      <c r="I27" s="1">
        <v>9.0300000000000011</v>
      </c>
      <c r="J27" s="1">
        <f t="shared" si="1"/>
        <v>0.26504255943645438</v>
      </c>
      <c r="K27" s="1">
        <f t="shared" si="2"/>
        <v>0.90300000000000014</v>
      </c>
      <c r="L27" s="9"/>
    </row>
    <row r="28" spans="2:12">
      <c r="B28" s="7"/>
      <c r="C28" s="3">
        <v>41265</v>
      </c>
      <c r="D28" s="17">
        <v>90004</v>
      </c>
      <c r="E28" s="22">
        <v>41</v>
      </c>
      <c r="F28" s="29">
        <f t="shared" si="0"/>
        <v>4.5553530954179814E-4</v>
      </c>
      <c r="G28" s="17">
        <v>1</v>
      </c>
      <c r="H28" s="23">
        <v>99.99</v>
      </c>
      <c r="I28" s="1">
        <v>25.509999999999998</v>
      </c>
      <c r="J28" s="1">
        <f t="shared" si="1"/>
        <v>0.28343184747344558</v>
      </c>
      <c r="K28" s="1">
        <f t="shared" si="2"/>
        <v>0.62219512195121951</v>
      </c>
      <c r="L28" s="9"/>
    </row>
    <row r="29" spans="2:12">
      <c r="B29" s="7"/>
      <c r="C29" s="3">
        <v>41266</v>
      </c>
      <c r="D29" s="17">
        <v>58242</v>
      </c>
      <c r="E29" s="22">
        <v>36</v>
      </c>
      <c r="F29" s="29">
        <f t="shared" si="0"/>
        <v>6.1811064180488306E-4</v>
      </c>
      <c r="G29" s="17">
        <v>0</v>
      </c>
      <c r="H29" s="23">
        <v>0</v>
      </c>
      <c r="I29" s="1">
        <v>17.14</v>
      </c>
      <c r="J29" s="1">
        <f t="shared" si="1"/>
        <v>0.29428934445932486</v>
      </c>
      <c r="K29" s="1">
        <f t="shared" si="2"/>
        <v>0.47611111111111115</v>
      </c>
      <c r="L29" s="9"/>
    </row>
    <row r="30" spans="2:12">
      <c r="B30" s="7"/>
      <c r="C30" s="11" t="s">
        <v>49</v>
      </c>
      <c r="D30" s="4">
        <f>SUM(D23:D29)</f>
        <v>793618</v>
      </c>
      <c r="E30" s="25">
        <f>SUM(E23:E29)</f>
        <v>657</v>
      </c>
      <c r="F30" s="27">
        <f>E30/D30</f>
        <v>8.2785420693583061E-4</v>
      </c>
      <c r="G30" s="4">
        <f>SUM(G23:G29)</f>
        <v>1</v>
      </c>
      <c r="H30" s="5">
        <f>SUM(H23:H29)</f>
        <v>99.99</v>
      </c>
      <c r="I30" s="5">
        <f>SUM(I23:I29)</f>
        <v>381.96999999999991</v>
      </c>
      <c r="J30" s="5">
        <f>I30/D30*1000</f>
        <v>0.48130208740225139</v>
      </c>
      <c r="K30" s="5">
        <f>I30/E30</f>
        <v>0.58138508371385067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44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41267</v>
      </c>
      <c r="D6" s="2">
        <v>41280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61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8"/>
      <c r="D18" s="39"/>
      <c r="E18" s="39"/>
      <c r="F18" s="39"/>
      <c r="G18" s="39"/>
      <c r="H18" s="39"/>
      <c r="I18" s="39"/>
      <c r="J18" s="39"/>
      <c r="K18" s="40"/>
      <c r="L18" s="9"/>
    </row>
    <row r="19" spans="2:12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>
      <c r="B20" s="7"/>
      <c r="C20" s="21" t="s">
        <v>4</v>
      </c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19" t="s">
        <v>51</v>
      </c>
      <c r="D21" s="19" t="s">
        <v>52</v>
      </c>
      <c r="E21" s="18" t="s">
        <v>53</v>
      </c>
      <c r="F21" s="18" t="s">
        <v>54</v>
      </c>
      <c r="G21" s="18" t="s">
        <v>55</v>
      </c>
      <c r="H21" s="19" t="s">
        <v>56</v>
      </c>
      <c r="I21" s="19" t="s">
        <v>57</v>
      </c>
      <c r="J21" s="19" t="s">
        <v>58</v>
      </c>
      <c r="K21" s="19" t="s">
        <v>59</v>
      </c>
      <c r="L21" s="9"/>
    </row>
    <row r="22" spans="2:12">
      <c r="B22" s="7"/>
      <c r="C22" s="3">
        <v>41267</v>
      </c>
      <c r="D22" s="17">
        <v>61230</v>
      </c>
      <c r="E22" s="22">
        <v>50</v>
      </c>
      <c r="F22" s="29">
        <f t="shared" ref="F22:F35" si="0">E22/D22</f>
        <v>8.1659317328107136E-4</v>
      </c>
      <c r="G22" s="17">
        <v>0</v>
      </c>
      <c r="H22" s="23">
        <v>0</v>
      </c>
      <c r="I22" s="1">
        <v>22.07</v>
      </c>
      <c r="J22" s="1">
        <f t="shared" ref="J22:J35" si="1">I22/D22*1000</f>
        <v>0.36044422668626491</v>
      </c>
      <c r="K22" s="1">
        <f t="shared" ref="K22:K35" si="2">I22/E22</f>
        <v>0.44140000000000001</v>
      </c>
      <c r="L22" s="9"/>
    </row>
    <row r="23" spans="2:12">
      <c r="B23" s="7"/>
      <c r="C23" s="3">
        <v>41268</v>
      </c>
      <c r="D23" s="17">
        <v>151334</v>
      </c>
      <c r="E23" s="22">
        <v>126</v>
      </c>
      <c r="F23" s="29">
        <f t="shared" si="0"/>
        <v>8.3259545112136075E-4</v>
      </c>
      <c r="G23" s="17">
        <v>0</v>
      </c>
      <c r="H23" s="23">
        <v>0</v>
      </c>
      <c r="I23" s="1">
        <v>89.03</v>
      </c>
      <c r="J23" s="1">
        <f t="shared" si="1"/>
        <v>0.58830137312170427</v>
      </c>
      <c r="K23" s="1">
        <f t="shared" si="2"/>
        <v>0.70658730158730154</v>
      </c>
      <c r="L23" s="9"/>
    </row>
    <row r="24" spans="2:12">
      <c r="B24" s="7"/>
      <c r="C24" s="3">
        <v>41269</v>
      </c>
      <c r="D24" s="17">
        <v>128226</v>
      </c>
      <c r="E24" s="22">
        <v>98</v>
      </c>
      <c r="F24" s="29">
        <f t="shared" si="0"/>
        <v>7.6427557593623753E-4</v>
      </c>
      <c r="G24" s="17">
        <v>0</v>
      </c>
      <c r="H24" s="23">
        <v>0</v>
      </c>
      <c r="I24" s="1">
        <v>48.07</v>
      </c>
      <c r="J24" s="1">
        <f t="shared" si="1"/>
        <v>0.37488496872709126</v>
      </c>
      <c r="K24" s="1">
        <f t="shared" si="2"/>
        <v>0.49051020408163265</v>
      </c>
      <c r="L24" s="9"/>
    </row>
    <row r="25" spans="2:12">
      <c r="B25" s="7"/>
      <c r="C25" s="3">
        <v>41270</v>
      </c>
      <c r="D25" s="17">
        <v>186461</v>
      </c>
      <c r="E25" s="22">
        <v>211</v>
      </c>
      <c r="F25" s="29">
        <f t="shared" si="0"/>
        <v>1.1316039278991318E-3</v>
      </c>
      <c r="G25" s="17">
        <v>0</v>
      </c>
      <c r="H25" s="23">
        <v>0</v>
      </c>
      <c r="I25" s="1">
        <v>98.75</v>
      </c>
      <c r="J25" s="1">
        <f t="shared" si="1"/>
        <v>0.52960136436037564</v>
      </c>
      <c r="K25" s="1">
        <f t="shared" si="2"/>
        <v>0.46800947867298576</v>
      </c>
      <c r="L25" s="9"/>
    </row>
    <row r="26" spans="2:12">
      <c r="B26" s="7"/>
      <c r="C26" s="3">
        <v>41271</v>
      </c>
      <c r="D26" s="17">
        <v>210051</v>
      </c>
      <c r="E26" s="22">
        <v>259</v>
      </c>
      <c r="F26" s="29">
        <f t="shared" si="0"/>
        <v>1.2330338822476446E-3</v>
      </c>
      <c r="G26" s="17">
        <v>1</v>
      </c>
      <c r="H26" s="23">
        <v>99.99</v>
      </c>
      <c r="I26" s="1">
        <v>117.48</v>
      </c>
      <c r="J26" s="1">
        <f t="shared" si="1"/>
        <v>0.55929274319093936</v>
      </c>
      <c r="K26" s="1">
        <f t="shared" si="2"/>
        <v>0.4535907335907336</v>
      </c>
      <c r="L26" s="9"/>
    </row>
    <row r="27" spans="2:12">
      <c r="B27" s="7"/>
      <c r="C27" s="3">
        <v>41272</v>
      </c>
      <c r="D27" s="17">
        <v>164667</v>
      </c>
      <c r="E27" s="22">
        <v>190</v>
      </c>
      <c r="F27" s="29">
        <f t="shared" si="0"/>
        <v>1.1538438181299228E-3</v>
      </c>
      <c r="G27" s="17">
        <v>0</v>
      </c>
      <c r="H27" s="23">
        <v>0</v>
      </c>
      <c r="I27" s="1">
        <v>88.02</v>
      </c>
      <c r="J27" s="1">
        <f t="shared" si="1"/>
        <v>0.53453333090418842</v>
      </c>
      <c r="K27" s="1">
        <f t="shared" si="2"/>
        <v>0.46326315789473682</v>
      </c>
      <c r="L27" s="9"/>
    </row>
    <row r="28" spans="2:12">
      <c r="B28" s="7"/>
      <c r="C28" s="3">
        <v>41273</v>
      </c>
      <c r="D28" s="17">
        <v>170790</v>
      </c>
      <c r="E28" s="22">
        <v>222</v>
      </c>
      <c r="F28" s="29">
        <f t="shared" si="0"/>
        <v>1.2998419111189179E-3</v>
      </c>
      <c r="G28" s="17">
        <v>0</v>
      </c>
      <c r="H28" s="23">
        <v>0</v>
      </c>
      <c r="I28" s="1">
        <v>95.43</v>
      </c>
      <c r="J28" s="1">
        <f t="shared" si="1"/>
        <v>0.5587563674688214</v>
      </c>
      <c r="K28" s="1">
        <f t="shared" si="2"/>
        <v>0.42986486486486492</v>
      </c>
      <c r="L28" s="9"/>
    </row>
    <row r="29" spans="2:12">
      <c r="B29" s="7"/>
      <c r="C29" s="3">
        <v>41274</v>
      </c>
      <c r="D29" s="17">
        <v>211667</v>
      </c>
      <c r="E29" s="22">
        <v>234</v>
      </c>
      <c r="F29" s="29">
        <f t="shared" si="0"/>
        <v>1.1055100700628818E-3</v>
      </c>
      <c r="G29" s="17">
        <v>0</v>
      </c>
      <c r="H29" s="23">
        <v>0</v>
      </c>
      <c r="I29" s="1">
        <v>120.07</v>
      </c>
      <c r="J29" s="1">
        <f t="shared" si="1"/>
        <v>0.56725894919850517</v>
      </c>
      <c r="K29" s="1">
        <f t="shared" si="2"/>
        <v>0.5131196581196581</v>
      </c>
      <c r="L29" s="9"/>
    </row>
    <row r="30" spans="2:12">
      <c r="B30" s="7"/>
      <c r="C30" s="3">
        <v>41275</v>
      </c>
      <c r="D30" s="17">
        <v>198184</v>
      </c>
      <c r="E30" s="22">
        <v>226</v>
      </c>
      <c r="F30" s="29">
        <f t="shared" si="0"/>
        <v>1.1403544181164977E-3</v>
      </c>
      <c r="G30" s="17">
        <v>0</v>
      </c>
      <c r="H30" s="23">
        <v>0</v>
      </c>
      <c r="I30" s="1">
        <v>101.75999999999999</v>
      </c>
      <c r="J30" s="1">
        <f t="shared" si="1"/>
        <v>0.51346223711298589</v>
      </c>
      <c r="K30" s="1">
        <f t="shared" si="2"/>
        <v>0.45026548672566369</v>
      </c>
      <c r="L30" s="9"/>
    </row>
    <row r="31" spans="2:12">
      <c r="B31" s="7"/>
      <c r="C31" s="3">
        <v>41276</v>
      </c>
      <c r="D31" s="17">
        <v>205949</v>
      </c>
      <c r="E31" s="22">
        <v>318</v>
      </c>
      <c r="F31" s="29">
        <f t="shared" si="0"/>
        <v>1.5440715905394053E-3</v>
      </c>
      <c r="G31" s="17">
        <v>0</v>
      </c>
      <c r="H31" s="23">
        <v>0</v>
      </c>
      <c r="I31" s="1">
        <v>120.12</v>
      </c>
      <c r="J31" s="1">
        <f t="shared" si="1"/>
        <v>0.58325119325658292</v>
      </c>
      <c r="K31" s="1">
        <f t="shared" si="2"/>
        <v>0.37773584905660379</v>
      </c>
      <c r="L31" s="9"/>
    </row>
    <row r="32" spans="2:12">
      <c r="B32" s="7"/>
      <c r="C32" s="3">
        <v>41277</v>
      </c>
      <c r="D32" s="17">
        <v>243564</v>
      </c>
      <c r="E32" s="22">
        <v>327</v>
      </c>
      <c r="F32" s="29">
        <f t="shared" si="0"/>
        <v>1.3425629403360103E-3</v>
      </c>
      <c r="G32" s="17">
        <v>0</v>
      </c>
      <c r="H32" s="23">
        <v>0</v>
      </c>
      <c r="I32" s="1">
        <v>159.98000000000002</v>
      </c>
      <c r="J32" s="1">
        <f t="shared" si="1"/>
        <v>0.65682941649833315</v>
      </c>
      <c r="K32" s="1">
        <f t="shared" si="2"/>
        <v>0.48923547400611628</v>
      </c>
      <c r="L32" s="9"/>
    </row>
    <row r="33" spans="2:12">
      <c r="B33" s="7"/>
      <c r="C33" s="3">
        <v>41278</v>
      </c>
      <c r="D33" s="17">
        <v>222046</v>
      </c>
      <c r="E33" s="22">
        <v>160</v>
      </c>
      <c r="F33" s="29">
        <f t="shared" si="0"/>
        <v>7.2057141313061255E-4</v>
      </c>
      <c r="G33" s="17">
        <v>2</v>
      </c>
      <c r="H33" s="23">
        <v>334.97</v>
      </c>
      <c r="I33" s="1">
        <v>160.04000000000002</v>
      </c>
      <c r="J33" s="1">
        <f t="shared" si="1"/>
        <v>0.7207515559838954</v>
      </c>
      <c r="K33" s="1">
        <f t="shared" si="2"/>
        <v>1.0002500000000001</v>
      </c>
      <c r="L33" s="9"/>
    </row>
    <row r="34" spans="2:12">
      <c r="B34" s="7"/>
      <c r="C34" s="3">
        <v>41279</v>
      </c>
      <c r="D34" s="17">
        <v>236515</v>
      </c>
      <c r="E34" s="22">
        <v>201</v>
      </c>
      <c r="F34" s="29">
        <f t="shared" si="0"/>
        <v>8.4984039067289598E-4</v>
      </c>
      <c r="G34" s="17">
        <v>0</v>
      </c>
      <c r="H34" s="23">
        <v>0</v>
      </c>
      <c r="I34" s="1">
        <v>160.58999999999997</v>
      </c>
      <c r="J34" s="1">
        <f t="shared" si="1"/>
        <v>0.67898441959283762</v>
      </c>
      <c r="K34" s="1">
        <f t="shared" si="2"/>
        <v>0.79895522388059692</v>
      </c>
      <c r="L34" s="9"/>
    </row>
    <row r="35" spans="2:12">
      <c r="B35" s="7"/>
      <c r="C35" s="3">
        <v>41280</v>
      </c>
      <c r="D35" s="17">
        <v>253055</v>
      </c>
      <c r="E35" s="22">
        <v>331</v>
      </c>
      <c r="F35" s="29">
        <f t="shared" si="0"/>
        <v>1.3080160439430163E-3</v>
      </c>
      <c r="G35" s="17">
        <v>0</v>
      </c>
      <c r="H35" s="23">
        <v>0</v>
      </c>
      <c r="I35" s="1">
        <v>160.48000000000002</v>
      </c>
      <c r="J35" s="1">
        <f t="shared" si="1"/>
        <v>0.63417043725672284</v>
      </c>
      <c r="K35" s="1">
        <f t="shared" si="2"/>
        <v>0.48483383685800607</v>
      </c>
      <c r="L35" s="9"/>
    </row>
    <row r="36" spans="2:12">
      <c r="B36" s="7"/>
      <c r="C36" s="11" t="s">
        <v>60</v>
      </c>
      <c r="D36" s="4">
        <f>SUM(D22:D35)</f>
        <v>2643739</v>
      </c>
      <c r="E36" s="25">
        <f>SUM(E22:E35)</f>
        <v>2953</v>
      </c>
      <c r="F36" s="27">
        <f>E36/D36</f>
        <v>1.1169786427480172E-3</v>
      </c>
      <c r="G36" s="4">
        <f>SUM(G22:G35)</f>
        <v>3</v>
      </c>
      <c r="H36" s="5">
        <f>SUM(H22:H35)</f>
        <v>434.96000000000004</v>
      </c>
      <c r="I36" s="5">
        <f>SUM(I22:I35)</f>
        <v>1541.8899999999996</v>
      </c>
      <c r="J36" s="5">
        <f>I36/D36*1000</f>
        <v>0.58322323043235347</v>
      </c>
      <c r="K36" s="5">
        <f>I36/E36</f>
        <v>0.52214358279715534</v>
      </c>
      <c r="L36" s="9"/>
    </row>
    <row r="37" spans="2:12">
      <c r="B37" s="7"/>
      <c r="C37" s="8"/>
      <c r="D37" s="8"/>
      <c r="E37" s="8"/>
      <c r="F37" s="8"/>
      <c r="G37" s="8"/>
      <c r="H37" s="8"/>
      <c r="I37" s="8"/>
      <c r="J37" s="8"/>
      <c r="K37" s="8"/>
      <c r="L37" s="9"/>
    </row>
    <row r="38" spans="2:12">
      <c r="B38" s="7"/>
      <c r="C38" s="26" t="s">
        <v>5</v>
      </c>
      <c r="D38" s="20"/>
      <c r="E38" s="20"/>
      <c r="F38" s="8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</row>
    <row r="42" spans="2:12">
      <c r="B42" s="16"/>
      <c r="C42" s="16"/>
      <c r="D42" s="16"/>
      <c r="E42" s="16"/>
    </row>
    <row r="43" spans="2:12">
      <c r="B43" s="16"/>
      <c r="C43" s="16"/>
      <c r="D43" s="16"/>
      <c r="E43" s="16"/>
    </row>
    <row r="44" spans="2:12">
      <c r="B44" s="16"/>
      <c r="C44" s="16"/>
      <c r="D44" s="16"/>
      <c r="E44" s="16"/>
    </row>
  </sheetData>
  <mergeCells count="2">
    <mergeCell ref="B2:K2"/>
    <mergeCell ref="C9:K18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B2" sqref="B2:K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41281</v>
      </c>
      <c r="D6" s="2">
        <v>41287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62</v>
      </c>
      <c r="D22" s="19" t="s">
        <v>63</v>
      </c>
      <c r="E22" s="18" t="s">
        <v>64</v>
      </c>
      <c r="F22" s="18" t="s">
        <v>65</v>
      </c>
      <c r="G22" s="18" t="s">
        <v>66</v>
      </c>
      <c r="H22" s="19" t="s">
        <v>67</v>
      </c>
      <c r="I22" s="19" t="s">
        <v>68</v>
      </c>
      <c r="J22" s="19" t="s">
        <v>69</v>
      </c>
      <c r="K22" s="19" t="s">
        <v>70</v>
      </c>
      <c r="L22" s="9"/>
    </row>
    <row r="23" spans="2:12">
      <c r="B23" s="7"/>
      <c r="C23" s="3">
        <v>41281</v>
      </c>
      <c r="D23" s="17">
        <v>193282</v>
      </c>
      <c r="E23" s="22">
        <v>137</v>
      </c>
      <c r="F23" s="29">
        <f t="shared" ref="F23" si="0">E23/D23</f>
        <v>7.0880889063647929E-4</v>
      </c>
      <c r="G23" s="17">
        <v>0</v>
      </c>
      <c r="H23" s="23">
        <v>0</v>
      </c>
      <c r="I23" s="1">
        <v>160.22</v>
      </c>
      <c r="J23" s="1">
        <f t="shared" ref="J23" si="1">I23/D23*1000</f>
        <v>0.82894423691807817</v>
      </c>
      <c r="K23" s="1">
        <f t="shared" ref="K23" si="2">I23/E23</f>
        <v>1.1694890510948905</v>
      </c>
      <c r="L23" s="9"/>
    </row>
    <row r="24" spans="2:12">
      <c r="B24" s="7"/>
      <c r="C24" s="3">
        <v>41282</v>
      </c>
      <c r="D24" s="17">
        <v>0</v>
      </c>
      <c r="E24" s="22">
        <v>0</v>
      </c>
      <c r="F24" s="29">
        <v>0</v>
      </c>
      <c r="G24" s="17">
        <v>0</v>
      </c>
      <c r="H24" s="23">
        <v>0</v>
      </c>
      <c r="I24" s="1">
        <v>0</v>
      </c>
      <c r="J24" s="1">
        <v>0</v>
      </c>
      <c r="K24" s="1">
        <v>0</v>
      </c>
      <c r="L24" s="9"/>
    </row>
    <row r="25" spans="2:12">
      <c r="B25" s="7"/>
      <c r="C25" s="3">
        <v>41283</v>
      </c>
      <c r="D25" s="17">
        <v>234997</v>
      </c>
      <c r="E25" s="22">
        <v>156</v>
      </c>
      <c r="F25" s="29">
        <v>0</v>
      </c>
      <c r="G25" s="17">
        <v>0</v>
      </c>
      <c r="H25" s="23">
        <v>0</v>
      </c>
      <c r="I25" s="1">
        <v>160.11000000000001</v>
      </c>
      <c r="J25" s="1">
        <v>0</v>
      </c>
      <c r="K25" s="1">
        <v>0</v>
      </c>
      <c r="L25" s="9"/>
    </row>
    <row r="26" spans="2:12">
      <c r="B26" s="7"/>
      <c r="C26" s="3">
        <v>41284</v>
      </c>
      <c r="D26" s="17">
        <v>0</v>
      </c>
      <c r="E26" s="22">
        <v>0</v>
      </c>
      <c r="F26" s="29">
        <v>0</v>
      </c>
      <c r="G26" s="17">
        <v>0</v>
      </c>
      <c r="H26" s="23">
        <v>0</v>
      </c>
      <c r="I26" s="1">
        <v>0</v>
      </c>
      <c r="J26" s="1">
        <v>0</v>
      </c>
      <c r="K26" s="1">
        <v>0</v>
      </c>
      <c r="L26" s="9"/>
    </row>
    <row r="27" spans="2:12">
      <c r="B27" s="7"/>
      <c r="C27" s="3">
        <v>41285</v>
      </c>
      <c r="D27" s="17">
        <v>0</v>
      </c>
      <c r="E27" s="22">
        <v>0</v>
      </c>
      <c r="F27" s="29">
        <v>0</v>
      </c>
      <c r="G27" s="17">
        <v>0</v>
      </c>
      <c r="H27" s="23">
        <v>0</v>
      </c>
      <c r="I27" s="1">
        <v>0</v>
      </c>
      <c r="J27" s="1">
        <v>0</v>
      </c>
      <c r="K27" s="1">
        <v>0</v>
      </c>
      <c r="L27" s="9"/>
    </row>
    <row r="28" spans="2:12">
      <c r="B28" s="7"/>
      <c r="C28" s="3">
        <v>41286</v>
      </c>
      <c r="D28" s="17">
        <v>0</v>
      </c>
      <c r="E28" s="22">
        <v>0</v>
      </c>
      <c r="F28" s="29">
        <v>0</v>
      </c>
      <c r="G28" s="17">
        <v>0</v>
      </c>
      <c r="H28" s="23">
        <v>0</v>
      </c>
      <c r="I28" s="1">
        <v>0</v>
      </c>
      <c r="J28" s="1">
        <v>0</v>
      </c>
      <c r="K28" s="1">
        <v>0</v>
      </c>
      <c r="L28" s="9"/>
    </row>
    <row r="29" spans="2:12">
      <c r="B29" s="7"/>
      <c r="C29" s="3">
        <v>41287</v>
      </c>
      <c r="D29" s="17">
        <v>0</v>
      </c>
      <c r="E29" s="22">
        <v>0</v>
      </c>
      <c r="F29" s="29">
        <v>0</v>
      </c>
      <c r="G29" s="17">
        <v>0</v>
      </c>
      <c r="H29" s="23">
        <v>0</v>
      </c>
      <c r="I29" s="1">
        <v>0</v>
      </c>
      <c r="J29" s="1">
        <v>0</v>
      </c>
      <c r="K29" s="1">
        <v>0</v>
      </c>
      <c r="L29" s="9"/>
    </row>
    <row r="30" spans="2:12">
      <c r="B30" s="7"/>
      <c r="C30" s="11" t="s">
        <v>71</v>
      </c>
      <c r="D30" s="4">
        <f>SUM(D23:D29)</f>
        <v>428279</v>
      </c>
      <c r="E30" s="25">
        <f>SUM(E23:E29)</f>
        <v>293</v>
      </c>
      <c r="F30" s="27">
        <f>E30/D30</f>
        <v>6.8413347374024882E-4</v>
      </c>
      <c r="G30" s="4">
        <f>SUM(G23:G29)</f>
        <v>0</v>
      </c>
      <c r="H30" s="5">
        <f>SUM(H23:H29)</f>
        <v>0</v>
      </c>
      <c r="I30" s="41">
        <f>SUM(I23:I29)</f>
        <v>320.33000000000004</v>
      </c>
      <c r="J30" s="5">
        <f>I30/D30*1000</f>
        <v>0.74794701584714651</v>
      </c>
      <c r="K30" s="5">
        <f>I30/E30</f>
        <v>1.0932764505119454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第一周（11-23～12-02)</vt:lpstr>
      <vt:lpstr>第二周（12-03～12-09)</vt:lpstr>
      <vt:lpstr>第三周（12-10～12-16)</vt:lpstr>
      <vt:lpstr>第四周（12-17～12-23)</vt:lpstr>
      <vt:lpstr>第五周（12-24～1-6)</vt:lpstr>
      <vt:lpstr>第六周（1-7～1-13)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Jula</cp:lastModifiedBy>
  <dcterms:created xsi:type="dcterms:W3CDTF">2012-04-13T03:17:55Z</dcterms:created>
  <dcterms:modified xsi:type="dcterms:W3CDTF">2013-01-14T09:23:04Z</dcterms:modified>
</cp:coreProperties>
</file>