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3"/>
  </bookViews>
  <sheets>
    <sheet name="第一周（3-8～3-17）" sheetId="21" r:id="rId1"/>
    <sheet name="第二周（3-18～3-24）" sheetId="22" r:id="rId2"/>
    <sheet name="第三周（3-25～3-31）" sheetId="23" r:id="rId3"/>
    <sheet name="第四周（4-1～4-7）" sheetId="24" r:id="rId4"/>
    <sheet name="Sheet2" sheetId="17" r:id="rId5"/>
  </sheets>
  <calcPr calcId="125725"/>
</workbook>
</file>

<file path=xl/calcChain.xml><?xml version="1.0" encoding="utf-8"?>
<calcChain xmlns="http://schemas.openxmlformats.org/spreadsheetml/2006/main">
  <c r="I31" i="24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l="1"/>
  <c r="I31" i="23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l="1"/>
  <c r="I31" i="22"/>
  <c r="K31" s="1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36" i="21"/>
  <c r="H36"/>
  <c r="G36"/>
  <c r="E36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F31" i="22" l="1"/>
  <c r="J31"/>
  <c r="F36" i="21"/>
  <c r="J36"/>
  <c r="K36"/>
</calcChain>
</file>

<file path=xl/sharedStrings.xml><?xml version="1.0" encoding="utf-8"?>
<sst xmlns="http://schemas.openxmlformats.org/spreadsheetml/2006/main" count="72" uniqueCount="51">
  <si>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</si>
  <si>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</si>
  <si>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</si>
  <si>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</si>
  <si>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</si>
  <si>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</si>
  <si>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</si>
  <si>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</si>
  <si>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</si>
  <si>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</si>
  <si>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</si>
  <si>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</si>
  <si>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</si>
  <si>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</si>
  <si>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</si>
  <si>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</si>
  <si>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>dotfashion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</si>
  <si>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4.积累本周投放数据后和广告主监控数据进行比对；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</si>
  <si>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</si>
  <si>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</si>
  <si>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</si>
  <si>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</si>
  <si>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</si>
  <si>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</si>
  <si>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</si>
  <si>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</si>
  <si>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</si>
  <si>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</si>
  <si>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1.继续较少预算进行预设场景的测试投放，用于建立投放模型；
2.投放时间与投放媒体类别的测试和优化；
3.动态出价算法优化；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1.尝试不同标签的人群（女性、时尚）效果；
2.继续优化动态出价算法；
3.总结投放数据，优化投放模型；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</si>
  <si>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</si>
  <si>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</si>
  <si>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</si>
  <si>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</si>
  <si>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</si>
  <si>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</si>
  <si>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</si>
  <si>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</si>
  <si>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</si>
  <si>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</si>
  <si>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</si>
  <si>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</si>
  <si>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</si>
  <si>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</si>
  <si>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</si>
  <si>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</si>
  <si>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</si>
  <si>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</si>
  <si>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</si>
  <si>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</si>
  <si>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1.尝试不同标签的人群（女性、时尚）效果；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1.尝试不同标签的人群+媒体类别的投放效果；
2.总结投放数据，优化投放模型；
3.优化动态出价算法；
4.继续retargeting投放；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</si>
  <si>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1.尝试不同标签的人群+媒体类别的投放效果；
2.总结投放数据，优化投放模型；
3.优化动态出价算法；
4.继续retargeting投放；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1.地域+人群+媒体类别的投放效果；
2.总结投放数据，优化投放模型；
3.优化动态出价算法；
4.优化投放频率和屏次；
5.继续retargeting投放；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</si>
</sst>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4"/>
  <sheetViews>
    <sheetView topLeftCell="A10" workbookViewId="0">
      <selection activeCell="I5" sqref="I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41341</v>
      </c>
      <c r="D26" s="17">
        <v>58205</v>
      </c>
      <c r="E26" s="24">
        <v>26</v>
      </c>
      <c r="F26" s="26">
        <f t="shared" ref="F26:F35" si="0">E26/D26</f>
        <v>4.4669701915642988E-4</v>
      </c>
      <c r="G26" s="17">
        <v>1</v>
      </c>
      <c r="H26" s="25">
        <v>44.09</v>
      </c>
      <c r="I26" s="1">
        <v>20.23001</v>
      </c>
      <c r="J26" s="1">
        <f t="shared" ref="J26:J35" si="1">I26/D26*1000</f>
        <v>0.34756481401941414</v>
      </c>
      <c r="K26" s="1">
        <f t="shared" ref="K26:K35" si="2">I26/E26</f>
        <v>0.77807730769230765</v>
      </c>
      <c r="L26" s="9"/>
    </row>
    <row r="27" spans="2:12">
      <c r="B27" s="7"/>
      <c r="C27" s="3">
        <v>41342</v>
      </c>
      <c r="D27" s="17">
        <v>57218</v>
      </c>
      <c r="E27" s="24">
        <v>40</v>
      </c>
      <c r="F27" s="26">
        <f t="shared" si="0"/>
        <v>6.9908070886783881E-4</v>
      </c>
      <c r="G27" s="17">
        <v>0</v>
      </c>
      <c r="H27" s="25">
        <v>0</v>
      </c>
      <c r="I27" s="1">
        <v>20.258929999999999</v>
      </c>
      <c r="J27" s="1">
        <f t="shared" si="1"/>
        <v>0.35406567863259814</v>
      </c>
      <c r="K27" s="1">
        <f t="shared" si="2"/>
        <v>0.50647324999999999</v>
      </c>
      <c r="L27" s="9"/>
    </row>
    <row r="28" spans="2:12">
      <c r="B28" s="7"/>
      <c r="C28" s="3">
        <v>41343</v>
      </c>
      <c r="D28" s="17">
        <v>38984</v>
      </c>
      <c r="E28" s="24">
        <v>20</v>
      </c>
      <c r="F28" s="26">
        <f t="shared" si="0"/>
        <v>5.1303098707161914E-4</v>
      </c>
      <c r="G28" s="17">
        <v>0</v>
      </c>
      <c r="H28" s="25">
        <v>0</v>
      </c>
      <c r="I28" s="1">
        <v>20.148800000000001</v>
      </c>
      <c r="J28" s="1">
        <f t="shared" si="1"/>
        <v>0.51684793761543202</v>
      </c>
      <c r="K28" s="1">
        <f t="shared" si="2"/>
        <v>1.0074400000000001</v>
      </c>
      <c r="L28" s="9"/>
    </row>
    <row r="29" spans="2:12">
      <c r="B29" s="7"/>
      <c r="C29" s="3">
        <v>41344</v>
      </c>
      <c r="D29" s="17">
        <v>22515</v>
      </c>
      <c r="E29" s="24">
        <v>13</v>
      </c>
      <c r="F29" s="26">
        <f t="shared" si="0"/>
        <v>5.773928492116367E-4</v>
      </c>
      <c r="G29" s="17">
        <v>0</v>
      </c>
      <c r="H29" s="25">
        <v>0</v>
      </c>
      <c r="I29" s="1">
        <v>11.289910000000001</v>
      </c>
      <c r="J29" s="1">
        <f t="shared" si="1"/>
        <v>0.50143948478791922</v>
      </c>
      <c r="K29" s="1">
        <f t="shared" si="2"/>
        <v>0.86845461538461544</v>
      </c>
      <c r="L29" s="9"/>
    </row>
    <row r="30" spans="2:12">
      <c r="B30" s="7"/>
      <c r="C30" s="3">
        <v>41345</v>
      </c>
      <c r="D30" s="17">
        <v>14615</v>
      </c>
      <c r="E30" s="24">
        <v>16</v>
      </c>
      <c r="F30" s="26">
        <f t="shared" si="0"/>
        <v>1.094765651727677E-3</v>
      </c>
      <c r="G30" s="17">
        <v>1</v>
      </c>
      <c r="H30" s="25">
        <v>26.73</v>
      </c>
      <c r="I30" s="1">
        <v>7.8275100000000002</v>
      </c>
      <c r="J30" s="1">
        <f t="shared" si="1"/>
        <v>0.53558056790968189</v>
      </c>
      <c r="K30" s="1">
        <f t="shared" si="2"/>
        <v>0.48921937500000001</v>
      </c>
      <c r="L30" s="9"/>
    </row>
    <row r="31" spans="2:12">
      <c r="B31" s="7"/>
      <c r="C31" s="3">
        <v>41346</v>
      </c>
      <c r="D31" s="17">
        <v>36369</v>
      </c>
      <c r="E31" s="24">
        <v>28</v>
      </c>
      <c r="F31" s="26">
        <f t="shared" si="0"/>
        <v>7.698864417498419E-4</v>
      </c>
      <c r="G31" s="17">
        <v>4</v>
      </c>
      <c r="H31" s="25">
        <v>202.76</v>
      </c>
      <c r="I31" s="1">
        <v>20.01061</v>
      </c>
      <c r="J31" s="1">
        <f t="shared" si="1"/>
        <v>0.55021061893370737</v>
      </c>
      <c r="K31" s="1">
        <f t="shared" si="2"/>
        <v>0.71466464285714282</v>
      </c>
      <c r="L31" s="9"/>
    </row>
    <row r="32" spans="2:12">
      <c r="B32" s="7"/>
      <c r="C32" s="3">
        <v>41347</v>
      </c>
      <c r="D32" s="17">
        <v>80413</v>
      </c>
      <c r="E32" s="24">
        <v>39</v>
      </c>
      <c r="F32" s="26">
        <f t="shared" si="0"/>
        <v>4.8499620708094464E-4</v>
      </c>
      <c r="G32" s="17">
        <v>2</v>
      </c>
      <c r="H32" s="25">
        <v>52.53</v>
      </c>
      <c r="I32" s="1">
        <v>37.013739999999999</v>
      </c>
      <c r="J32" s="1">
        <f t="shared" si="1"/>
        <v>0.4602954746123139</v>
      </c>
      <c r="K32" s="1">
        <f t="shared" si="2"/>
        <v>0.94907025641025633</v>
      </c>
      <c r="L32" s="9"/>
    </row>
    <row r="33" spans="2:12">
      <c r="B33" s="7"/>
      <c r="C33" s="3">
        <v>41348</v>
      </c>
      <c r="D33" s="17">
        <v>50874</v>
      </c>
      <c r="E33" s="24">
        <v>50</v>
      </c>
      <c r="F33" s="26">
        <f t="shared" si="0"/>
        <v>9.8282030113614025E-4</v>
      </c>
      <c r="G33" s="17">
        <v>9</v>
      </c>
      <c r="H33" s="25">
        <v>351.92</v>
      </c>
      <c r="I33" s="1">
        <v>30.678039999999999</v>
      </c>
      <c r="J33" s="1">
        <f t="shared" si="1"/>
        <v>0.60302001022133112</v>
      </c>
      <c r="K33" s="1">
        <f t="shared" si="2"/>
        <v>0.61356080000000002</v>
      </c>
      <c r="L33" s="9"/>
    </row>
    <row r="34" spans="2:12">
      <c r="B34" s="7"/>
      <c r="C34" s="3">
        <v>41349</v>
      </c>
      <c r="D34" s="17">
        <v>11621</v>
      </c>
      <c r="E34" s="24">
        <v>13</v>
      </c>
      <c r="F34" s="26">
        <f t="shared" si="0"/>
        <v>1.1186644867051028E-3</v>
      </c>
      <c r="G34" s="17">
        <v>4</v>
      </c>
      <c r="H34" s="25">
        <v>266.52</v>
      </c>
      <c r="I34" s="1">
        <v>7.4778500000000001</v>
      </c>
      <c r="J34" s="1">
        <f t="shared" si="1"/>
        <v>0.64347732553136572</v>
      </c>
      <c r="K34" s="1">
        <f t="shared" si="2"/>
        <v>0.57521923076923076</v>
      </c>
      <c r="L34" s="9"/>
    </row>
    <row r="35" spans="2:12">
      <c r="B35" s="7"/>
      <c r="C35" s="3">
        <v>41350</v>
      </c>
      <c r="D35" s="17">
        <v>63130</v>
      </c>
      <c r="E35" s="24">
        <v>52</v>
      </c>
      <c r="F35" s="26">
        <f t="shared" si="0"/>
        <v>8.236971329003643E-4</v>
      </c>
      <c r="G35" s="17">
        <v>2</v>
      </c>
      <c r="H35" s="25">
        <v>75.42</v>
      </c>
      <c r="I35" s="1">
        <v>33.444490000000002</v>
      </c>
      <c r="J35" s="1">
        <f t="shared" si="1"/>
        <v>0.52977174085220968</v>
      </c>
      <c r="K35" s="1">
        <f t="shared" si="2"/>
        <v>0.64316326923076927</v>
      </c>
      <c r="L35" s="9"/>
    </row>
    <row r="36" spans="2:12">
      <c r="B36" s="7"/>
      <c r="C36" s="11" t="s">
        <v>15</v>
      </c>
      <c r="D36" s="4">
        <f>SUM(D26:D35)</f>
        <v>433944</v>
      </c>
      <c r="E36" s="4">
        <f>SUM(E26:E35)</f>
        <v>297</v>
      </c>
      <c r="F36" s="27">
        <f>E36/D36</f>
        <v>6.8442010950721757E-4</v>
      </c>
      <c r="G36" s="4">
        <f>SUM(G26:G35)</f>
        <v>23</v>
      </c>
      <c r="H36" s="5">
        <f>SUM(H26:H35)</f>
        <v>1019.9699999999999</v>
      </c>
      <c r="I36" s="28">
        <f>SUM(I26:I35)</f>
        <v>208.37989000000002</v>
      </c>
      <c r="J36" s="5">
        <f>I36/D36*1000</f>
        <v>0.48019995667643756</v>
      </c>
      <c r="K36" s="5">
        <f>I36/E36</f>
        <v>0.70161579124579132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18</v>
      </c>
      <c r="D23" s="19" t="s">
        <v>19</v>
      </c>
      <c r="E23" s="23" t="s">
        <v>20</v>
      </c>
      <c r="F23" s="23" t="s">
        <v>21</v>
      </c>
      <c r="G23" s="18" t="s">
        <v>22</v>
      </c>
      <c r="H23" s="19" t="s">
        <v>23</v>
      </c>
      <c r="I23" s="19" t="s">
        <v>24</v>
      </c>
      <c r="J23" s="19" t="s">
        <v>25</v>
      </c>
      <c r="K23" s="19" t="s">
        <v>26</v>
      </c>
      <c r="L23" s="9"/>
    </row>
    <row r="24" spans="2:12">
      <c r="B24" s="7"/>
      <c r="C24" s="3">
        <v>41351</v>
      </c>
      <c r="D24" s="17">
        <v>80825</v>
      </c>
      <c r="E24" s="24">
        <v>60</v>
      </c>
      <c r="F24" s="26">
        <f t="shared" ref="F24:F30" si="0">E24/D24</f>
        <v>7.4234457160532018E-4</v>
      </c>
      <c r="G24" s="17">
        <v>8</v>
      </c>
      <c r="H24" s="25">
        <v>302.88</v>
      </c>
      <c r="I24" s="1">
        <v>39.666240000000002</v>
      </c>
      <c r="J24" s="1">
        <f t="shared" ref="J24:J30" si="1">I24/D24*1000</f>
        <v>0.49076696566656353</v>
      </c>
      <c r="K24" s="1">
        <f t="shared" ref="K24:K30" si="2">I24/E24</f>
        <v>0.66110400000000002</v>
      </c>
      <c r="L24" s="9"/>
    </row>
    <row r="25" spans="2:12">
      <c r="B25" s="7"/>
      <c r="C25" s="3">
        <v>41352</v>
      </c>
      <c r="D25" s="17">
        <v>16965</v>
      </c>
      <c r="E25" s="24">
        <v>11</v>
      </c>
      <c r="F25" s="26">
        <f t="shared" si="0"/>
        <v>6.4839375184202769E-4</v>
      </c>
      <c r="G25" s="17">
        <v>4</v>
      </c>
      <c r="H25" s="25">
        <v>209.76000000000002</v>
      </c>
      <c r="I25" s="1">
        <v>10.209960000000001</v>
      </c>
      <c r="J25" s="1">
        <f t="shared" si="1"/>
        <v>0.60182493368700263</v>
      </c>
      <c r="K25" s="1">
        <f t="shared" si="2"/>
        <v>0.9281781818181819</v>
      </c>
      <c r="L25" s="9"/>
    </row>
    <row r="26" spans="2:12">
      <c r="B26" s="7"/>
      <c r="C26" s="3">
        <v>41353</v>
      </c>
      <c r="D26" s="17">
        <v>15693</v>
      </c>
      <c r="E26" s="24">
        <v>23</v>
      </c>
      <c r="F26" s="26">
        <f t="shared" si="0"/>
        <v>1.4656216147326834E-3</v>
      </c>
      <c r="G26" s="17">
        <v>5</v>
      </c>
      <c r="H26" s="25">
        <v>242.97</v>
      </c>
      <c r="I26" s="1">
        <v>10.30256</v>
      </c>
      <c r="J26" s="1">
        <f t="shared" si="1"/>
        <v>0.656506722742624</v>
      </c>
      <c r="K26" s="1">
        <f t="shared" si="2"/>
        <v>0.44793739130434779</v>
      </c>
      <c r="L26" s="9"/>
    </row>
    <row r="27" spans="2:12">
      <c r="B27" s="7"/>
      <c r="C27" s="3">
        <v>41354</v>
      </c>
      <c r="D27" s="17">
        <v>45117</v>
      </c>
      <c r="E27" s="24">
        <v>34</v>
      </c>
      <c r="F27" s="26">
        <f t="shared" si="0"/>
        <v>7.5359620542145972E-4</v>
      </c>
      <c r="G27" s="17">
        <v>10</v>
      </c>
      <c r="H27" s="25">
        <v>367.67</v>
      </c>
      <c r="I27" s="1">
        <v>30.239509999999999</v>
      </c>
      <c r="J27" s="1">
        <f t="shared" si="1"/>
        <v>0.67024647028836126</v>
      </c>
      <c r="K27" s="1">
        <f t="shared" si="2"/>
        <v>0.8893973529411765</v>
      </c>
      <c r="L27" s="9"/>
    </row>
    <row r="28" spans="2:12">
      <c r="B28" s="7"/>
      <c r="C28" s="3">
        <v>41355</v>
      </c>
      <c r="D28" s="17">
        <v>28237</v>
      </c>
      <c r="E28" s="24">
        <v>23</v>
      </c>
      <c r="F28" s="26">
        <f t="shared" si="0"/>
        <v>8.1453412189680212E-4</v>
      </c>
      <c r="G28" s="17">
        <v>10</v>
      </c>
      <c r="H28" s="25">
        <v>491.96</v>
      </c>
      <c r="I28" s="1">
        <v>17.867100000000001</v>
      </c>
      <c r="J28" s="1">
        <f t="shared" si="1"/>
        <v>0.63275489605836321</v>
      </c>
      <c r="K28" s="1">
        <f t="shared" si="2"/>
        <v>0.77683043478260871</v>
      </c>
      <c r="L28" s="9"/>
    </row>
    <row r="29" spans="2:12">
      <c r="B29" s="7"/>
      <c r="C29" s="3">
        <v>41356</v>
      </c>
      <c r="D29" s="17">
        <v>32318</v>
      </c>
      <c r="E29" s="24">
        <v>28</v>
      </c>
      <c r="F29" s="26">
        <f t="shared" si="0"/>
        <v>8.6639024692122043E-4</v>
      </c>
      <c r="G29" s="17">
        <v>7</v>
      </c>
      <c r="H29" s="25">
        <v>303.08999999999997</v>
      </c>
      <c r="I29" s="1">
        <v>23.099430000000002</v>
      </c>
      <c r="J29" s="1">
        <f t="shared" si="1"/>
        <v>0.71475431647998022</v>
      </c>
      <c r="K29" s="1">
        <f t="shared" si="2"/>
        <v>0.82497964285714287</v>
      </c>
      <c r="L29" s="9"/>
    </row>
    <row r="30" spans="2:12">
      <c r="B30" s="7"/>
      <c r="C30" s="3">
        <v>41357</v>
      </c>
      <c r="D30" s="17">
        <v>35040</v>
      </c>
      <c r="E30" s="24">
        <v>44</v>
      </c>
      <c r="F30" s="26">
        <f t="shared" si="0"/>
        <v>1.2557077625570776E-3</v>
      </c>
      <c r="G30" s="17">
        <v>8</v>
      </c>
      <c r="H30" s="25">
        <v>381.18</v>
      </c>
      <c r="I30" s="1">
        <v>27.320930000000001</v>
      </c>
      <c r="J30" s="1">
        <f t="shared" si="1"/>
        <v>0.77970690639269413</v>
      </c>
      <c r="K30" s="1">
        <f t="shared" si="2"/>
        <v>0.62093022727272729</v>
      </c>
      <c r="L30" s="9"/>
    </row>
    <row r="31" spans="2:12">
      <c r="B31" s="7"/>
      <c r="C31" s="11" t="s">
        <v>27</v>
      </c>
      <c r="D31" s="4">
        <f>SUM(D24:D30)</f>
        <v>254195</v>
      </c>
      <c r="E31" s="4">
        <f>SUM(E24:E30)</f>
        <v>223</v>
      </c>
      <c r="F31" s="27">
        <f>E31/D31</f>
        <v>8.7727925411593458E-4</v>
      </c>
      <c r="G31" s="4">
        <f>SUM(G24:G30)</f>
        <v>52</v>
      </c>
      <c r="H31" s="5">
        <f>SUM(H24:H30)</f>
        <v>2299.5099999999998</v>
      </c>
      <c r="I31" s="28">
        <f>SUM(I24:I30)</f>
        <v>158.70573000000002</v>
      </c>
      <c r="J31" s="5">
        <f>I31/D31*1000</f>
        <v>0.62434638761580685</v>
      </c>
      <c r="K31" s="5">
        <f>I31/E31</f>
        <v>0.71168488789237672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topLeftCell="A8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49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29</v>
      </c>
      <c r="D23" s="19" t="s">
        <v>30</v>
      </c>
      <c r="E23" s="23" t="s">
        <v>31</v>
      </c>
      <c r="F23" s="23" t="s">
        <v>32</v>
      </c>
      <c r="G23" s="18" t="s">
        <v>33</v>
      </c>
      <c r="H23" s="19" t="s">
        <v>34</v>
      </c>
      <c r="I23" s="19" t="s">
        <v>35</v>
      </c>
      <c r="J23" s="19" t="s">
        <v>36</v>
      </c>
      <c r="K23" s="19" t="s">
        <v>37</v>
      </c>
      <c r="L23" s="9"/>
    </row>
    <row r="24" spans="2:12">
      <c r="B24" s="7"/>
      <c r="C24" s="3">
        <v>41358</v>
      </c>
      <c r="D24" s="17">
        <v>43515</v>
      </c>
      <c r="E24" s="24">
        <v>25</v>
      </c>
      <c r="F24" s="26">
        <f t="shared" ref="F24:F30" si="0">E24/D24</f>
        <v>5.7451453521774104E-4</v>
      </c>
      <c r="G24" s="17">
        <v>4</v>
      </c>
      <c r="H24" s="25">
        <v>145.44</v>
      </c>
      <c r="I24" s="1">
        <v>19.079999999999998</v>
      </c>
      <c r="J24" s="1">
        <f t="shared" ref="J24:J30" si="1">I24/D24*1000</f>
        <v>0.43846949327817991</v>
      </c>
      <c r="K24" s="1">
        <f t="shared" ref="K24:K30" si="2">I24/E24</f>
        <v>0.76319999999999988</v>
      </c>
      <c r="L24" s="9"/>
    </row>
    <row r="25" spans="2:12">
      <c r="B25" s="7"/>
      <c r="C25" s="3">
        <v>41359</v>
      </c>
      <c r="D25" s="17">
        <v>47153</v>
      </c>
      <c r="E25" s="24">
        <v>26</v>
      </c>
      <c r="F25" s="26">
        <f t="shared" si="0"/>
        <v>5.5139651771891505E-4</v>
      </c>
      <c r="G25" s="17">
        <v>7</v>
      </c>
      <c r="H25" s="25">
        <v>439.84</v>
      </c>
      <c r="I25" s="1">
        <v>24.29</v>
      </c>
      <c r="J25" s="1">
        <f t="shared" si="1"/>
        <v>0.51513159289970945</v>
      </c>
      <c r="K25" s="1">
        <f t="shared" si="2"/>
        <v>0.9342307692307692</v>
      </c>
      <c r="L25" s="9"/>
    </row>
    <row r="26" spans="2:12">
      <c r="B26" s="7"/>
      <c r="C26" s="3">
        <v>41360</v>
      </c>
      <c r="D26" s="17">
        <v>85770</v>
      </c>
      <c r="E26" s="24">
        <v>61</v>
      </c>
      <c r="F26" s="26">
        <f t="shared" si="0"/>
        <v>7.112043838171855E-4</v>
      </c>
      <c r="G26" s="17">
        <v>5</v>
      </c>
      <c r="H26" s="25">
        <v>167.99</v>
      </c>
      <c r="I26" s="1">
        <v>37.630000000000003</v>
      </c>
      <c r="J26" s="1">
        <f t="shared" si="1"/>
        <v>0.43873149119738841</v>
      </c>
      <c r="K26" s="1">
        <f t="shared" si="2"/>
        <v>0.6168852459016394</v>
      </c>
      <c r="L26" s="9"/>
    </row>
    <row r="27" spans="2:12">
      <c r="B27" s="7"/>
      <c r="C27" s="3">
        <v>41361</v>
      </c>
      <c r="D27" s="17">
        <v>164536</v>
      </c>
      <c r="E27" s="24">
        <v>93</v>
      </c>
      <c r="F27" s="26">
        <f t="shared" si="0"/>
        <v>5.652258472310011E-4</v>
      </c>
      <c r="G27" s="17">
        <v>11</v>
      </c>
      <c r="H27" s="25">
        <v>531.16</v>
      </c>
      <c r="I27" s="1">
        <v>74.73</v>
      </c>
      <c r="J27" s="1">
        <f t="shared" si="1"/>
        <v>0.45418631788787867</v>
      </c>
      <c r="K27" s="1">
        <f t="shared" si="2"/>
        <v>0.80354838709677423</v>
      </c>
      <c r="L27" s="9"/>
    </row>
    <row r="28" spans="2:12">
      <c r="B28" s="7"/>
      <c r="C28" s="3">
        <v>41362</v>
      </c>
      <c r="D28" s="17">
        <v>160991</v>
      </c>
      <c r="E28" s="24">
        <v>82</v>
      </c>
      <c r="F28" s="26">
        <f t="shared" si="0"/>
        <v>5.0934524290177717E-4</v>
      </c>
      <c r="G28" s="17">
        <v>19</v>
      </c>
      <c r="H28" s="25">
        <v>846.22</v>
      </c>
      <c r="I28" s="1">
        <v>72.55</v>
      </c>
      <c r="J28" s="1">
        <f t="shared" si="1"/>
        <v>0.45064630942102352</v>
      </c>
      <c r="K28" s="1">
        <f t="shared" si="2"/>
        <v>0.88475609756097562</v>
      </c>
      <c r="L28" s="9"/>
    </row>
    <row r="29" spans="2:12">
      <c r="B29" s="7"/>
      <c r="C29" s="3">
        <v>41363</v>
      </c>
      <c r="D29" s="17">
        <v>137114</v>
      </c>
      <c r="E29" s="24">
        <v>94</v>
      </c>
      <c r="F29" s="26">
        <f t="shared" si="0"/>
        <v>6.8556092011027323E-4</v>
      </c>
      <c r="G29" s="17">
        <v>11</v>
      </c>
      <c r="H29" s="25">
        <v>455.82</v>
      </c>
      <c r="I29" s="1">
        <v>63.68</v>
      </c>
      <c r="J29" s="1">
        <f t="shared" si="1"/>
        <v>0.46443105736832124</v>
      </c>
      <c r="K29" s="1">
        <f t="shared" si="2"/>
        <v>0.67744680851063832</v>
      </c>
      <c r="L29" s="9"/>
    </row>
    <row r="30" spans="2:12">
      <c r="B30" s="7"/>
      <c r="C30" s="3">
        <v>41364</v>
      </c>
      <c r="D30" s="17">
        <v>140993</v>
      </c>
      <c r="E30" s="24">
        <v>83</v>
      </c>
      <c r="F30" s="26">
        <f t="shared" si="0"/>
        <v>5.886817076025051E-4</v>
      </c>
      <c r="G30" s="17">
        <v>13</v>
      </c>
      <c r="H30" s="25">
        <v>934.6</v>
      </c>
      <c r="I30" s="1">
        <v>64.16</v>
      </c>
      <c r="J30" s="1">
        <f t="shared" si="1"/>
        <v>0.45505805252743042</v>
      </c>
      <c r="K30" s="1">
        <f t="shared" si="2"/>
        <v>0.77301204819277103</v>
      </c>
      <c r="L30" s="9"/>
    </row>
    <row r="31" spans="2:12">
      <c r="B31" s="7"/>
      <c r="C31" s="11" t="s">
        <v>38</v>
      </c>
      <c r="D31" s="4">
        <f>SUM(D24:D30)</f>
        <v>780072</v>
      </c>
      <c r="E31" s="4">
        <f>SUM(E24:E30)</f>
        <v>464</v>
      </c>
      <c r="F31" s="27">
        <f>E31/D31</f>
        <v>5.9481688869745359E-4</v>
      </c>
      <c r="G31" s="4">
        <f>SUM(G24:G30)</f>
        <v>70</v>
      </c>
      <c r="H31" s="5">
        <f>SUM(H24:H30)</f>
        <v>3521.0699999999997</v>
      </c>
      <c r="I31" s="28">
        <f>SUM(I24:I30)</f>
        <v>356.12</v>
      </c>
      <c r="J31" s="5">
        <f>I31/D31*1000</f>
        <v>0.45652196207529561</v>
      </c>
      <c r="K31" s="5">
        <f>I31/E31</f>
        <v>0.76749999999999996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50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39</v>
      </c>
      <c r="D23" s="19" t="s">
        <v>40</v>
      </c>
      <c r="E23" s="23" t="s">
        <v>41</v>
      </c>
      <c r="F23" s="23" t="s">
        <v>42</v>
      </c>
      <c r="G23" s="18" t="s">
        <v>43</v>
      </c>
      <c r="H23" s="19" t="s">
        <v>44</v>
      </c>
      <c r="I23" s="19" t="s">
        <v>45</v>
      </c>
      <c r="J23" s="19" t="s">
        <v>46</v>
      </c>
      <c r="K23" s="19" t="s">
        <v>47</v>
      </c>
      <c r="L23" s="9"/>
    </row>
    <row r="24" spans="2:12">
      <c r="B24" s="7"/>
      <c r="C24" s="3">
        <v>41365</v>
      </c>
      <c r="D24" s="17">
        <v>104717</v>
      </c>
      <c r="E24" s="24">
        <v>127</v>
      </c>
      <c r="F24" s="26">
        <f t="shared" ref="F24:F30" si="0">E24/D24</f>
        <v>1.2127925742716082E-3</v>
      </c>
      <c r="G24" s="17">
        <v>13</v>
      </c>
      <c r="H24" s="25">
        <v>440.44</v>
      </c>
      <c r="I24" s="1">
        <v>80.25</v>
      </c>
      <c r="J24" s="1">
        <f t="shared" ref="J24:J30" si="1">I24/D24*1000</f>
        <v>0.76635121327005162</v>
      </c>
      <c r="K24" s="1">
        <f t="shared" ref="K24:K30" si="2">I24/E24</f>
        <v>0.63188976377952755</v>
      </c>
      <c r="L24" s="9"/>
    </row>
    <row r="25" spans="2:12">
      <c r="B25" s="7"/>
      <c r="C25" s="3">
        <v>41366</v>
      </c>
      <c r="D25" s="17">
        <v>96830</v>
      </c>
      <c r="E25" s="24">
        <v>108</v>
      </c>
      <c r="F25" s="26">
        <f t="shared" si="0"/>
        <v>1.1153568109057111E-3</v>
      </c>
      <c r="G25" s="17">
        <v>10</v>
      </c>
      <c r="H25" s="25">
        <v>491.07</v>
      </c>
      <c r="I25" s="1">
        <v>76.89</v>
      </c>
      <c r="J25" s="1">
        <f t="shared" si="1"/>
        <v>0.79407208509759375</v>
      </c>
      <c r="K25" s="1">
        <f t="shared" si="2"/>
        <v>0.71194444444444449</v>
      </c>
      <c r="L25" s="9"/>
    </row>
    <row r="26" spans="2:12">
      <c r="B26" s="7"/>
      <c r="C26" s="3">
        <v>41367</v>
      </c>
      <c r="D26" s="17">
        <v>116879</v>
      </c>
      <c r="E26" s="24">
        <v>64</v>
      </c>
      <c r="F26" s="26">
        <f t="shared" si="0"/>
        <v>5.475748423583364E-4</v>
      </c>
      <c r="G26" s="17">
        <v>7</v>
      </c>
      <c r="H26" s="25">
        <v>427.27</v>
      </c>
      <c r="I26" s="1">
        <v>66.11</v>
      </c>
      <c r="J26" s="1">
        <f t="shared" si="1"/>
        <v>0.56562770044233779</v>
      </c>
      <c r="K26" s="1">
        <f t="shared" si="2"/>
        <v>1.03296875</v>
      </c>
      <c r="L26" s="9"/>
    </row>
    <row r="27" spans="2:12">
      <c r="B27" s="7"/>
      <c r="C27" s="3">
        <v>41368</v>
      </c>
      <c r="D27" s="17">
        <v>146044</v>
      </c>
      <c r="E27" s="24">
        <v>75</v>
      </c>
      <c r="F27" s="26">
        <f t="shared" si="0"/>
        <v>5.1354386349319382E-4</v>
      </c>
      <c r="G27" s="17">
        <v>4</v>
      </c>
      <c r="H27" s="25">
        <v>133.35</v>
      </c>
      <c r="I27" s="1">
        <v>64.150000000000006</v>
      </c>
      <c r="J27" s="1">
        <f t="shared" si="1"/>
        <v>0.43925118457451184</v>
      </c>
      <c r="K27" s="1">
        <f t="shared" si="2"/>
        <v>0.85533333333333339</v>
      </c>
      <c r="L27" s="9"/>
    </row>
    <row r="28" spans="2:12">
      <c r="B28" s="7"/>
      <c r="C28" s="3">
        <v>41369</v>
      </c>
      <c r="D28" s="17">
        <v>144950</v>
      </c>
      <c r="E28" s="24">
        <v>83</v>
      </c>
      <c r="F28" s="26">
        <f t="shared" si="0"/>
        <v>5.7261124525698518E-4</v>
      </c>
      <c r="G28" s="17">
        <v>3</v>
      </c>
      <c r="H28" s="25">
        <v>87.02</v>
      </c>
      <c r="I28" s="1">
        <v>63.16</v>
      </c>
      <c r="J28" s="1">
        <f t="shared" si="1"/>
        <v>0.43573646084856843</v>
      </c>
      <c r="K28" s="1">
        <f t="shared" si="2"/>
        <v>0.76096385542168665</v>
      </c>
      <c r="L28" s="9"/>
    </row>
    <row r="29" spans="2:12">
      <c r="B29" s="7"/>
      <c r="C29" s="3">
        <v>41370</v>
      </c>
      <c r="D29" s="17">
        <v>149305</v>
      </c>
      <c r="E29" s="24">
        <v>94</v>
      </c>
      <c r="F29" s="26">
        <f t="shared" si="0"/>
        <v>6.2958373798600181E-4</v>
      </c>
      <c r="G29" s="17">
        <v>10</v>
      </c>
      <c r="H29" s="25">
        <v>454.86</v>
      </c>
      <c r="I29" s="1">
        <v>62.93</v>
      </c>
      <c r="J29" s="1">
        <f t="shared" si="1"/>
        <v>0.42148621948360737</v>
      </c>
      <c r="K29" s="1">
        <f t="shared" si="2"/>
        <v>0.669468085106383</v>
      </c>
      <c r="L29" s="9"/>
    </row>
    <row r="30" spans="2:12">
      <c r="B30" s="7"/>
      <c r="C30" s="3">
        <v>41371</v>
      </c>
      <c r="D30" s="17">
        <v>143380</v>
      </c>
      <c r="E30" s="24">
        <v>98</v>
      </c>
      <c r="F30" s="26">
        <f t="shared" si="0"/>
        <v>6.8349839587111176E-4</v>
      </c>
      <c r="G30" s="17">
        <v>7</v>
      </c>
      <c r="H30" s="25">
        <v>270.70999999999998</v>
      </c>
      <c r="I30" s="1">
        <v>64.34</v>
      </c>
      <c r="J30" s="1">
        <f t="shared" si="1"/>
        <v>0.44873762030966663</v>
      </c>
      <c r="K30" s="1">
        <f t="shared" si="2"/>
        <v>0.65653061224489795</v>
      </c>
      <c r="L30" s="9"/>
    </row>
    <row r="31" spans="2:12">
      <c r="B31" s="7"/>
      <c r="C31" s="11" t="s">
        <v>48</v>
      </c>
      <c r="D31" s="4">
        <f>SUM(D24:D30)</f>
        <v>902105</v>
      </c>
      <c r="E31" s="4">
        <f>SUM(E24:E30)</f>
        <v>649</v>
      </c>
      <c r="F31" s="27">
        <f>E31/D31</f>
        <v>7.1942844790794862E-4</v>
      </c>
      <c r="G31" s="4">
        <f>SUM(G24:G30)</f>
        <v>54</v>
      </c>
      <c r="H31" s="5">
        <f>SUM(H24:H30)</f>
        <v>2304.7199999999998</v>
      </c>
      <c r="I31" s="28">
        <f>SUM(I24:I30)</f>
        <v>477.82999999999993</v>
      </c>
      <c r="J31" s="5">
        <f>I31/D31*1000</f>
        <v>0.52968335171626346</v>
      </c>
      <c r="K31" s="5">
        <f>I31/E31</f>
        <v>0.73625577812018483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第一周（3-8～3-17）</vt:lpstr>
      <vt:lpstr>第二周（3-18～3-24）</vt:lpstr>
      <vt:lpstr>第三周（3-25～3-31）</vt:lpstr>
      <vt:lpstr>第四周（4-1～4-7）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2013-04-10T07:22:37Z</dcterms:modified>
</cp:coreProperties>
</file>