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activeTab="3"/>
  </bookViews>
  <sheets>
    <sheet name="第一周（3-26～4-7）" sheetId="20" r:id="rId1"/>
    <sheet name="第二周（4-8～4-14）" sheetId="21" r:id="rId2"/>
    <sheet name="第三周（4-15～4-21）" sheetId="22" r:id="rId3"/>
    <sheet name="第四周（4-22～4-30）" sheetId="23" r:id="rId4"/>
    <sheet name="Sheet2" sheetId="17" r:id="rId5"/>
  </sheets>
  <calcPr calcId="145621"/>
</workbook>
</file>

<file path=xl/calcChain.xml><?xml version="1.0" encoding="utf-8"?>
<calcChain xmlns="http://schemas.openxmlformats.org/spreadsheetml/2006/main">
  <c r="K33" i="23" l="1"/>
  <c r="J33" i="23"/>
  <c r="I33" i="23"/>
  <c r="H33" i="23"/>
  <c r="G33" i="23"/>
  <c r="E33" i="23"/>
  <c r="M24" i="23"/>
  <c r="L24" i="23"/>
  <c r="F24" i="23"/>
  <c r="K54" i="23"/>
  <c r="J54" i="23"/>
  <c r="I54" i="23"/>
  <c r="H54" i="23"/>
  <c r="G54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2" i="23"/>
  <c r="F53" i="23"/>
  <c r="M25" i="23"/>
  <c r="M26" i="23"/>
  <c r="M27" i="23"/>
  <c r="M28" i="23"/>
  <c r="M30" i="23"/>
  <c r="M31" i="23"/>
  <c r="M32" i="23"/>
  <c r="L25" i="23"/>
  <c r="L26" i="23"/>
  <c r="L27" i="23"/>
  <c r="L28" i="23"/>
  <c r="L30" i="23"/>
  <c r="L31" i="23"/>
  <c r="L32" i="23"/>
  <c r="F25" i="23"/>
  <c r="F26" i="23"/>
  <c r="F27" i="23"/>
  <c r="F28" i="23"/>
  <c r="F30" i="23"/>
  <c r="F31" i="23"/>
  <c r="F32" i="23"/>
  <c r="E54" i="23"/>
  <c r="D54" i="23"/>
  <c r="D33" i="23"/>
  <c r="F54" i="23" l="1"/>
  <c r="F33" i="23"/>
  <c r="M54" i="23"/>
  <c r="M33" i="23"/>
  <c r="L33" i="23"/>
  <c r="L54" i="23"/>
  <c r="I32" i="22"/>
  <c r="H32" i="22"/>
  <c r="G32" i="22"/>
  <c r="E32" i="22"/>
  <c r="D32" i="22"/>
  <c r="F31" i="22"/>
  <c r="F30" i="22"/>
  <c r="F29" i="22"/>
  <c r="F28" i="22"/>
  <c r="F27" i="22"/>
  <c r="F26" i="22"/>
  <c r="F25" i="22"/>
  <c r="I53" i="22"/>
  <c r="H53" i="22"/>
  <c r="G53" i="22"/>
  <c r="E53" i="22"/>
  <c r="D53" i="22"/>
  <c r="K52" i="22"/>
  <c r="J52" i="22"/>
  <c r="F52" i="22"/>
  <c r="K51" i="22"/>
  <c r="J51" i="22"/>
  <c r="F51" i="22"/>
  <c r="K50" i="22"/>
  <c r="J50" i="22"/>
  <c r="F50" i="22"/>
  <c r="K48" i="22"/>
  <c r="J48" i="22"/>
  <c r="F48" i="22"/>
  <c r="K47" i="22"/>
  <c r="J47" i="22"/>
  <c r="F47" i="22"/>
  <c r="K46" i="22"/>
  <c r="J46" i="22"/>
  <c r="F46" i="22"/>
  <c r="K45" i="22"/>
  <c r="J45" i="22"/>
  <c r="F45" i="22"/>
  <c r="K44" i="22"/>
  <c r="J44" i="22"/>
  <c r="F44" i="22"/>
  <c r="K43" i="22"/>
  <c r="J43" i="22"/>
  <c r="F43" i="22"/>
  <c r="K42" i="22"/>
  <c r="J42" i="22"/>
  <c r="F42" i="22"/>
  <c r="K41" i="22"/>
  <c r="J41" i="22"/>
  <c r="F41" i="22"/>
  <c r="K40" i="22"/>
  <c r="J40" i="22"/>
  <c r="F40" i="22"/>
  <c r="K39" i="22"/>
  <c r="J39" i="22"/>
  <c r="F39" i="22"/>
  <c r="K38" i="22"/>
  <c r="J38" i="22"/>
  <c r="F38" i="22"/>
  <c r="K37" i="22"/>
  <c r="J37" i="22"/>
  <c r="F37" i="22"/>
  <c r="I53" i="21"/>
  <c r="H53" i="21"/>
  <c r="G53" i="21"/>
  <c r="E53" i="21"/>
  <c r="D53" i="21"/>
  <c r="K26" i="21"/>
  <c r="K27" i="21"/>
  <c r="K28" i="21"/>
  <c r="K29" i="21"/>
  <c r="K30" i="21"/>
  <c r="K31" i="21"/>
  <c r="K25" i="21"/>
  <c r="J26" i="21"/>
  <c r="J27" i="21"/>
  <c r="J28" i="21"/>
  <c r="J29" i="21"/>
  <c r="J30" i="21"/>
  <c r="J31" i="21"/>
  <c r="J25" i="21"/>
  <c r="I32" i="21"/>
  <c r="H32" i="21"/>
  <c r="G32" i="21"/>
  <c r="E32" i="21"/>
  <c r="D32" i="21"/>
  <c r="K32" i="22" l="1"/>
  <c r="K53" i="22"/>
  <c r="J32" i="22"/>
  <c r="J53" i="22"/>
  <c r="K53" i="21"/>
  <c r="J53" i="21"/>
  <c r="K32" i="21"/>
  <c r="J32" i="21"/>
  <c r="I40" i="20"/>
  <c r="K40" i="20" s="1"/>
  <c r="H40" i="20"/>
  <c r="G40" i="20"/>
  <c r="E40" i="20"/>
  <c r="D40" i="20"/>
  <c r="F40" i="20" l="1"/>
  <c r="J40" i="20"/>
</calcChain>
</file>

<file path=xl/sharedStrings.xml><?xml version="1.0" encoding="utf-8"?>
<sst xmlns="http://schemas.openxmlformats.org/spreadsheetml/2006/main" count="188" uniqueCount="79">
  <si>
    <r>
      <rPr>
        <b/>
        <sz val="10"/>
        <color theme="1"/>
        <rFont val="宋体"/>
        <family val="3"/>
        <charset val="134"/>
      </rPr>
      <t>执行时间</t>
    </r>
    <phoneticPr fontId="3" type="noConversion"/>
  </si>
  <si>
    <r>
      <rPr>
        <b/>
        <sz val="10"/>
        <color theme="0"/>
        <rFont val="宋体"/>
        <family val="3"/>
        <charset val="134"/>
      </rPr>
      <t>开始日期</t>
    </r>
    <phoneticPr fontId="3" type="noConversion"/>
  </si>
  <si>
    <r>
      <rPr>
        <b/>
        <sz val="10"/>
        <color theme="0"/>
        <rFont val="宋体"/>
        <family val="3"/>
        <charset val="134"/>
      </rPr>
      <t>结束日期</t>
    </r>
    <phoneticPr fontId="3" type="noConversion"/>
  </si>
  <si>
    <t>阶段小结</t>
    <phoneticPr fontId="3" type="noConversion"/>
  </si>
  <si>
    <t>每日数据概览</t>
    <phoneticPr fontId="3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</si>
  <si>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6" type="noConversion"/>
  </si>
  <si>
    <r>
      <t>MiniInTheBox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2" type="noConversion"/>
  </si>
  <si>
    <t>活动执行数据概览</t>
    <phoneticPr fontId="33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</si>
  <si>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</si>
  <si>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</si>
  <si>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t>点击数</t>
  </si>
  <si>
    <t>点击率</t>
  </si>
  <si>
    <t>转化数</t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</si>
  <si>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</si>
  <si>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</si>
  <si>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t>CPM</t>
  </si>
  <si>
    <t>CPC</t>
  </si>
  <si>
    <r>
      <rPr>
        <sz val="10"/>
        <color theme="1"/>
        <rFont val="宋体"/>
        <family val="3"/>
        <charset val="134"/>
      </rPr>
      <t>合计：</t>
    </r>
  </si>
  <si>
    <r>
      <rPr>
        <sz val="10"/>
        <color theme="1"/>
        <rFont val="宋体"/>
        <family val="3"/>
        <charset val="134"/>
      </rPr>
      <t>合计：</t>
    </r>
    <phoneticPr fontId="3" type="noConversion"/>
  </si>
  <si>
    <t>活动</t>
  </si>
  <si>
    <t>French</t>
    <phoneticPr fontId="51" type="noConversion"/>
  </si>
  <si>
    <t>Portuguese(Brazil)</t>
    <phoneticPr fontId="51" type="noConversion"/>
  </si>
  <si>
    <t>German</t>
    <phoneticPr fontId="51" type="noConversion"/>
  </si>
  <si>
    <t>Italian</t>
    <phoneticPr fontId="51" type="noConversion"/>
  </si>
  <si>
    <t>Spanish</t>
    <phoneticPr fontId="51" type="noConversion"/>
  </si>
  <si>
    <t>Russian</t>
    <phoneticPr fontId="51" type="noConversion"/>
  </si>
  <si>
    <t>Netherland</t>
    <phoneticPr fontId="51" type="noConversion"/>
  </si>
  <si>
    <t>Danish</t>
    <phoneticPr fontId="51" type="noConversion"/>
  </si>
  <si>
    <t>Swedish</t>
    <phoneticPr fontId="51" type="noConversion"/>
  </si>
  <si>
    <t>Norwegian</t>
    <phoneticPr fontId="51" type="noConversion"/>
  </si>
  <si>
    <t xml:space="preserve">Portuguese retargeting </t>
    <phoneticPr fontId="51" type="noConversion"/>
  </si>
  <si>
    <t>Italian retargeting</t>
    <phoneticPr fontId="51" type="noConversion"/>
  </si>
  <si>
    <t>Russian retargeting</t>
    <phoneticPr fontId="51" type="noConversion"/>
  </si>
  <si>
    <t>Netherland retargeting</t>
    <phoneticPr fontId="51" type="noConversion"/>
  </si>
  <si>
    <t>Danish retargeting</t>
    <phoneticPr fontId="51" type="noConversion"/>
  </si>
  <si>
    <t>Swedish retargeting</t>
    <phoneticPr fontId="51" type="noConversion"/>
  </si>
  <si>
    <t>Norwegian retargeting</t>
    <phoneticPr fontId="51" type="noConversion"/>
  </si>
  <si>
    <r>
      <t xml:space="preserve">
上周总结：
</t>
    </r>
    <r>
      <rPr>
        <sz val="10"/>
        <color theme="1"/>
        <rFont val="宋体"/>
        <family val="3"/>
        <charset val="134"/>
      </rPr>
      <t>上周的主要执行策略：
1.根据计划为不同的地域设置不同的投放策略和预算；
2.用逐步加大预算的方式对预设场景进行测试投放，帮助建立投放模型；
3.投放时间、频次与投放媒体类别及人群的组合测试和优化；
4.动态出价算法设定：
   a.不断调整媒体类别和出价得到基础数据池和基础价格范围；
   b.根据数据分析设定动态算法的各参数；
   c.执行动态出价算法；
5.对同一个创意进行不同的路径跳转设置进行A/B testing；
6.反作弊算法设定，防止不良网站的作弊行为；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1.继续进行各场景的测试投放；
2.继续优化动态出价算法；
3.总结投放数据，优化投放模型；
4.积累本周投放数据后和广告主监控数据进行比对，保障数据差异在合理范围内；</t>
    </r>
    <phoneticPr fontId="33" type="noConversion"/>
  </si>
  <si>
    <r>
      <t xml:space="preserve">
上周总结：
</t>
    </r>
    <r>
      <rPr>
        <sz val="10"/>
        <color theme="1"/>
        <rFont val="宋体"/>
        <family val="3"/>
        <charset val="134"/>
      </rPr>
      <t>上周的主要执行策略：
1.继续进行各场景（地域/时段/人群/媒体类别）组合的测试投放；
2.为不同的活动调整预算比例；
3.继续优化动态出价算法；
4.总结投放数据，优化投放模型；
5.持续挑选效果较好的媒体进行白名单投放；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1.继续进行各场景（地域/时段/人群/媒体类别）组合的测试投放；
2.继续优化动态出价算法；
3.总结投放数据，优化投放模型；
4.持续挑选效果较好的媒体进行白名单投放；
5.扩大人群学习范围；</t>
    </r>
    <phoneticPr fontId="33" type="noConversion"/>
  </si>
  <si>
    <t>French</t>
    <phoneticPr fontId="51" type="noConversion"/>
  </si>
  <si>
    <t>Portuguese(Brazil)</t>
    <phoneticPr fontId="51" type="noConversion"/>
  </si>
  <si>
    <t>German</t>
    <phoneticPr fontId="51" type="noConversion"/>
  </si>
  <si>
    <t>Italian</t>
    <phoneticPr fontId="51" type="noConversion"/>
  </si>
  <si>
    <t>Spanish</t>
    <phoneticPr fontId="51" type="noConversion"/>
  </si>
  <si>
    <t>Russian</t>
    <phoneticPr fontId="51" type="noConversion"/>
  </si>
  <si>
    <t>Netherland</t>
    <phoneticPr fontId="51" type="noConversion"/>
  </si>
  <si>
    <t>Danish</t>
    <phoneticPr fontId="51" type="noConversion"/>
  </si>
  <si>
    <t>Swedish</t>
    <phoneticPr fontId="51" type="noConversion"/>
  </si>
  <si>
    <t>Norwegian</t>
    <phoneticPr fontId="51" type="noConversion"/>
  </si>
  <si>
    <t xml:space="preserve">Portuguese retargeting </t>
    <phoneticPr fontId="51" type="noConversion"/>
  </si>
  <si>
    <t>Italian retargeting</t>
    <phoneticPr fontId="51" type="noConversion"/>
  </si>
  <si>
    <t>Russian retargeting</t>
    <phoneticPr fontId="51" type="noConversion"/>
  </si>
  <si>
    <t>Netherland retargeting</t>
    <phoneticPr fontId="51" type="noConversion"/>
  </si>
  <si>
    <t>Danish retargeting</t>
    <phoneticPr fontId="51" type="noConversion"/>
  </si>
  <si>
    <t>Swedish retargeting</t>
    <phoneticPr fontId="51" type="noConversion"/>
  </si>
  <si>
    <t>Norwegian retargeting</t>
    <phoneticPr fontId="51" type="noConversion"/>
  </si>
  <si>
    <r>
      <t xml:space="preserve">
上周总结：
</t>
    </r>
    <r>
      <rPr>
        <sz val="10"/>
        <color theme="1"/>
        <rFont val="宋体"/>
        <family val="3"/>
        <charset val="134"/>
      </rPr>
      <t xml:space="preserve">上周的主要执行策略：
1.持续进行各场景（人群/地域/时段/媒体类别）组合的测试投放；
2.持续为不同的活动调整预算比例；
3.持续优化动态出价算法；                                                                                                                                         4.不断总结投放数据，优化投放模型；
5.持续排除效果不佳的媒体，并挑选效果较好的媒体进行白名单投放；                                                                                                                          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1.继续进行各场景（地域/时段/人群/媒体类别）组合的测试投放；
2.继续优化动态出价算法；
3.总结投放数据，优化投放模型；
4.持续挑选效果较好的媒体进行白名单投放；
5.扩大人群学习范围；</t>
    </r>
    <phoneticPr fontId="33" type="noConversion"/>
  </si>
  <si>
    <t>曝光转化数</t>
    <phoneticPr fontId="26" type="noConversion"/>
  </si>
  <si>
    <t>点击转化数</t>
    <phoneticPr fontId="26" type="noConversion"/>
  </si>
  <si>
    <t>曝光转化订单金额</t>
    <phoneticPr fontId="26" type="noConversion"/>
  </si>
  <si>
    <t>点击转化订单金额</t>
    <phoneticPr fontId="26" type="noConversion"/>
  </si>
  <si>
    <t>French</t>
    <phoneticPr fontId="51" type="noConversion"/>
  </si>
  <si>
    <t>Portuguese(Brazil)</t>
    <phoneticPr fontId="51" type="noConversion"/>
  </si>
  <si>
    <t>German</t>
    <phoneticPr fontId="51" type="noConversion"/>
  </si>
  <si>
    <t>Italian</t>
    <phoneticPr fontId="51" type="noConversion"/>
  </si>
  <si>
    <t>Spanish</t>
    <phoneticPr fontId="51" type="noConversion"/>
  </si>
  <si>
    <t>Russian</t>
    <phoneticPr fontId="51" type="noConversion"/>
  </si>
  <si>
    <t>Netherland</t>
    <phoneticPr fontId="51" type="noConversion"/>
  </si>
  <si>
    <t>Danish</t>
    <phoneticPr fontId="51" type="noConversion"/>
  </si>
  <si>
    <t>Swedish</t>
    <phoneticPr fontId="51" type="noConversion"/>
  </si>
  <si>
    <t>Norwegian</t>
    <phoneticPr fontId="51" type="noConversion"/>
  </si>
  <si>
    <t xml:space="preserve">Portuguese retargeting </t>
    <phoneticPr fontId="51" type="noConversion"/>
  </si>
  <si>
    <t>Italian retargeting</t>
    <phoneticPr fontId="51" type="noConversion"/>
  </si>
  <si>
    <t>Danish retargeting</t>
    <phoneticPr fontId="51" type="noConversion"/>
  </si>
  <si>
    <t>Russian retargeting</t>
    <phoneticPr fontId="51" type="noConversion"/>
  </si>
  <si>
    <t>Netherland retargeting</t>
    <phoneticPr fontId="51" type="noConversion"/>
  </si>
  <si>
    <t>Swedish retargeting</t>
    <phoneticPr fontId="51" type="noConversion"/>
  </si>
  <si>
    <t>Norwegian retargeting</t>
    <phoneticPr fontId="51" type="noConversion"/>
  </si>
  <si>
    <r>
      <t xml:space="preserve">
上周总结：
</t>
    </r>
    <r>
      <rPr>
        <sz val="10"/>
        <color theme="1"/>
        <rFont val="宋体"/>
        <family val="3"/>
        <charset val="134"/>
      </rPr>
      <t xml:space="preserve">上周的主要执行策略：
1.持续进行各场景（人群/地域/时段/媒体类别）组合的测试投放；
2.持续优化动态出价算法；                                                                                                                                                                3.不断总结投放数据，优化投放模型；                                                                                                                                                          4.对巴西地区user profiling用户动态出价测试投放；
  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1.继续进行各场景（人群/地域/时段/媒体类别）组合的测试投放；
2.继续优化动态出价算法；
3.总结投放数据，优化投放模型；
4.继续扩大人群学习范围；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</si>
</sst>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\$#,##0.00;\-\$#,##0.00"/>
  </numFmts>
  <fonts count="5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3" applyNumberFormat="0" applyAlignment="0" applyProtection="0">
      <alignment vertical="center"/>
    </xf>
    <xf numFmtId="0" fontId="8" fillId="2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32" borderId="9" applyNumberFormat="0" applyFont="0" applyAlignment="0" applyProtection="0">
      <alignment vertical="center"/>
    </xf>
    <xf numFmtId="0" fontId="17" fillId="27" borderId="10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3" applyNumberFormat="0" applyAlignment="0" applyProtection="0">
      <alignment vertical="center"/>
    </xf>
    <xf numFmtId="0" fontId="42" fillId="27" borderId="10" applyNumberFormat="0" applyAlignment="0" applyProtection="0">
      <alignment vertical="center"/>
    </xf>
    <xf numFmtId="0" fontId="43" fillId="27" borderId="3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28" borderId="4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32" borderId="9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3" applyNumberFormat="0" applyAlignment="0" applyProtection="0">
      <alignment vertical="center"/>
    </xf>
    <xf numFmtId="0" fontId="8" fillId="2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7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  <xf numFmtId="0" fontId="5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4" fontId="21" fillId="34" borderId="1" xfId="0" applyNumberFormat="1" applyFont="1" applyFill="1" applyBorder="1">
      <alignment vertical="center"/>
    </xf>
    <xf numFmtId="3" fontId="21" fillId="37" borderId="1" xfId="0" applyNumberFormat="1" applyFont="1" applyFill="1" applyBorder="1" applyAlignment="1"/>
    <xf numFmtId="26" fontId="21" fillId="37" borderId="1" xfId="0" applyNumberFormat="1" applyFont="1" applyFill="1" applyBorder="1" applyAlignment="1"/>
    <xf numFmtId="0" fontId="27" fillId="34" borderId="0" xfId="0" applyFont="1" applyFill="1">
      <alignment vertical="center"/>
    </xf>
    <xf numFmtId="0" fontId="27" fillId="34" borderId="16" xfId="0" applyFont="1" applyFill="1" applyBorder="1">
      <alignment vertical="center"/>
    </xf>
    <xf numFmtId="0" fontId="27" fillId="34" borderId="0" xfId="0" applyFont="1" applyFill="1" applyBorder="1">
      <alignment vertical="center"/>
    </xf>
    <xf numFmtId="0" fontId="27" fillId="34" borderId="17" xfId="0" applyFont="1" applyFill="1" applyBorder="1">
      <alignment vertical="center"/>
    </xf>
    <xf numFmtId="0" fontId="28" fillId="36" borderId="0" xfId="0" applyFont="1" applyFill="1" applyBorder="1" applyAlignment="1">
      <alignment horizontal="left" vertical="center"/>
    </xf>
    <xf numFmtId="0" fontId="21" fillId="37" borderId="1" xfId="0" applyFont="1" applyFill="1" applyBorder="1" applyAlignment="1">
      <alignment horizontal="right" vertical="center"/>
    </xf>
    <xf numFmtId="0" fontId="27" fillId="34" borderId="18" xfId="0" applyFont="1" applyFill="1" applyBorder="1">
      <alignment vertical="center"/>
    </xf>
    <xf numFmtId="0" fontId="27" fillId="34" borderId="12" xfId="0" applyFont="1" applyFill="1" applyBorder="1">
      <alignment vertical="center"/>
    </xf>
    <xf numFmtId="0" fontId="27" fillId="34" borderId="19" xfId="0" applyFont="1" applyFill="1" applyBorder="1">
      <alignment vertical="center"/>
    </xf>
    <xf numFmtId="0" fontId="27" fillId="34" borderId="0" xfId="0" applyFont="1" applyFill="1" applyAlignment="1">
      <alignment vertical="center"/>
    </xf>
    <xf numFmtId="0" fontId="30" fillId="33" borderId="1" xfId="0" applyFont="1" applyFill="1" applyBorder="1" applyAlignment="1">
      <alignment horizontal="center" vertical="center"/>
    </xf>
    <xf numFmtId="177" fontId="21" fillId="34" borderId="0" xfId="43" applyNumberFormat="1" applyFont="1" applyFill="1" applyBorder="1" applyAlignment="1">
      <alignment vertical="center"/>
    </xf>
    <xf numFmtId="0" fontId="29" fillId="36" borderId="0" xfId="0" applyFont="1" applyFill="1" applyBorder="1">
      <alignment vertical="center"/>
    </xf>
    <xf numFmtId="3" fontId="21" fillId="37" borderId="2" xfId="0" applyNumberFormat="1" applyFont="1" applyFill="1" applyBorder="1" applyAlignment="1">
      <alignment horizontal="right"/>
    </xf>
    <xf numFmtId="10" fontId="27" fillId="34" borderId="0" xfId="0" applyNumberFormat="1" applyFont="1" applyFill="1" applyBorder="1">
      <alignment vertical="center"/>
    </xf>
    <xf numFmtId="10" fontId="27" fillId="34" borderId="0" xfId="0" applyNumberFormat="1" applyFont="1" applyFill="1">
      <alignment vertical="center"/>
    </xf>
    <xf numFmtId="10" fontId="21" fillId="34" borderId="0" xfId="39" applyNumberFormat="1" applyFont="1" applyFill="1" applyBorder="1">
      <alignment vertical="center"/>
    </xf>
    <xf numFmtId="0" fontId="21" fillId="34" borderId="0" xfId="0" applyFont="1" applyFill="1" applyBorder="1" applyAlignment="1">
      <alignment horizontal="right" vertical="center"/>
    </xf>
    <xf numFmtId="3" fontId="21" fillId="34" borderId="0" xfId="0" applyNumberFormat="1" applyFont="1" applyFill="1" applyBorder="1" applyAlignment="1"/>
    <xf numFmtId="3" fontId="21" fillId="34" borderId="0" xfId="0" applyNumberFormat="1" applyFont="1" applyFill="1" applyBorder="1" applyAlignment="1">
      <alignment horizontal="right"/>
    </xf>
    <xf numFmtId="10" fontId="21" fillId="34" borderId="0" xfId="39" applyNumberFormat="1" applyFont="1" applyFill="1" applyBorder="1" applyAlignment="1">
      <alignment horizontal="right"/>
    </xf>
    <xf numFmtId="26" fontId="21" fillId="34" borderId="0" xfId="0" applyNumberFormat="1" applyFont="1" applyFill="1" applyBorder="1" applyAlignment="1"/>
    <xf numFmtId="0" fontId="29" fillId="38" borderId="0" xfId="0" applyFont="1" applyFill="1" applyBorder="1">
      <alignment vertical="center"/>
    </xf>
    <xf numFmtId="0" fontId="27" fillId="34" borderId="0" xfId="0" applyFont="1" applyFill="1" applyBorder="1" applyAlignment="1">
      <alignment vertical="center"/>
    </xf>
    <xf numFmtId="10" fontId="27" fillId="34" borderId="0" xfId="0" applyNumberFormat="1" applyFont="1" applyFill="1" applyBorder="1" applyAlignment="1">
      <alignment vertical="center"/>
    </xf>
    <xf numFmtId="0" fontId="27" fillId="34" borderId="0" xfId="0" applyFont="1" applyFill="1" applyBorder="1" applyAlignment="1">
      <alignment vertical="top" wrapText="1"/>
    </xf>
    <xf numFmtId="0" fontId="27" fillId="34" borderId="12" xfId="0" applyFont="1" applyFill="1" applyBorder="1" applyAlignment="1">
      <alignment vertical="center"/>
    </xf>
    <xf numFmtId="10" fontId="27" fillId="34" borderId="12" xfId="0" applyNumberFormat="1" applyFont="1" applyFill="1" applyBorder="1" applyAlignment="1">
      <alignment vertical="center"/>
    </xf>
    <xf numFmtId="26" fontId="21" fillId="35" borderId="1" xfId="87" applyNumberFormat="1" applyFont="1" applyFill="1" applyBorder="1" applyAlignment="1"/>
    <xf numFmtId="14" fontId="21" fillId="0" borderId="1" xfId="87" applyNumberFormat="1" applyFont="1" applyBorder="1" applyAlignment="1">
      <alignment horizontal="left" vertical="center"/>
    </xf>
    <xf numFmtId="0" fontId="21" fillId="37" borderId="1" xfId="87" applyFont="1" applyFill="1" applyBorder="1" applyAlignment="1">
      <alignment horizontal="right" vertical="center"/>
    </xf>
    <xf numFmtId="3" fontId="21" fillId="0" borderId="1" xfId="87" applyNumberFormat="1" applyFont="1" applyBorder="1" applyAlignment="1">
      <alignment horizontal="right"/>
    </xf>
    <xf numFmtId="0" fontId="22" fillId="33" borderId="1" xfId="87" applyFont="1" applyFill="1" applyBorder="1" applyAlignment="1">
      <alignment horizontal="center" vertical="center"/>
    </xf>
    <xf numFmtId="0" fontId="30" fillId="33" borderId="1" xfId="87" applyFont="1" applyFill="1" applyBorder="1" applyAlignment="1">
      <alignment horizontal="center" vertical="center"/>
    </xf>
    <xf numFmtId="0" fontId="22" fillId="33" borderId="2" xfId="87" applyFont="1" applyFill="1" applyBorder="1" applyAlignment="1">
      <alignment horizontal="center" vertical="center"/>
    </xf>
    <xf numFmtId="3" fontId="21" fillId="0" borderId="2" xfId="87" applyNumberFormat="1" applyFont="1" applyBorder="1" applyAlignment="1">
      <alignment horizontal="right"/>
    </xf>
    <xf numFmtId="26" fontId="21" fillId="34" borderId="1" xfId="87" applyNumberFormat="1" applyFont="1" applyFill="1" applyBorder="1" applyAlignment="1"/>
    <xf numFmtId="10" fontId="21" fillId="34" borderId="2" xfId="126" applyNumberFormat="1" applyFont="1" applyFill="1" applyBorder="1" applyAlignment="1">
      <alignment horizontal="right"/>
    </xf>
    <xf numFmtId="10" fontId="22" fillId="33" borderId="2" xfId="87" applyNumberFormat="1" applyFont="1" applyFill="1" applyBorder="1" applyAlignment="1">
      <alignment horizontal="center" vertical="center"/>
    </xf>
    <xf numFmtId="178" fontId="21" fillId="37" borderId="1" xfId="87" applyNumberFormat="1" applyFont="1" applyFill="1" applyBorder="1" applyAlignment="1"/>
    <xf numFmtId="3" fontId="21" fillId="37" borderId="1" xfId="87" applyNumberFormat="1" applyFont="1" applyFill="1" applyBorder="1" applyAlignment="1"/>
    <xf numFmtId="10" fontId="21" fillId="37" borderId="2" xfId="126" applyNumberFormat="1" applyFont="1" applyFill="1" applyBorder="1" applyAlignment="1">
      <alignment horizontal="right"/>
    </xf>
    <xf numFmtId="0" fontId="22" fillId="33" borderId="1" xfId="131" applyFont="1" applyFill="1" applyBorder="1" applyAlignment="1">
      <alignment horizontal="center" vertical="center"/>
    </xf>
    <xf numFmtId="0" fontId="30" fillId="33" borderId="1" xfId="131" applyFont="1" applyFill="1" applyBorder="1" applyAlignment="1">
      <alignment horizontal="center" vertical="center"/>
    </xf>
    <xf numFmtId="0" fontId="22" fillId="33" borderId="2" xfId="131" applyFont="1" applyFill="1" applyBorder="1" applyAlignment="1">
      <alignment horizontal="center" vertical="center"/>
    </xf>
    <xf numFmtId="10" fontId="22" fillId="33" borderId="2" xfId="131" applyNumberFormat="1" applyFont="1" applyFill="1" applyBorder="1" applyAlignment="1">
      <alignment horizontal="center" vertical="center"/>
    </xf>
    <xf numFmtId="14" fontId="21" fillId="0" borderId="1" xfId="131" applyNumberFormat="1" applyFont="1" applyBorder="1" applyAlignment="1">
      <alignment horizontal="left" vertical="center"/>
    </xf>
    <xf numFmtId="3" fontId="21" fillId="0" borderId="1" xfId="131" applyNumberFormat="1" applyFont="1" applyBorder="1" applyAlignment="1">
      <alignment horizontal="right"/>
    </xf>
    <xf numFmtId="3" fontId="21" fillId="0" borderId="2" xfId="131" applyNumberFormat="1" applyFont="1" applyBorder="1" applyAlignment="1">
      <alignment horizontal="right"/>
    </xf>
    <xf numFmtId="10" fontId="21" fillId="34" borderId="2" xfId="132" applyNumberFormat="1" applyFont="1" applyFill="1" applyBorder="1" applyAlignment="1">
      <alignment horizontal="right"/>
    </xf>
    <xf numFmtId="26" fontId="21" fillId="34" borderId="1" xfId="131" applyNumberFormat="1" applyFont="1" applyFill="1" applyBorder="1" applyAlignment="1"/>
    <xf numFmtId="26" fontId="21" fillId="35" borderId="1" xfId="131" applyNumberFormat="1" applyFont="1" applyFill="1" applyBorder="1" applyAlignment="1"/>
    <xf numFmtId="0" fontId="21" fillId="37" borderId="1" xfId="131" applyFont="1" applyFill="1" applyBorder="1" applyAlignment="1">
      <alignment horizontal="right" vertical="center"/>
    </xf>
    <xf numFmtId="3" fontId="21" fillId="37" borderId="1" xfId="131" applyNumberFormat="1" applyFont="1" applyFill="1" applyBorder="1" applyAlignment="1"/>
    <xf numFmtId="10" fontId="21" fillId="37" borderId="2" xfId="132" applyNumberFormat="1" applyFont="1" applyFill="1" applyBorder="1" applyAlignment="1">
      <alignment horizontal="right"/>
    </xf>
    <xf numFmtId="178" fontId="21" fillId="37" borderId="1" xfId="131" applyNumberFormat="1" applyFont="1" applyFill="1" applyBorder="1" applyAlignment="1"/>
    <xf numFmtId="26" fontId="21" fillId="37" borderId="1" xfId="131" applyNumberFormat="1" applyFont="1" applyFill="1" applyBorder="1" applyAlignment="1"/>
    <xf numFmtId="26" fontId="21" fillId="39" borderId="1" xfId="87" applyNumberFormat="1" applyFont="1" applyFill="1" applyBorder="1" applyAlignment="1"/>
    <xf numFmtId="0" fontId="22" fillId="33" borderId="1" xfId="87" applyNumberFormat="1" applyFont="1" applyFill="1" applyBorder="1" applyAlignment="1">
      <alignment horizontal="center" vertical="center"/>
    </xf>
    <xf numFmtId="0" fontId="21" fillId="0" borderId="1" xfId="87" applyNumberFormat="1" applyFont="1" applyBorder="1" applyAlignment="1">
      <alignment horizontal="right"/>
    </xf>
    <xf numFmtId="0" fontId="21" fillId="37" borderId="1" xfId="87" applyNumberFormat="1" applyFont="1" applyFill="1" applyBorder="1" applyAlignment="1"/>
    <xf numFmtId="0" fontId="24" fillId="33" borderId="13" xfId="0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0" fontId="29" fillId="34" borderId="13" xfId="0" applyFont="1" applyFill="1" applyBorder="1" applyAlignment="1">
      <alignment horizontal="left" vertical="top" wrapText="1"/>
    </xf>
    <xf numFmtId="0" fontId="29" fillId="34" borderId="14" xfId="0" applyFont="1" applyFill="1" applyBorder="1" applyAlignment="1">
      <alignment horizontal="left" vertical="top"/>
    </xf>
    <xf numFmtId="0" fontId="29" fillId="34" borderId="15" xfId="0" applyFont="1" applyFill="1" applyBorder="1" applyAlignment="1">
      <alignment horizontal="left" vertical="top"/>
    </xf>
    <xf numFmtId="0" fontId="29" fillId="34" borderId="16" xfId="0" applyFont="1" applyFill="1" applyBorder="1" applyAlignment="1">
      <alignment horizontal="left" vertical="top"/>
    </xf>
    <xf numFmtId="0" fontId="29" fillId="34" borderId="0" xfId="0" applyFont="1" applyFill="1" applyBorder="1" applyAlignment="1">
      <alignment horizontal="left" vertical="top"/>
    </xf>
    <xf numFmtId="0" fontId="29" fillId="34" borderId="17" xfId="0" applyFont="1" applyFill="1" applyBorder="1" applyAlignment="1">
      <alignment horizontal="left" vertical="top"/>
    </xf>
    <xf numFmtId="0" fontId="29" fillId="34" borderId="18" xfId="0" applyFont="1" applyFill="1" applyBorder="1" applyAlignment="1">
      <alignment horizontal="left" vertical="top"/>
    </xf>
    <xf numFmtId="0" fontId="29" fillId="34" borderId="12" xfId="0" applyFont="1" applyFill="1" applyBorder="1" applyAlignment="1">
      <alignment horizontal="left" vertical="top"/>
    </xf>
    <xf numFmtId="0" fontId="29" fillId="34" borderId="19" xfId="0" applyFont="1" applyFill="1" applyBorder="1" applyAlignment="1">
      <alignment horizontal="left" vertical="top"/>
    </xf>
    <xf numFmtId="0" fontId="29" fillId="34" borderId="0" xfId="0" applyFont="1" applyFill="1" applyBorder="1" applyAlignment="1">
      <alignment horizontal="left" vertical="top" wrapText="1"/>
    </xf>
    <xf numFmtId="10" fontId="27" fillId="34" borderId="12" xfId="0" applyNumberFormat="1" applyFont="1" applyFill="1" applyBorder="1">
      <alignment vertical="center"/>
    </xf>
    <xf numFmtId="10" fontId="22" fillId="33" borderId="1" xfId="87" applyNumberFormat="1" applyFont="1" applyFill="1" applyBorder="1" applyAlignment="1">
      <alignment horizontal="center" vertical="center"/>
    </xf>
    <xf numFmtId="10" fontId="21" fillId="34" borderId="1" xfId="126" applyNumberFormat="1" applyFont="1" applyFill="1" applyBorder="1" applyAlignment="1">
      <alignment horizontal="right"/>
    </xf>
    <xf numFmtId="10" fontId="21" fillId="39" borderId="1" xfId="126" applyNumberFormat="1" applyFont="1" applyFill="1" applyBorder="1" applyAlignment="1">
      <alignment horizontal="right"/>
    </xf>
    <xf numFmtId="10" fontId="22" fillId="33" borderId="1" xfId="131" applyNumberFormat="1" applyFont="1" applyFill="1" applyBorder="1" applyAlignment="1">
      <alignment horizontal="center" vertical="center"/>
    </xf>
    <xf numFmtId="10" fontId="21" fillId="34" borderId="1" xfId="132" applyNumberFormat="1" applyFont="1" applyFill="1" applyBorder="1" applyAlignment="1">
      <alignment horizontal="right"/>
    </xf>
    <xf numFmtId="10" fontId="21" fillId="37" borderId="1" xfId="126" applyNumberFormat="1" applyFont="1" applyFill="1" applyBorder="1" applyAlignment="1">
      <alignment horizontal="right"/>
    </xf>
    <xf numFmtId="0" fontId="27" fillId="34" borderId="0" xfId="0" applyNumberFormat="1" applyFont="1" applyFill="1" applyBorder="1">
      <alignment vertical="center"/>
    </xf>
    <xf numFmtId="0" fontId="21" fillId="34" borderId="1" xfId="126" applyNumberFormat="1" applyFont="1" applyFill="1" applyBorder="1" applyAlignment="1">
      <alignment horizontal="right"/>
    </xf>
    <xf numFmtId="0" fontId="21" fillId="34" borderId="0" xfId="0" applyNumberFormat="1" applyFont="1" applyFill="1" applyBorder="1" applyAlignment="1"/>
    <xf numFmtId="0" fontId="21" fillId="34" borderId="1" xfId="132" applyNumberFormat="1" applyFont="1" applyFill="1" applyBorder="1" applyAlignment="1">
      <alignment horizontal="right"/>
    </xf>
    <xf numFmtId="0" fontId="27" fillId="34" borderId="12" xfId="0" applyNumberFormat="1" applyFont="1" applyFill="1" applyBorder="1">
      <alignment vertical="center"/>
    </xf>
    <xf numFmtId="0" fontId="27" fillId="34" borderId="0" xfId="0" applyNumberFormat="1" applyFont="1" applyFill="1">
      <alignment vertical="center"/>
    </xf>
    <xf numFmtId="26" fontId="27" fillId="34" borderId="0" xfId="0" applyNumberFormat="1" applyFont="1" applyFill="1" applyBorder="1">
      <alignment vertical="center"/>
    </xf>
    <xf numFmtId="26" fontId="22" fillId="33" borderId="1" xfId="87" applyNumberFormat="1" applyFont="1" applyFill="1" applyBorder="1" applyAlignment="1">
      <alignment horizontal="center" vertical="center"/>
    </xf>
    <xf numFmtId="26" fontId="30" fillId="33" borderId="1" xfId="87" applyNumberFormat="1" applyFont="1" applyFill="1" applyBorder="1" applyAlignment="1">
      <alignment horizontal="center" vertical="center"/>
    </xf>
    <xf numFmtId="26" fontId="21" fillId="0" borderId="1" xfId="87" applyNumberFormat="1" applyFont="1" applyBorder="1" applyAlignment="1">
      <alignment horizontal="right"/>
    </xf>
    <xf numFmtId="26" fontId="21" fillId="37" borderId="1" xfId="87" applyNumberFormat="1" applyFont="1" applyFill="1" applyBorder="1" applyAlignment="1"/>
    <xf numFmtId="26" fontId="30" fillId="33" borderId="1" xfId="131" applyNumberFormat="1" applyFont="1" applyFill="1" applyBorder="1" applyAlignment="1">
      <alignment horizontal="center" vertical="center"/>
    </xf>
    <xf numFmtId="26" fontId="21" fillId="0" borderId="1" xfId="131" applyNumberFormat="1" applyFont="1" applyBorder="1" applyAlignment="1">
      <alignment horizontal="right"/>
    </xf>
    <xf numFmtId="26" fontId="27" fillId="34" borderId="12" xfId="0" applyNumberFormat="1" applyFont="1" applyFill="1" applyBorder="1">
      <alignment vertical="center"/>
    </xf>
    <xf numFmtId="26" fontId="27" fillId="34" borderId="0" xfId="0" applyNumberFormat="1" applyFont="1" applyFill="1">
      <alignment vertical="center"/>
    </xf>
    <xf numFmtId="0" fontId="29" fillId="34" borderId="14" xfId="0" applyFont="1" applyFill="1" applyBorder="1" applyAlignment="1">
      <alignment horizontal="left" vertical="top" wrapText="1"/>
    </xf>
    <xf numFmtId="0" fontId="29" fillId="34" borderId="16" xfId="0" applyFont="1" applyFill="1" applyBorder="1" applyAlignment="1">
      <alignment horizontal="left" vertical="top" wrapText="1"/>
    </xf>
    <xf numFmtId="0" fontId="29" fillId="34" borderId="18" xfId="0" applyFont="1" applyFill="1" applyBorder="1" applyAlignment="1">
      <alignment horizontal="left" vertical="top" wrapText="1"/>
    </xf>
    <xf numFmtId="0" fontId="29" fillId="34" borderId="12" xfId="0" applyFont="1" applyFill="1" applyBorder="1" applyAlignment="1">
      <alignment horizontal="left" vertical="top" wrapText="1"/>
    </xf>
    <xf numFmtId="0" fontId="29" fillId="34" borderId="15" xfId="0" applyFont="1" applyFill="1" applyBorder="1" applyAlignment="1">
      <alignment horizontal="left" vertical="top" wrapText="1"/>
    </xf>
    <xf numFmtId="0" fontId="29" fillId="34" borderId="17" xfId="0" applyFont="1" applyFill="1" applyBorder="1" applyAlignment="1">
      <alignment horizontal="left" vertical="top" wrapText="1"/>
    </xf>
    <xf numFmtId="0" fontId="29" fillId="34" borderId="19" xfId="0" applyFont="1" applyFill="1" applyBorder="1" applyAlignment="1">
      <alignment horizontal="left" vertical="top" wrapText="1"/>
    </xf>
  </cellXfs>
  <cellStyles count="133">
    <cellStyle name="20% - 强调文字颜色 1" xfId="1" builtinId="30" customBuiltin="1"/>
    <cellStyle name="20% - 强调文字颜色 1 2" xfId="88"/>
    <cellStyle name="20% - 强调文字颜色 1 3" xfId="64"/>
    <cellStyle name="20% - 强调文字颜色 2" xfId="2" builtinId="34" customBuiltin="1"/>
    <cellStyle name="20% - 强调文字颜色 2 2" xfId="89"/>
    <cellStyle name="20% - 强调文字颜色 2 3" xfId="68"/>
    <cellStyle name="20% - 强调文字颜色 3" xfId="3" builtinId="38" customBuiltin="1"/>
    <cellStyle name="20% - 强调文字颜色 3 2" xfId="90"/>
    <cellStyle name="20% - 强调文字颜色 3 3" xfId="72"/>
    <cellStyle name="20% - 强调文字颜色 4" xfId="4" builtinId="42" customBuiltin="1"/>
    <cellStyle name="20% - 强调文字颜色 4 2" xfId="91"/>
    <cellStyle name="20% - 强调文字颜色 4 3" xfId="76"/>
    <cellStyle name="20% - 强调文字颜色 5" xfId="5" builtinId="46" customBuiltin="1"/>
    <cellStyle name="20% - 强调文字颜色 5 2" xfId="92"/>
    <cellStyle name="20% - 强调文字颜色 5 3" xfId="80"/>
    <cellStyle name="20% - 强调文字颜色 6" xfId="6" builtinId="50" customBuiltin="1"/>
    <cellStyle name="20% - 强调文字颜色 6 2" xfId="93"/>
    <cellStyle name="20% - 强调文字颜色 6 3" xfId="84"/>
    <cellStyle name="40% - 强调文字颜色 1" xfId="7" builtinId="31" customBuiltin="1"/>
    <cellStyle name="40% - 强调文字颜色 1 2" xfId="94"/>
    <cellStyle name="40% - 强调文字颜色 1 3" xfId="65"/>
    <cellStyle name="40% - 强调文字颜色 2" xfId="8" builtinId="35" customBuiltin="1"/>
    <cellStyle name="40% - 强调文字颜色 2 2" xfId="95"/>
    <cellStyle name="40% - 强调文字颜色 2 3" xfId="69"/>
    <cellStyle name="40% - 强调文字颜色 3" xfId="9" builtinId="39" customBuiltin="1"/>
    <cellStyle name="40% - 强调文字颜色 3 2" xfId="96"/>
    <cellStyle name="40% - 强调文字颜色 3 3" xfId="73"/>
    <cellStyle name="40% - 强调文字颜色 4" xfId="10" builtinId="43" customBuiltin="1"/>
    <cellStyle name="40% - 强调文字颜色 4 2" xfId="97"/>
    <cellStyle name="40% - 强调文字颜色 4 3" xfId="77"/>
    <cellStyle name="40% - 强调文字颜色 5" xfId="11" builtinId="47" customBuiltin="1"/>
    <cellStyle name="40% - 强调文字颜色 5 2" xfId="98"/>
    <cellStyle name="40% - 强调文字颜色 5 3" xfId="81"/>
    <cellStyle name="40% - 强调文字颜色 6" xfId="12" builtinId="51" customBuiltin="1"/>
    <cellStyle name="40% - 强调文字颜色 6 2" xfId="99"/>
    <cellStyle name="40% - 强调文字颜色 6 3" xfId="85"/>
    <cellStyle name="60% - 强调文字颜色 1" xfId="13" builtinId="32" customBuiltin="1"/>
    <cellStyle name="60% - 强调文字颜色 1 2" xfId="100"/>
    <cellStyle name="60% - 强调文字颜色 1 3" xfId="66"/>
    <cellStyle name="60% - 强调文字颜色 2" xfId="14" builtinId="36" customBuiltin="1"/>
    <cellStyle name="60% - 强调文字颜色 2 2" xfId="101"/>
    <cellStyle name="60% - 强调文字颜色 2 3" xfId="70"/>
    <cellStyle name="60% - 强调文字颜色 3" xfId="15" builtinId="40" customBuiltin="1"/>
    <cellStyle name="60% - 强调文字颜色 3 2" xfId="102"/>
    <cellStyle name="60% - 强调文字颜色 3 3" xfId="74"/>
    <cellStyle name="60% - 强调文字颜色 4" xfId="16" builtinId="44" customBuiltin="1"/>
    <cellStyle name="60% - 强调文字颜色 4 2" xfId="103"/>
    <cellStyle name="60% - 强调文字颜色 4 3" xfId="78"/>
    <cellStyle name="60% - 强调文字颜色 5" xfId="17" builtinId="48" customBuiltin="1"/>
    <cellStyle name="60% - 强调文字颜色 5 2" xfId="104"/>
    <cellStyle name="60% - 强调文字颜色 5 3" xfId="82"/>
    <cellStyle name="60% - 强调文字颜色 6" xfId="18" builtinId="52" customBuiltin="1"/>
    <cellStyle name="60% - 强调文字颜色 6 2" xfId="105"/>
    <cellStyle name="60% - 强调文字颜色 6 3" xfId="86"/>
    <cellStyle name="Percent 2" xfId="44"/>
    <cellStyle name="百分比" xfId="39" builtinId="5"/>
    <cellStyle name="百分比 2" xfId="126"/>
    <cellStyle name="百分比 3" xfId="132"/>
    <cellStyle name="标题" xfId="40" builtinId="15" customBuiltin="1"/>
    <cellStyle name="标题 1" xfId="30" builtinId="16" customBuiltin="1"/>
    <cellStyle name="标题 1 2" xfId="117"/>
    <cellStyle name="标题 1 3" xfId="47"/>
    <cellStyle name="标题 2" xfId="31" builtinId="17" customBuiltin="1"/>
    <cellStyle name="标题 2 2" xfId="118"/>
    <cellStyle name="标题 2 3" xfId="48"/>
    <cellStyle name="标题 3" xfId="32" builtinId="18" customBuiltin="1"/>
    <cellStyle name="标题 3 2" xfId="119"/>
    <cellStyle name="标题 3 3" xfId="49"/>
    <cellStyle name="标题 4" xfId="33" builtinId="19" customBuiltin="1"/>
    <cellStyle name="标题 4 2" xfId="120"/>
    <cellStyle name="标题 4 3" xfId="50"/>
    <cellStyle name="标题 5" xfId="127"/>
    <cellStyle name="标题 6" xfId="46"/>
    <cellStyle name="差" xfId="25" builtinId="27" customBuiltin="1"/>
    <cellStyle name="差 2" xfId="112"/>
    <cellStyle name="差 3" xfId="52"/>
    <cellStyle name="常规" xfId="0" builtinId="0"/>
    <cellStyle name="常规 2" xfId="87"/>
    <cellStyle name="常规 3" xfId="45"/>
    <cellStyle name="常规 4" xfId="131"/>
    <cellStyle name="好" xfId="29" builtinId="26" customBuiltin="1"/>
    <cellStyle name="好 2" xfId="116"/>
    <cellStyle name="好 3" xfId="51"/>
    <cellStyle name="汇总" xfId="41" builtinId="25" customBuiltin="1"/>
    <cellStyle name="汇总 2" xfId="128"/>
    <cellStyle name="汇总 3" xfId="62"/>
    <cellStyle name="计算" xfId="26" builtinId="22" customBuiltin="1"/>
    <cellStyle name="计算 2" xfId="113"/>
    <cellStyle name="计算 3" xfId="56"/>
    <cellStyle name="检查单元格" xfId="27" builtinId="23" customBuiltin="1"/>
    <cellStyle name="检查单元格 2" xfId="114"/>
    <cellStyle name="检查单元格 3" xfId="58"/>
    <cellStyle name="解释性文本" xfId="28" builtinId="53" customBuiltin="1"/>
    <cellStyle name="解释性文本 2" xfId="115"/>
    <cellStyle name="解释性文本 3" xfId="61"/>
    <cellStyle name="警告文本" xfId="42" builtinId="11" customBuiltin="1"/>
    <cellStyle name="警告文本 2" xfId="129"/>
    <cellStyle name="警告文本 3" xfId="59"/>
    <cellStyle name="链接单元格" xfId="35" builtinId="24" customBuiltin="1"/>
    <cellStyle name="链接单元格 2" xfId="122"/>
    <cellStyle name="链接单元格 3" xfId="57"/>
    <cellStyle name="千位分隔" xfId="43" builtinId="3"/>
    <cellStyle name="千位分隔 2" xfId="130"/>
    <cellStyle name="强调文字颜色 1" xfId="19" builtinId="29" customBuiltin="1"/>
    <cellStyle name="强调文字颜色 1 2" xfId="106"/>
    <cellStyle name="强调文字颜色 1 3" xfId="63"/>
    <cellStyle name="强调文字颜色 2" xfId="20" builtinId="33" customBuiltin="1"/>
    <cellStyle name="强调文字颜色 2 2" xfId="107"/>
    <cellStyle name="强调文字颜色 2 3" xfId="67"/>
    <cellStyle name="强调文字颜色 3" xfId="21" builtinId="37" customBuiltin="1"/>
    <cellStyle name="强调文字颜色 3 2" xfId="108"/>
    <cellStyle name="强调文字颜色 3 3" xfId="71"/>
    <cellStyle name="强调文字颜色 4" xfId="22" builtinId="41" customBuiltin="1"/>
    <cellStyle name="强调文字颜色 4 2" xfId="109"/>
    <cellStyle name="强调文字颜色 4 3" xfId="75"/>
    <cellStyle name="强调文字颜色 5" xfId="23" builtinId="45" customBuiltin="1"/>
    <cellStyle name="强调文字颜色 5 2" xfId="110"/>
    <cellStyle name="强调文字颜色 5 3" xfId="79"/>
    <cellStyle name="强调文字颜色 6" xfId="24" builtinId="49" customBuiltin="1"/>
    <cellStyle name="强调文字颜色 6 2" xfId="111"/>
    <cellStyle name="强调文字颜色 6 3" xfId="83"/>
    <cellStyle name="适中" xfId="36" builtinId="28" customBuiltin="1"/>
    <cellStyle name="适中 2" xfId="123"/>
    <cellStyle name="适中 3" xfId="53"/>
    <cellStyle name="输出" xfId="38" builtinId="21" customBuiltin="1"/>
    <cellStyle name="输出 2" xfId="125"/>
    <cellStyle name="输出 3" xfId="55"/>
    <cellStyle name="输入" xfId="34" builtinId="20" customBuiltin="1"/>
    <cellStyle name="输入 2" xfId="121"/>
    <cellStyle name="输入 3" xfId="54"/>
    <cellStyle name="注释" xfId="37" builtinId="10" customBuiltin="1"/>
    <cellStyle name="注释 2" xfId="124"/>
    <cellStyle name="注释 3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workbookViewId="0">
      <selection activeCell="B2" sqref="B2:L2"/>
    </sheetView>
  </sheetViews>
  <sheetFormatPr defaultColWidth="9" defaultRowHeight="14.25" x14ac:dyDescent="0.15"/>
  <cols>
    <col min="1" max="1" width="3.625" style="4" customWidth="1"/>
    <col min="2" max="2" width="2.625" style="4" customWidth="1"/>
    <col min="3" max="3" width="20.375" style="4" customWidth="1"/>
    <col min="4" max="4" width="14.625" style="4" customWidth="1"/>
    <col min="5" max="5" width="12.875" style="4" customWidth="1"/>
    <col min="6" max="6" width="13.25" style="19" customWidth="1"/>
    <col min="7" max="7" width="13.5" style="4" customWidth="1"/>
    <col min="8" max="8" width="16" style="4" customWidth="1"/>
    <col min="9" max="9" width="14.375" style="4" bestFit="1" customWidth="1"/>
    <col min="10" max="11" width="12.625" style="4" customWidth="1"/>
    <col min="12" max="12" width="2.625" style="4" customWidth="1"/>
    <col min="13" max="16384" width="9" style="4"/>
  </cols>
  <sheetData>
    <row r="2" spans="2:12" ht="15.75" x14ac:dyDescent="0.15">
      <c r="B2" s="65" t="s">
        <v>6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x14ac:dyDescent="0.15">
      <c r="B3" s="5"/>
      <c r="C3" s="6"/>
      <c r="D3" s="6"/>
      <c r="E3" s="6"/>
      <c r="F3" s="18"/>
      <c r="G3" s="6"/>
      <c r="H3" s="6"/>
      <c r="I3" s="6"/>
      <c r="J3" s="6"/>
      <c r="K3" s="6"/>
      <c r="L3" s="7"/>
    </row>
    <row r="4" spans="2:12" x14ac:dyDescent="0.15">
      <c r="B4" s="5"/>
      <c r="C4" s="8" t="s">
        <v>0</v>
      </c>
      <c r="D4" s="6"/>
      <c r="E4" s="6"/>
      <c r="F4" s="18"/>
      <c r="G4" s="6"/>
      <c r="H4" s="6"/>
      <c r="I4" s="6"/>
      <c r="J4" s="6"/>
      <c r="K4" s="6"/>
      <c r="L4" s="7"/>
    </row>
    <row r="5" spans="2:12" x14ac:dyDescent="0.15">
      <c r="B5" s="5"/>
      <c r="C5" s="14" t="s">
        <v>1</v>
      </c>
      <c r="D5" s="14" t="s">
        <v>2</v>
      </c>
      <c r="E5" s="6"/>
      <c r="F5" s="18"/>
      <c r="G5" s="6"/>
      <c r="H5" s="6"/>
      <c r="I5" s="6"/>
      <c r="J5" s="6"/>
      <c r="K5" s="6"/>
      <c r="L5" s="7"/>
    </row>
    <row r="6" spans="2:12" x14ac:dyDescent="0.15">
      <c r="B6" s="5"/>
      <c r="C6" s="1">
        <v>41359</v>
      </c>
      <c r="D6" s="1">
        <v>41371</v>
      </c>
      <c r="E6" s="6"/>
      <c r="F6" s="18"/>
      <c r="G6" s="6"/>
      <c r="H6" s="6"/>
      <c r="I6" s="6"/>
      <c r="J6" s="6"/>
      <c r="K6" s="6"/>
      <c r="L6" s="7"/>
    </row>
    <row r="7" spans="2:12" x14ac:dyDescent="0.15">
      <c r="B7" s="5"/>
      <c r="C7" s="6"/>
      <c r="D7" s="6"/>
      <c r="E7" s="6"/>
      <c r="F7" s="18"/>
      <c r="G7" s="6"/>
      <c r="H7" s="6"/>
      <c r="I7" s="6"/>
      <c r="J7" s="6"/>
      <c r="K7" s="6"/>
      <c r="L7" s="7"/>
    </row>
    <row r="8" spans="2:12" x14ac:dyDescent="0.15">
      <c r="B8" s="5"/>
      <c r="C8" s="16" t="s">
        <v>3</v>
      </c>
      <c r="D8" s="6"/>
      <c r="E8" s="6"/>
      <c r="F8" s="18"/>
      <c r="G8" s="6"/>
      <c r="H8" s="6"/>
      <c r="I8" s="6"/>
      <c r="J8" s="6"/>
      <c r="K8" s="6"/>
      <c r="L8" s="7"/>
    </row>
    <row r="9" spans="2:12" x14ac:dyDescent="0.15">
      <c r="B9" s="5"/>
      <c r="C9" s="68" t="s">
        <v>37</v>
      </c>
      <c r="D9" s="69"/>
      <c r="E9" s="69"/>
      <c r="F9" s="69"/>
      <c r="G9" s="69"/>
      <c r="H9" s="69"/>
      <c r="I9" s="69"/>
      <c r="J9" s="69"/>
      <c r="K9" s="70"/>
      <c r="L9" s="7"/>
    </row>
    <row r="10" spans="2:12" x14ac:dyDescent="0.15">
      <c r="B10" s="5"/>
      <c r="C10" s="71"/>
      <c r="D10" s="72"/>
      <c r="E10" s="72"/>
      <c r="F10" s="72"/>
      <c r="G10" s="72"/>
      <c r="H10" s="72"/>
      <c r="I10" s="72"/>
      <c r="J10" s="72"/>
      <c r="K10" s="73"/>
      <c r="L10" s="7"/>
    </row>
    <row r="11" spans="2:12" x14ac:dyDescent="0.15">
      <c r="B11" s="5"/>
      <c r="C11" s="71"/>
      <c r="D11" s="72"/>
      <c r="E11" s="72"/>
      <c r="F11" s="72"/>
      <c r="G11" s="72"/>
      <c r="H11" s="72"/>
      <c r="I11" s="72"/>
      <c r="J11" s="72"/>
      <c r="K11" s="73"/>
      <c r="L11" s="7"/>
    </row>
    <row r="12" spans="2:12" x14ac:dyDescent="0.15">
      <c r="B12" s="5"/>
      <c r="C12" s="71"/>
      <c r="D12" s="72"/>
      <c r="E12" s="72"/>
      <c r="F12" s="72"/>
      <c r="G12" s="72"/>
      <c r="H12" s="72"/>
      <c r="I12" s="72"/>
      <c r="J12" s="72"/>
      <c r="K12" s="73"/>
      <c r="L12" s="7"/>
    </row>
    <row r="13" spans="2:12" x14ac:dyDescent="0.15">
      <c r="B13" s="5"/>
      <c r="C13" s="71"/>
      <c r="D13" s="72"/>
      <c r="E13" s="72"/>
      <c r="F13" s="72"/>
      <c r="G13" s="72"/>
      <c r="H13" s="72"/>
      <c r="I13" s="72"/>
      <c r="J13" s="72"/>
      <c r="K13" s="73"/>
      <c r="L13" s="7"/>
    </row>
    <row r="14" spans="2:12" x14ac:dyDescent="0.15">
      <c r="B14" s="5"/>
      <c r="C14" s="71"/>
      <c r="D14" s="72"/>
      <c r="E14" s="72"/>
      <c r="F14" s="72"/>
      <c r="G14" s="72"/>
      <c r="H14" s="72"/>
      <c r="I14" s="72"/>
      <c r="J14" s="72"/>
      <c r="K14" s="73"/>
      <c r="L14" s="7"/>
    </row>
    <row r="15" spans="2:12" x14ac:dyDescent="0.15">
      <c r="B15" s="5"/>
      <c r="C15" s="71"/>
      <c r="D15" s="72"/>
      <c r="E15" s="72"/>
      <c r="F15" s="72"/>
      <c r="G15" s="72"/>
      <c r="H15" s="72"/>
      <c r="I15" s="72"/>
      <c r="J15" s="72"/>
      <c r="K15" s="73"/>
      <c r="L15" s="7"/>
    </row>
    <row r="16" spans="2:12" x14ac:dyDescent="0.15">
      <c r="B16" s="5"/>
      <c r="C16" s="71"/>
      <c r="D16" s="72"/>
      <c r="E16" s="72"/>
      <c r="F16" s="72"/>
      <c r="G16" s="72"/>
      <c r="H16" s="72"/>
      <c r="I16" s="72"/>
      <c r="J16" s="72"/>
      <c r="K16" s="73"/>
      <c r="L16" s="7"/>
    </row>
    <row r="17" spans="2:12" x14ac:dyDescent="0.15">
      <c r="B17" s="5"/>
      <c r="C17" s="71"/>
      <c r="D17" s="72"/>
      <c r="E17" s="72"/>
      <c r="F17" s="72"/>
      <c r="G17" s="72"/>
      <c r="H17" s="72"/>
      <c r="I17" s="72"/>
      <c r="J17" s="72"/>
      <c r="K17" s="73"/>
      <c r="L17" s="7"/>
    </row>
    <row r="18" spans="2:12" x14ac:dyDescent="0.15">
      <c r="B18" s="5"/>
      <c r="C18" s="71"/>
      <c r="D18" s="72"/>
      <c r="E18" s="72"/>
      <c r="F18" s="72"/>
      <c r="G18" s="72"/>
      <c r="H18" s="72"/>
      <c r="I18" s="72"/>
      <c r="J18" s="72"/>
      <c r="K18" s="73"/>
      <c r="L18" s="7"/>
    </row>
    <row r="19" spans="2:12" x14ac:dyDescent="0.15">
      <c r="B19" s="5"/>
      <c r="C19" s="71"/>
      <c r="D19" s="72"/>
      <c r="E19" s="72"/>
      <c r="F19" s="72"/>
      <c r="G19" s="72"/>
      <c r="H19" s="72"/>
      <c r="I19" s="72"/>
      <c r="J19" s="72"/>
      <c r="K19" s="73"/>
      <c r="L19" s="7"/>
    </row>
    <row r="20" spans="2:12" x14ac:dyDescent="0.15">
      <c r="B20" s="5"/>
      <c r="C20" s="71"/>
      <c r="D20" s="72"/>
      <c r="E20" s="72"/>
      <c r="F20" s="72"/>
      <c r="G20" s="72"/>
      <c r="H20" s="72"/>
      <c r="I20" s="72"/>
      <c r="J20" s="72"/>
      <c r="K20" s="73"/>
      <c r="L20" s="7"/>
    </row>
    <row r="21" spans="2:12" x14ac:dyDescent="0.15">
      <c r="B21" s="5"/>
      <c r="C21" s="71"/>
      <c r="D21" s="72"/>
      <c r="E21" s="72"/>
      <c r="F21" s="72"/>
      <c r="G21" s="72"/>
      <c r="H21" s="72"/>
      <c r="I21" s="72"/>
      <c r="J21" s="72"/>
      <c r="K21" s="73"/>
      <c r="L21" s="7"/>
    </row>
    <row r="22" spans="2:12" x14ac:dyDescent="0.15">
      <c r="B22" s="5"/>
      <c r="C22" s="71"/>
      <c r="D22" s="72"/>
      <c r="E22" s="72"/>
      <c r="F22" s="72"/>
      <c r="G22" s="72"/>
      <c r="H22" s="72"/>
      <c r="I22" s="72"/>
      <c r="J22" s="72"/>
      <c r="K22" s="73"/>
      <c r="L22" s="7"/>
    </row>
    <row r="23" spans="2:12" x14ac:dyDescent="0.15">
      <c r="B23" s="5"/>
      <c r="C23" s="71"/>
      <c r="D23" s="72"/>
      <c r="E23" s="72"/>
      <c r="F23" s="72"/>
      <c r="G23" s="72"/>
      <c r="H23" s="72"/>
      <c r="I23" s="72"/>
      <c r="J23" s="72"/>
      <c r="K23" s="73"/>
      <c r="L23" s="7"/>
    </row>
    <row r="24" spans="2:12" ht="13.5" customHeight="1" x14ac:dyDescent="0.15">
      <c r="B24" s="5"/>
      <c r="C24" s="74"/>
      <c r="D24" s="75"/>
      <c r="E24" s="75"/>
      <c r="F24" s="75"/>
      <c r="G24" s="75"/>
      <c r="H24" s="75"/>
      <c r="I24" s="75"/>
      <c r="J24" s="75"/>
      <c r="K24" s="76"/>
      <c r="L24" s="7"/>
    </row>
    <row r="25" spans="2:12" ht="13.5" customHeight="1" x14ac:dyDescent="0.15">
      <c r="B25" s="5"/>
      <c r="C25" s="6"/>
      <c r="D25" s="6"/>
      <c r="E25" s="6"/>
      <c r="F25" s="18"/>
      <c r="G25" s="6"/>
      <c r="H25" s="6"/>
      <c r="I25" s="6"/>
      <c r="J25" s="6"/>
      <c r="K25" s="6"/>
      <c r="L25" s="7"/>
    </row>
    <row r="26" spans="2:12" x14ac:dyDescent="0.15">
      <c r="B26" s="5"/>
      <c r="C26" s="16" t="s">
        <v>4</v>
      </c>
      <c r="D26" s="6"/>
      <c r="E26" s="6"/>
      <c r="F26" s="18"/>
      <c r="G26" s="6"/>
      <c r="H26" s="6"/>
      <c r="I26" s="6"/>
      <c r="J26" s="6"/>
      <c r="K26" s="6"/>
      <c r="L26" s="7"/>
    </row>
    <row r="27" spans="2:12" x14ac:dyDescent="0.15">
      <c r="B27" s="5"/>
      <c r="C27" s="37" t="s">
        <v>8</v>
      </c>
      <c r="D27" s="37" t="s">
        <v>9</v>
      </c>
      <c r="E27" s="38" t="s">
        <v>10</v>
      </c>
      <c r="F27" s="42" t="s">
        <v>11</v>
      </c>
      <c r="G27" s="36" t="s">
        <v>12</v>
      </c>
      <c r="H27" s="37" t="s">
        <v>13</v>
      </c>
      <c r="I27" s="37" t="s">
        <v>14</v>
      </c>
      <c r="J27" s="37" t="s">
        <v>15</v>
      </c>
      <c r="K27" s="37" t="s">
        <v>16</v>
      </c>
      <c r="L27" s="7"/>
    </row>
    <row r="28" spans="2:12" x14ac:dyDescent="0.2">
      <c r="B28" s="5"/>
      <c r="C28" s="33">
        <v>41360</v>
      </c>
      <c r="D28" s="35">
        <v>2566906</v>
      </c>
      <c r="E28" s="39">
        <v>1717</v>
      </c>
      <c r="F28" s="41">
        <v>6.6889866633215245E-4</v>
      </c>
      <c r="G28" s="35">
        <v>69</v>
      </c>
      <c r="H28" s="40">
        <v>1477.64</v>
      </c>
      <c r="I28" s="32">
        <v>841.92</v>
      </c>
      <c r="J28" s="32">
        <v>0.32799019519998007</v>
      </c>
      <c r="K28" s="32">
        <v>0.49034362259755387</v>
      </c>
      <c r="L28" s="7"/>
    </row>
    <row r="29" spans="2:12" x14ac:dyDescent="0.2">
      <c r="B29" s="5"/>
      <c r="C29" s="33">
        <v>41361</v>
      </c>
      <c r="D29" s="35">
        <v>2638719</v>
      </c>
      <c r="E29" s="39">
        <v>1940</v>
      </c>
      <c r="F29" s="41">
        <v>7.3520522647542235E-4</v>
      </c>
      <c r="G29" s="35">
        <v>231</v>
      </c>
      <c r="H29" s="40">
        <v>4290.6100000000006</v>
      </c>
      <c r="I29" s="32">
        <v>919.58999999999969</v>
      </c>
      <c r="J29" s="32">
        <v>0.34849864650233686</v>
      </c>
      <c r="K29" s="32">
        <v>0.47401546391752564</v>
      </c>
      <c r="L29" s="7"/>
    </row>
    <row r="30" spans="2:12" x14ac:dyDescent="0.2">
      <c r="B30" s="5"/>
      <c r="C30" s="33">
        <v>41362</v>
      </c>
      <c r="D30" s="35">
        <v>2445267</v>
      </c>
      <c r="E30" s="39">
        <v>2071</v>
      </c>
      <c r="F30" s="41">
        <v>8.4694227665117955E-4</v>
      </c>
      <c r="G30" s="35">
        <v>297</v>
      </c>
      <c r="H30" s="40">
        <v>6106.5599999999995</v>
      </c>
      <c r="I30" s="32">
        <v>863.36</v>
      </c>
      <c r="J30" s="32">
        <v>0.35307391789935416</v>
      </c>
      <c r="K30" s="32">
        <v>0.41688073394495412</v>
      </c>
      <c r="L30" s="7"/>
    </row>
    <row r="31" spans="2:12" x14ac:dyDescent="0.2">
      <c r="B31" s="5"/>
      <c r="C31" s="33">
        <v>41363</v>
      </c>
      <c r="D31" s="35">
        <v>3496779</v>
      </c>
      <c r="E31" s="39">
        <v>3603</v>
      </c>
      <c r="F31" s="41">
        <v>1.0303768124894368E-3</v>
      </c>
      <c r="G31" s="35">
        <v>312</v>
      </c>
      <c r="H31" s="40">
        <v>6367.72</v>
      </c>
      <c r="I31" s="32">
        <v>1271.1499999999999</v>
      </c>
      <c r="J31" s="32">
        <v>0.36352025678488686</v>
      </c>
      <c r="K31" s="32">
        <v>0.35280321953927279</v>
      </c>
      <c r="L31" s="7"/>
    </row>
    <row r="32" spans="2:12" x14ac:dyDescent="0.2">
      <c r="B32" s="5"/>
      <c r="C32" s="33">
        <v>41364</v>
      </c>
      <c r="D32" s="35">
        <v>3424949</v>
      </c>
      <c r="E32" s="39">
        <v>3489</v>
      </c>
      <c r="F32" s="41">
        <v>1.0187013003697281E-3</v>
      </c>
      <c r="G32" s="35">
        <v>435</v>
      </c>
      <c r="H32" s="40">
        <v>8572.57</v>
      </c>
      <c r="I32" s="32">
        <v>1234.99</v>
      </c>
      <c r="J32" s="32">
        <v>0.36058639121341662</v>
      </c>
      <c r="K32" s="32">
        <v>0.35396675265118943</v>
      </c>
      <c r="L32" s="7"/>
    </row>
    <row r="33" spans="2:12" x14ac:dyDescent="0.2">
      <c r="B33" s="5"/>
      <c r="C33" s="33">
        <v>41365</v>
      </c>
      <c r="D33" s="35">
        <v>3313624</v>
      </c>
      <c r="E33" s="39">
        <v>3201</v>
      </c>
      <c r="F33" s="41">
        <v>9.6601183477666751E-4</v>
      </c>
      <c r="G33" s="35">
        <v>623</v>
      </c>
      <c r="H33" s="40">
        <v>12507.64</v>
      </c>
      <c r="I33" s="32">
        <v>1176.1499999999999</v>
      </c>
      <c r="J33" s="32">
        <v>0.35494371117543805</v>
      </c>
      <c r="K33" s="32">
        <v>0.36743205248359884</v>
      </c>
      <c r="L33" s="7"/>
    </row>
    <row r="34" spans="2:12" x14ac:dyDescent="0.2">
      <c r="B34" s="5"/>
      <c r="C34" s="33">
        <v>41366</v>
      </c>
      <c r="D34" s="35">
        <v>3330469</v>
      </c>
      <c r="E34" s="39">
        <v>3174</v>
      </c>
      <c r="F34" s="41">
        <v>9.530189291658322E-4</v>
      </c>
      <c r="G34" s="35">
        <v>553</v>
      </c>
      <c r="H34" s="40">
        <v>10030.16</v>
      </c>
      <c r="I34" s="32">
        <v>1143.7900000000002</v>
      </c>
      <c r="J34" s="32">
        <v>0.34343211121316553</v>
      </c>
      <c r="K34" s="32">
        <v>0.36036231884057979</v>
      </c>
      <c r="L34" s="7"/>
    </row>
    <row r="35" spans="2:12" x14ac:dyDescent="0.2">
      <c r="B35" s="5"/>
      <c r="C35" s="33">
        <v>41367</v>
      </c>
      <c r="D35" s="35">
        <v>4929998</v>
      </c>
      <c r="E35" s="39">
        <v>4973</v>
      </c>
      <c r="F35" s="41">
        <v>1.0087225187515288E-3</v>
      </c>
      <c r="G35" s="35">
        <v>722</v>
      </c>
      <c r="H35" s="40">
        <v>14179.560000000001</v>
      </c>
      <c r="I35" s="32">
        <v>1795.9399999999998</v>
      </c>
      <c r="J35" s="32">
        <v>0.36428818023861265</v>
      </c>
      <c r="K35" s="32">
        <v>0.36113814598833699</v>
      </c>
      <c r="L35" s="7"/>
    </row>
    <row r="36" spans="2:12" x14ac:dyDescent="0.2">
      <c r="B36" s="5"/>
      <c r="C36" s="33">
        <v>41368</v>
      </c>
      <c r="D36" s="35">
        <v>5540992</v>
      </c>
      <c r="E36" s="39">
        <v>5640</v>
      </c>
      <c r="F36" s="41">
        <v>1.017868280625563E-3</v>
      </c>
      <c r="G36" s="35">
        <v>822</v>
      </c>
      <c r="H36" s="40">
        <v>14648.460000000001</v>
      </c>
      <c r="I36" s="32">
        <v>1947.5399999999997</v>
      </c>
      <c r="J36" s="32">
        <v>0.35147858000877819</v>
      </c>
      <c r="K36" s="32">
        <v>0.34530851063829782</v>
      </c>
      <c r="L36" s="7"/>
    </row>
    <row r="37" spans="2:12" x14ac:dyDescent="0.2">
      <c r="B37" s="5"/>
      <c r="C37" s="33">
        <v>41369</v>
      </c>
      <c r="D37" s="35">
        <v>5509155</v>
      </c>
      <c r="E37" s="39">
        <v>5573</v>
      </c>
      <c r="F37" s="41">
        <v>1.0115888915813768E-3</v>
      </c>
      <c r="G37" s="35">
        <v>688</v>
      </c>
      <c r="H37" s="40">
        <v>12863.42</v>
      </c>
      <c r="I37" s="32">
        <v>1981.0400000000002</v>
      </c>
      <c r="J37" s="32">
        <v>0.35959053611670033</v>
      </c>
      <c r="K37" s="32">
        <v>0.35547102099407862</v>
      </c>
      <c r="L37" s="7"/>
    </row>
    <row r="38" spans="2:12" x14ac:dyDescent="0.2">
      <c r="B38" s="5"/>
      <c r="C38" s="33">
        <v>41370</v>
      </c>
      <c r="D38" s="35">
        <v>5576928</v>
      </c>
      <c r="E38" s="39">
        <v>6187</v>
      </c>
      <c r="F38" s="41">
        <v>1.1093921241228145E-3</v>
      </c>
      <c r="G38" s="35">
        <v>711</v>
      </c>
      <c r="H38" s="40">
        <v>13587.62</v>
      </c>
      <c r="I38" s="32">
        <v>2072.48</v>
      </c>
      <c r="J38" s="32">
        <v>0.37161677540036375</v>
      </c>
      <c r="K38" s="32">
        <v>0.33497333117827705</v>
      </c>
      <c r="L38" s="7"/>
    </row>
    <row r="39" spans="2:12" x14ac:dyDescent="0.2">
      <c r="B39" s="5"/>
      <c r="C39" s="33">
        <v>41371</v>
      </c>
      <c r="D39" s="35">
        <v>5786554</v>
      </c>
      <c r="E39" s="39">
        <v>6259</v>
      </c>
      <c r="F39" s="41">
        <v>1.0816454836505458E-3</v>
      </c>
      <c r="G39" s="35">
        <v>926</v>
      </c>
      <c r="H39" s="40">
        <v>17376.2</v>
      </c>
      <c r="I39" s="32">
        <v>2108.9599999999996</v>
      </c>
      <c r="J39" s="32">
        <v>0.36445870893108395</v>
      </c>
      <c r="K39" s="32">
        <v>0.33694839431219037</v>
      </c>
      <c r="L39" s="7"/>
    </row>
    <row r="40" spans="2:12" x14ac:dyDescent="0.2">
      <c r="B40" s="5"/>
      <c r="C40" s="9" t="s">
        <v>18</v>
      </c>
      <c r="D40" s="2">
        <f>SUM(D28:D39)</f>
        <v>48560340</v>
      </c>
      <c r="E40" s="17">
        <f>SUM(E28:E39)</f>
        <v>47827</v>
      </c>
      <c r="F40" s="45">
        <f>E40/D40</f>
        <v>9.8489837591746675E-4</v>
      </c>
      <c r="G40" s="2">
        <f>SUM(G28:G39)</f>
        <v>6389</v>
      </c>
      <c r="H40" s="3">
        <f>SUM(H28:H39)</f>
        <v>122008.16</v>
      </c>
      <c r="I40" s="3">
        <f>SUM(I28:I39)</f>
        <v>17356.91</v>
      </c>
      <c r="J40" s="3">
        <f>I40/D40*1000</f>
        <v>0.35742974616734563</v>
      </c>
      <c r="K40" s="3">
        <f>I40/E40</f>
        <v>0.36291028080373011</v>
      </c>
      <c r="L40" s="7"/>
    </row>
    <row r="41" spans="2:12" x14ac:dyDescent="0.2">
      <c r="B41" s="5"/>
      <c r="C41" s="21"/>
      <c r="D41" s="22"/>
      <c r="E41" s="23"/>
      <c r="F41" s="24"/>
      <c r="G41" s="22"/>
      <c r="H41" s="25"/>
      <c r="I41" s="25"/>
      <c r="J41" s="25"/>
      <c r="K41" s="25"/>
      <c r="L41" s="7"/>
    </row>
    <row r="42" spans="2:12" x14ac:dyDescent="0.15">
      <c r="B42" s="5"/>
      <c r="C42" s="26" t="s">
        <v>7</v>
      </c>
      <c r="D42" s="6"/>
      <c r="E42" s="6"/>
      <c r="F42" s="18"/>
      <c r="G42" s="6"/>
      <c r="H42" s="6"/>
      <c r="I42" s="6"/>
      <c r="J42" s="6"/>
      <c r="K42" s="6"/>
      <c r="L42" s="7"/>
    </row>
    <row r="43" spans="2:12" x14ac:dyDescent="0.15">
      <c r="B43" s="5"/>
      <c r="C43" s="46" t="s">
        <v>19</v>
      </c>
      <c r="D43" s="47" t="s">
        <v>9</v>
      </c>
      <c r="E43" s="48" t="s">
        <v>10</v>
      </c>
      <c r="F43" s="49" t="s">
        <v>11</v>
      </c>
      <c r="G43" s="46" t="s">
        <v>12</v>
      </c>
      <c r="H43" s="47" t="s">
        <v>13</v>
      </c>
      <c r="I43" s="47" t="s">
        <v>14</v>
      </c>
      <c r="J43" s="47" t="s">
        <v>15</v>
      </c>
      <c r="K43" s="47" t="s">
        <v>16</v>
      </c>
      <c r="L43" s="7"/>
    </row>
    <row r="44" spans="2:12" x14ac:dyDescent="0.2">
      <c r="B44" s="5"/>
      <c r="C44" s="50" t="s">
        <v>20</v>
      </c>
      <c r="D44" s="51">
        <v>6051287</v>
      </c>
      <c r="E44" s="52">
        <v>5049</v>
      </c>
      <c r="F44" s="53">
        <v>8.3436796172450583E-4</v>
      </c>
      <c r="G44" s="51">
        <v>308</v>
      </c>
      <c r="H44" s="54">
        <v>5413.85</v>
      </c>
      <c r="I44" s="55">
        <v>2415.81</v>
      </c>
      <c r="J44" s="55">
        <v>0.39922251250023338</v>
      </c>
      <c r="K44" s="55">
        <v>0.47847296494355318</v>
      </c>
      <c r="L44" s="7"/>
    </row>
    <row r="45" spans="2:12" x14ac:dyDescent="0.2">
      <c r="B45" s="5"/>
      <c r="C45" s="50" t="s">
        <v>21</v>
      </c>
      <c r="D45" s="51">
        <v>10330437</v>
      </c>
      <c r="E45" s="52">
        <v>12717</v>
      </c>
      <c r="F45" s="53">
        <v>1.2310224630381077E-3</v>
      </c>
      <c r="G45" s="51">
        <v>195</v>
      </c>
      <c r="H45" s="54">
        <v>3641.13</v>
      </c>
      <c r="I45" s="55">
        <v>3748.4700000000003</v>
      </c>
      <c r="J45" s="55">
        <v>0.36285686655850091</v>
      </c>
      <c r="K45" s="55">
        <v>0.29476055673507906</v>
      </c>
      <c r="L45" s="7"/>
    </row>
    <row r="46" spans="2:12" x14ac:dyDescent="0.2">
      <c r="B46" s="5"/>
      <c r="C46" s="50" t="s">
        <v>22</v>
      </c>
      <c r="D46" s="51">
        <v>5031847</v>
      </c>
      <c r="E46" s="52">
        <v>2832</v>
      </c>
      <c r="F46" s="53">
        <v>5.6281520483432825E-4</v>
      </c>
      <c r="G46" s="51">
        <v>109</v>
      </c>
      <c r="H46" s="54">
        <v>1930.4099999999999</v>
      </c>
      <c r="I46" s="55">
        <v>2009.7699999999998</v>
      </c>
      <c r="J46" s="55">
        <v>0.3994099979589999</v>
      </c>
      <c r="K46" s="55">
        <v>0.70966454802259882</v>
      </c>
      <c r="L46" s="7"/>
    </row>
    <row r="47" spans="2:12" x14ac:dyDescent="0.2">
      <c r="B47" s="5"/>
      <c r="C47" s="50" t="s">
        <v>23</v>
      </c>
      <c r="D47" s="51">
        <v>7412791</v>
      </c>
      <c r="E47" s="52">
        <v>7597</v>
      </c>
      <c r="F47" s="53">
        <v>1.0248501542806212E-3</v>
      </c>
      <c r="G47" s="51">
        <v>336</v>
      </c>
      <c r="H47" s="54">
        <v>5683.64</v>
      </c>
      <c r="I47" s="55">
        <v>2331.0500000000002</v>
      </c>
      <c r="J47" s="55">
        <v>0.31446320286110863</v>
      </c>
      <c r="K47" s="55">
        <v>0.30683822561537449</v>
      </c>
      <c r="L47" s="7"/>
    </row>
    <row r="48" spans="2:12" x14ac:dyDescent="0.2">
      <c r="B48" s="5"/>
      <c r="C48" s="50" t="s">
        <v>24</v>
      </c>
      <c r="D48" s="51">
        <v>6530737</v>
      </c>
      <c r="E48" s="52">
        <v>6363</v>
      </c>
      <c r="F48" s="53">
        <v>9.7431576252419907E-4</v>
      </c>
      <c r="G48" s="51">
        <v>52</v>
      </c>
      <c r="H48" s="54">
        <v>990.59</v>
      </c>
      <c r="I48" s="55">
        <v>1999.3700000000001</v>
      </c>
      <c r="J48" s="55">
        <v>0.30614768287254568</v>
      </c>
      <c r="K48" s="55">
        <v>0.31421813609932425</v>
      </c>
      <c r="L48" s="7"/>
    </row>
    <row r="49" spans="2:12" x14ac:dyDescent="0.2">
      <c r="B49" s="5"/>
      <c r="C49" s="50" t="s">
        <v>25</v>
      </c>
      <c r="D49" s="51">
        <v>8651145</v>
      </c>
      <c r="E49" s="52">
        <v>8536</v>
      </c>
      <c r="F49" s="53">
        <v>9.8669020112366625E-4</v>
      </c>
      <c r="G49" s="51">
        <v>96</v>
      </c>
      <c r="H49" s="54">
        <v>2516.31</v>
      </c>
      <c r="I49" s="55">
        <v>2371.21</v>
      </c>
      <c r="J49" s="55">
        <v>0.27409204215164579</v>
      </c>
      <c r="K49" s="55">
        <v>0.27778936269915649</v>
      </c>
      <c r="L49" s="7"/>
    </row>
    <row r="50" spans="2:12" x14ac:dyDescent="0.2">
      <c r="B50" s="5"/>
      <c r="C50" s="50" t="s">
        <v>26</v>
      </c>
      <c r="D50" s="51">
        <v>1678982</v>
      </c>
      <c r="E50" s="52">
        <v>1034</v>
      </c>
      <c r="F50" s="53">
        <v>6.1584936586574484E-4</v>
      </c>
      <c r="G50" s="51">
        <v>466</v>
      </c>
      <c r="H50" s="54">
        <v>8445.18</v>
      </c>
      <c r="I50" s="55">
        <v>740.04</v>
      </c>
      <c r="J50" s="55">
        <v>0.44076708386391278</v>
      </c>
      <c r="K50" s="55">
        <v>0.71570599613152797</v>
      </c>
      <c r="L50" s="7"/>
    </row>
    <row r="51" spans="2:12" x14ac:dyDescent="0.2">
      <c r="B51" s="5"/>
      <c r="C51" s="50" t="s">
        <v>27</v>
      </c>
      <c r="D51" s="51">
        <v>529967</v>
      </c>
      <c r="E51" s="52">
        <v>231</v>
      </c>
      <c r="F51" s="53">
        <v>4.3587619606503804E-4</v>
      </c>
      <c r="G51" s="51">
        <v>845</v>
      </c>
      <c r="H51" s="54">
        <v>15362.19</v>
      </c>
      <c r="I51" s="55">
        <v>174.88000000000002</v>
      </c>
      <c r="J51" s="55">
        <v>0.32998281025044962</v>
      </c>
      <c r="K51" s="55">
        <v>0.7570562770562772</v>
      </c>
      <c r="L51" s="7"/>
    </row>
    <row r="52" spans="2:12" x14ac:dyDescent="0.2">
      <c r="B52" s="5"/>
      <c r="C52" s="50" t="s">
        <v>28</v>
      </c>
      <c r="D52" s="51">
        <v>688710</v>
      </c>
      <c r="E52" s="52">
        <v>345</v>
      </c>
      <c r="F52" s="53">
        <v>5.0093653351918803E-4</v>
      </c>
      <c r="G52" s="51">
        <v>68</v>
      </c>
      <c r="H52" s="54">
        <v>1583.82</v>
      </c>
      <c r="I52" s="55">
        <v>247.81</v>
      </c>
      <c r="J52" s="55">
        <v>0.35981763006199996</v>
      </c>
      <c r="K52" s="55">
        <v>0.71828985507246379</v>
      </c>
      <c r="L52" s="7"/>
    </row>
    <row r="53" spans="2:12" x14ac:dyDescent="0.2">
      <c r="B53" s="5"/>
      <c r="C53" s="50" t="s">
        <v>29</v>
      </c>
      <c r="D53" s="51">
        <v>333363</v>
      </c>
      <c r="E53" s="52">
        <v>142</v>
      </c>
      <c r="F53" s="53">
        <v>4.2596208937404571E-4</v>
      </c>
      <c r="G53" s="51">
        <v>155</v>
      </c>
      <c r="H53" s="54">
        <v>2141.6</v>
      </c>
      <c r="I53" s="55">
        <v>119.39</v>
      </c>
      <c r="J53" s="55">
        <v>0.35813812570681208</v>
      </c>
      <c r="K53" s="55">
        <v>0.84077464788732392</v>
      </c>
      <c r="L53" s="7"/>
    </row>
    <row r="54" spans="2:12" x14ac:dyDescent="0.2">
      <c r="B54" s="5"/>
      <c r="C54" s="50" t="s">
        <v>30</v>
      </c>
      <c r="D54" s="51">
        <v>663251</v>
      </c>
      <c r="E54" s="52">
        <v>1807</v>
      </c>
      <c r="F54" s="53">
        <v>2.7244587644798123E-3</v>
      </c>
      <c r="G54" s="51">
        <v>324</v>
      </c>
      <c r="H54" s="54">
        <v>7354.58</v>
      </c>
      <c r="I54" s="55">
        <v>607.94000000000005</v>
      </c>
      <c r="J54" s="55">
        <v>0.91660623202980485</v>
      </c>
      <c r="K54" s="55">
        <v>0.33643608190370783</v>
      </c>
      <c r="L54" s="7"/>
    </row>
    <row r="55" spans="2:12" x14ac:dyDescent="0.2">
      <c r="B55" s="5"/>
      <c r="C55" s="50" t="s">
        <v>31</v>
      </c>
      <c r="D55" s="51">
        <v>207166</v>
      </c>
      <c r="E55" s="52">
        <v>475</v>
      </c>
      <c r="F55" s="53">
        <v>2.2928472818898853E-3</v>
      </c>
      <c r="G55" s="51">
        <v>944</v>
      </c>
      <c r="H55" s="54">
        <v>18054.37</v>
      </c>
      <c r="I55" s="55">
        <v>179.19000000000003</v>
      </c>
      <c r="J55" s="55">
        <v>0.86495853566704972</v>
      </c>
      <c r="K55" s="55">
        <v>0.37724210526315793</v>
      </c>
      <c r="L55" s="7"/>
    </row>
    <row r="56" spans="2:12" x14ac:dyDescent="0.2">
      <c r="B56" s="5"/>
      <c r="C56" s="50" t="s">
        <v>32</v>
      </c>
      <c r="D56" s="51">
        <v>107729</v>
      </c>
      <c r="E56" s="52">
        <v>372</v>
      </c>
      <c r="F56" s="53">
        <v>3.4531091906543272E-3</v>
      </c>
      <c r="G56" s="51">
        <v>143</v>
      </c>
      <c r="H56" s="54">
        <v>3245.38</v>
      </c>
      <c r="I56" s="55">
        <v>100.89999999999999</v>
      </c>
      <c r="J56" s="55">
        <v>0.93660945520704719</v>
      </c>
      <c r="K56" s="55">
        <v>0.27123655913978495</v>
      </c>
      <c r="L56" s="7"/>
    </row>
    <row r="57" spans="2:12" x14ac:dyDescent="0.2">
      <c r="B57" s="5"/>
      <c r="C57" s="50" t="s">
        <v>33</v>
      </c>
      <c r="D57" s="51">
        <v>219669</v>
      </c>
      <c r="E57" s="52">
        <v>172</v>
      </c>
      <c r="F57" s="53">
        <v>7.8299623524484563E-4</v>
      </c>
      <c r="G57" s="51">
        <v>274</v>
      </c>
      <c r="H57" s="54">
        <v>3978.95</v>
      </c>
      <c r="I57" s="55">
        <v>182.49</v>
      </c>
      <c r="J57" s="55">
        <v>0.83074990098739465</v>
      </c>
      <c r="K57" s="55">
        <v>1.0609883720930233</v>
      </c>
      <c r="L57" s="7"/>
    </row>
    <row r="58" spans="2:12" x14ac:dyDescent="0.2">
      <c r="B58" s="5"/>
      <c r="C58" s="50" t="s">
        <v>34</v>
      </c>
      <c r="D58" s="51">
        <v>28473</v>
      </c>
      <c r="E58" s="52">
        <v>36</v>
      </c>
      <c r="F58" s="53">
        <v>1.2643557054051206E-3</v>
      </c>
      <c r="G58" s="51">
        <v>1703</v>
      </c>
      <c r="H58" s="54">
        <v>33747.81</v>
      </c>
      <c r="I58" s="55">
        <v>31.13</v>
      </c>
      <c r="J58" s="55">
        <v>1.0933164752572613</v>
      </c>
      <c r="K58" s="55">
        <v>0.86472222222222217</v>
      </c>
      <c r="L58" s="7"/>
    </row>
    <row r="59" spans="2:12" x14ac:dyDescent="0.2">
      <c r="B59" s="5"/>
      <c r="C59" s="50" t="s">
        <v>35</v>
      </c>
      <c r="D59" s="51">
        <v>78750</v>
      </c>
      <c r="E59" s="52">
        <v>95</v>
      </c>
      <c r="F59" s="53">
        <v>1.2063492063492064E-3</v>
      </c>
      <c r="G59" s="51">
        <v>102</v>
      </c>
      <c r="H59" s="54">
        <v>2818.72</v>
      </c>
      <c r="I59" s="55">
        <v>81.499999999999986</v>
      </c>
      <c r="J59" s="55">
        <v>1.0349206349206346</v>
      </c>
      <c r="K59" s="55">
        <v>0.85789473684210515</v>
      </c>
      <c r="L59" s="7"/>
    </row>
    <row r="60" spans="2:12" x14ac:dyDescent="0.2">
      <c r="B60" s="5"/>
      <c r="C60" s="50" t="s">
        <v>36</v>
      </c>
      <c r="D60" s="51">
        <v>16036</v>
      </c>
      <c r="E60" s="52">
        <v>24</v>
      </c>
      <c r="F60" s="53">
        <v>1.4966325767024195E-3</v>
      </c>
      <c r="G60" s="51">
        <v>269</v>
      </c>
      <c r="H60" s="54">
        <v>5099.63</v>
      </c>
      <c r="I60" s="55">
        <v>15.96</v>
      </c>
      <c r="J60" s="55">
        <v>0.99526066350710907</v>
      </c>
      <c r="K60" s="55">
        <v>0.66500000000000004</v>
      </c>
      <c r="L60" s="7"/>
    </row>
    <row r="61" spans="2:12" x14ac:dyDescent="0.2">
      <c r="B61" s="5"/>
      <c r="C61" s="56" t="s">
        <v>17</v>
      </c>
      <c r="D61" s="57">
        <v>48560340</v>
      </c>
      <c r="E61" s="57">
        <v>47827</v>
      </c>
      <c r="F61" s="58">
        <v>9.8105524039171564E-4</v>
      </c>
      <c r="G61" s="57">
        <v>6389</v>
      </c>
      <c r="H61" s="59">
        <v>122008.16</v>
      </c>
      <c r="I61" s="59">
        <v>17356.91</v>
      </c>
      <c r="J61" s="60">
        <v>0.35742974616734563</v>
      </c>
      <c r="K61" s="60">
        <v>0.36291028080373011</v>
      </c>
      <c r="L61" s="7"/>
    </row>
    <row r="62" spans="2:12" x14ac:dyDescent="0.2">
      <c r="B62" s="5"/>
      <c r="C62" s="21"/>
      <c r="D62" s="22"/>
      <c r="E62" s="23"/>
      <c r="F62" s="24"/>
      <c r="G62" s="22"/>
      <c r="H62" s="25"/>
      <c r="I62" s="25"/>
      <c r="J62" s="25"/>
      <c r="K62" s="25"/>
      <c r="L62" s="7"/>
    </row>
    <row r="63" spans="2:12" x14ac:dyDescent="0.15">
      <c r="B63" s="5"/>
      <c r="C63" s="27" t="s">
        <v>5</v>
      </c>
      <c r="D63" s="15"/>
      <c r="E63" s="15"/>
      <c r="F63" s="20"/>
      <c r="G63" s="6"/>
      <c r="H63" s="6"/>
      <c r="I63" s="6"/>
      <c r="J63" s="6"/>
      <c r="K63" s="6"/>
      <c r="L63" s="7"/>
    </row>
    <row r="64" spans="2:12" x14ac:dyDescent="0.15">
      <c r="B64" s="5"/>
      <c r="C64" s="6"/>
      <c r="D64" s="6"/>
      <c r="E64" s="6"/>
      <c r="F64" s="18"/>
      <c r="G64" s="6"/>
      <c r="H64" s="6"/>
      <c r="I64" s="6"/>
      <c r="J64" s="6"/>
      <c r="K64" s="6"/>
      <c r="L64" s="7"/>
    </row>
    <row r="65" spans="1:13" x14ac:dyDescent="0.15">
      <c r="B65" s="5"/>
      <c r="C65" s="6"/>
      <c r="D65" s="6"/>
      <c r="E65" s="6"/>
      <c r="F65" s="18"/>
      <c r="G65" s="6"/>
      <c r="H65" s="6"/>
      <c r="I65" s="6"/>
      <c r="J65" s="6"/>
      <c r="K65" s="6"/>
      <c r="L65" s="7"/>
    </row>
    <row r="66" spans="1:13" x14ac:dyDescent="0.15">
      <c r="A66" s="6"/>
      <c r="B66" s="5"/>
      <c r="C66" s="6"/>
      <c r="D66" s="27"/>
      <c r="E66" s="27"/>
      <c r="F66" s="28"/>
      <c r="G66" s="6"/>
      <c r="H66" s="6"/>
      <c r="I66" s="6"/>
      <c r="J66" s="6"/>
      <c r="K66" s="6"/>
      <c r="L66" s="7"/>
      <c r="M66" s="6"/>
    </row>
    <row r="67" spans="1:13" x14ac:dyDescent="0.15">
      <c r="A67" s="6"/>
      <c r="B67" s="5"/>
      <c r="C67" s="27"/>
      <c r="D67" s="27"/>
      <c r="E67" s="27"/>
      <c r="F67" s="28"/>
      <c r="G67" s="6"/>
      <c r="H67" s="6"/>
      <c r="I67" s="6"/>
      <c r="J67" s="6"/>
      <c r="K67" s="6"/>
      <c r="L67" s="7"/>
      <c r="M67" s="6"/>
    </row>
    <row r="68" spans="1:13" x14ac:dyDescent="0.15">
      <c r="A68" s="6"/>
      <c r="B68" s="10"/>
      <c r="C68" s="30"/>
      <c r="D68" s="30"/>
      <c r="E68" s="30"/>
      <c r="F68" s="31"/>
      <c r="G68" s="11"/>
      <c r="H68" s="11"/>
      <c r="I68" s="11"/>
      <c r="J68" s="11"/>
      <c r="K68" s="11"/>
      <c r="L68" s="12"/>
      <c r="M68" s="6"/>
    </row>
    <row r="69" spans="1:13" x14ac:dyDescent="0.15">
      <c r="A69" s="6"/>
      <c r="B69" s="6"/>
      <c r="C69" s="27"/>
      <c r="D69" s="27"/>
      <c r="E69" s="27"/>
      <c r="F69" s="28"/>
      <c r="G69" s="6"/>
      <c r="H69" s="6"/>
      <c r="I69" s="6"/>
      <c r="J69" s="6"/>
      <c r="K69" s="6"/>
      <c r="L69" s="6"/>
      <c r="M69" s="6"/>
    </row>
    <row r="70" spans="1:13" x14ac:dyDescent="0.15">
      <c r="A70" s="6"/>
      <c r="B70" s="6"/>
      <c r="C70" s="6"/>
      <c r="D70" s="6"/>
      <c r="E70" s="6"/>
      <c r="F70" s="18"/>
      <c r="G70" s="6"/>
      <c r="H70" s="6"/>
      <c r="I70" s="6"/>
      <c r="J70" s="6"/>
      <c r="K70" s="6"/>
      <c r="L70" s="6"/>
      <c r="M70" s="6"/>
    </row>
    <row r="71" spans="1:13" x14ac:dyDescent="0.15">
      <c r="A71" s="6"/>
      <c r="B71" s="6"/>
      <c r="C71" s="6"/>
      <c r="D71" s="6"/>
      <c r="E71" s="6"/>
      <c r="F71" s="18"/>
      <c r="G71" s="6"/>
      <c r="H71" s="6"/>
      <c r="I71" s="6"/>
      <c r="J71" s="6"/>
      <c r="K71" s="6"/>
      <c r="L71" s="6"/>
      <c r="M71" s="6"/>
    </row>
    <row r="72" spans="1:13" x14ac:dyDescent="0.15">
      <c r="A72" s="6"/>
      <c r="B72" s="6"/>
      <c r="C72" s="6"/>
      <c r="D72" s="6"/>
      <c r="E72" s="6"/>
      <c r="F72" s="18"/>
      <c r="G72" s="6"/>
      <c r="H72" s="6"/>
      <c r="I72" s="6"/>
      <c r="J72" s="6"/>
      <c r="K72" s="6"/>
      <c r="L72" s="6"/>
      <c r="M72" s="6"/>
    </row>
    <row r="73" spans="1:13" x14ac:dyDescent="0.15">
      <c r="A73" s="6"/>
      <c r="B73" s="6"/>
      <c r="C73" s="6"/>
      <c r="D73" s="6"/>
      <c r="E73" s="6"/>
      <c r="F73" s="18"/>
      <c r="G73" s="6"/>
      <c r="H73" s="6"/>
      <c r="I73" s="6"/>
      <c r="J73" s="6"/>
      <c r="K73" s="6"/>
      <c r="L73" s="6"/>
      <c r="M73" s="6"/>
    </row>
    <row r="74" spans="1:13" x14ac:dyDescent="0.15">
      <c r="A74" s="6"/>
      <c r="B74" s="6"/>
      <c r="C74" s="6"/>
      <c r="D74" s="6"/>
      <c r="E74" s="6"/>
      <c r="F74" s="18"/>
      <c r="G74" s="6"/>
      <c r="H74" s="6"/>
      <c r="I74" s="6"/>
      <c r="J74" s="6"/>
      <c r="K74" s="6"/>
      <c r="L74" s="6"/>
      <c r="M74" s="6"/>
    </row>
    <row r="75" spans="1:13" x14ac:dyDescent="0.15">
      <c r="A75" s="6"/>
      <c r="B75" s="6"/>
      <c r="C75" s="6"/>
      <c r="D75" s="6"/>
      <c r="E75" s="6"/>
      <c r="F75" s="18"/>
      <c r="G75" s="6"/>
      <c r="H75" s="6"/>
      <c r="I75" s="6"/>
      <c r="J75" s="6"/>
      <c r="K75" s="6"/>
      <c r="L75" s="6"/>
      <c r="M75" s="6"/>
    </row>
    <row r="76" spans="1:13" x14ac:dyDescent="0.15">
      <c r="A76" s="6"/>
      <c r="B76" s="6"/>
      <c r="C76" s="6"/>
      <c r="D76" s="6"/>
      <c r="E76" s="6"/>
      <c r="F76" s="18"/>
      <c r="G76" s="6"/>
      <c r="H76" s="6"/>
      <c r="I76" s="6"/>
      <c r="J76" s="6"/>
      <c r="K76" s="6"/>
      <c r="L76" s="6"/>
      <c r="M76" s="6"/>
    </row>
    <row r="77" spans="1:13" x14ac:dyDescent="0.15">
      <c r="A77" s="6"/>
      <c r="B77" s="6"/>
      <c r="C77" s="6"/>
      <c r="D77" s="6"/>
      <c r="E77" s="6"/>
      <c r="F77" s="18"/>
      <c r="G77" s="6"/>
      <c r="H77" s="6"/>
      <c r="I77" s="6"/>
      <c r="J77" s="6"/>
      <c r="K77" s="6"/>
      <c r="L77" s="6"/>
      <c r="M77" s="6"/>
    </row>
    <row r="78" spans="1:13" x14ac:dyDescent="0.15">
      <c r="A78" s="6"/>
      <c r="B78" s="6"/>
      <c r="C78" s="6"/>
      <c r="D78" s="6"/>
      <c r="E78" s="6"/>
      <c r="F78" s="18"/>
      <c r="G78" s="6"/>
      <c r="H78" s="6"/>
      <c r="I78" s="6"/>
      <c r="J78" s="6"/>
      <c r="K78" s="6"/>
      <c r="L78" s="6"/>
      <c r="M78" s="6"/>
    </row>
    <row r="79" spans="1:13" x14ac:dyDescent="0.15">
      <c r="A79" s="6"/>
      <c r="B79" s="6"/>
      <c r="C79" s="6"/>
      <c r="D79" s="6"/>
      <c r="E79" s="6"/>
      <c r="F79" s="18"/>
      <c r="G79" s="6"/>
      <c r="H79" s="6"/>
      <c r="I79" s="6"/>
      <c r="J79" s="6"/>
      <c r="K79" s="6"/>
      <c r="L79" s="6"/>
      <c r="M79" s="6"/>
    </row>
    <row r="80" spans="1:13" x14ac:dyDescent="0.15">
      <c r="A80" s="6"/>
      <c r="B80" s="6"/>
      <c r="C80" s="6"/>
      <c r="D80" s="6"/>
      <c r="E80" s="6"/>
      <c r="F80" s="18"/>
      <c r="G80" s="6"/>
      <c r="H80" s="6"/>
      <c r="I80" s="6"/>
      <c r="J80" s="6"/>
      <c r="K80" s="6"/>
      <c r="L80" s="6"/>
      <c r="M80" s="6"/>
    </row>
    <row r="81" spans="1:13" x14ac:dyDescent="0.15">
      <c r="A81" s="6"/>
      <c r="B81" s="6"/>
      <c r="C81" s="6"/>
      <c r="D81" s="6"/>
      <c r="E81" s="6"/>
      <c r="F81" s="18"/>
      <c r="G81" s="6"/>
      <c r="H81" s="6"/>
      <c r="I81" s="6"/>
      <c r="J81" s="6"/>
      <c r="K81" s="6"/>
      <c r="L81" s="6"/>
      <c r="M81" s="6"/>
    </row>
    <row r="82" spans="1:13" x14ac:dyDescent="0.15">
      <c r="A82" s="6"/>
      <c r="B82" s="29"/>
      <c r="C82" s="6"/>
      <c r="D82" s="6"/>
      <c r="E82" s="6"/>
      <c r="F82" s="18"/>
      <c r="G82" s="6"/>
      <c r="H82" s="6"/>
      <c r="I82" s="6"/>
      <c r="J82" s="6"/>
      <c r="K82" s="6"/>
      <c r="L82" s="6"/>
      <c r="M82" s="6"/>
    </row>
    <row r="83" spans="1:13" x14ac:dyDescent="0.15">
      <c r="B83" s="13"/>
    </row>
    <row r="84" spans="1:13" x14ac:dyDescent="0.15">
      <c r="B84" s="13"/>
    </row>
    <row r="85" spans="1:13" x14ac:dyDescent="0.15">
      <c r="B85" s="13"/>
    </row>
  </sheetData>
  <mergeCells count="2">
    <mergeCell ref="B2:L2"/>
    <mergeCell ref="C9:K24"/>
  </mergeCells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7"/>
  <sheetViews>
    <sheetView workbookViewId="0">
      <selection activeCell="B2" sqref="B2:L2"/>
    </sheetView>
  </sheetViews>
  <sheetFormatPr defaultColWidth="9" defaultRowHeight="14.25" x14ac:dyDescent="0.15"/>
  <cols>
    <col min="1" max="1" width="3.625" style="4" customWidth="1"/>
    <col min="2" max="2" width="2.625" style="4" customWidth="1"/>
    <col min="3" max="3" width="19.375" style="4" customWidth="1"/>
    <col min="4" max="4" width="14.625" style="4" customWidth="1"/>
    <col min="5" max="5" width="12.875" style="4" customWidth="1"/>
    <col min="6" max="6" width="13.25" style="19" customWidth="1"/>
    <col min="7" max="7" width="13.5" style="4" customWidth="1"/>
    <col min="8" max="8" width="16" style="4" customWidth="1"/>
    <col min="9" max="9" width="14.375" style="4" bestFit="1" customWidth="1"/>
    <col min="10" max="11" width="12.625" style="4" customWidth="1"/>
    <col min="12" max="12" width="2.625" style="4" customWidth="1"/>
    <col min="13" max="16384" width="9" style="4"/>
  </cols>
  <sheetData>
    <row r="2" spans="2:12" ht="15.75" x14ac:dyDescent="0.15">
      <c r="B2" s="65" t="s">
        <v>6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x14ac:dyDescent="0.15">
      <c r="B3" s="5"/>
      <c r="C3" s="6"/>
      <c r="D3" s="6"/>
      <c r="E3" s="6"/>
      <c r="F3" s="18"/>
      <c r="G3" s="6"/>
      <c r="H3" s="6"/>
      <c r="I3" s="6"/>
      <c r="J3" s="6"/>
      <c r="K3" s="6"/>
      <c r="L3" s="7"/>
    </row>
    <row r="4" spans="2:12" x14ac:dyDescent="0.15">
      <c r="B4" s="5"/>
      <c r="C4" s="8" t="s">
        <v>0</v>
      </c>
      <c r="D4" s="6"/>
      <c r="E4" s="6"/>
      <c r="F4" s="18"/>
      <c r="G4" s="6"/>
      <c r="H4" s="6"/>
      <c r="I4" s="6"/>
      <c r="J4" s="6"/>
      <c r="K4" s="6"/>
      <c r="L4" s="7"/>
    </row>
    <row r="5" spans="2:12" x14ac:dyDescent="0.15">
      <c r="B5" s="5"/>
      <c r="C5" s="14" t="s">
        <v>1</v>
      </c>
      <c r="D5" s="14" t="s">
        <v>2</v>
      </c>
      <c r="E5" s="6"/>
      <c r="F5" s="18"/>
      <c r="G5" s="6"/>
      <c r="H5" s="6"/>
      <c r="I5" s="6"/>
      <c r="J5" s="6"/>
      <c r="K5" s="6"/>
      <c r="L5" s="7"/>
    </row>
    <row r="6" spans="2:12" x14ac:dyDescent="0.15">
      <c r="B6" s="5"/>
      <c r="C6" s="1">
        <v>41372</v>
      </c>
      <c r="D6" s="1">
        <v>41378</v>
      </c>
      <c r="E6" s="6"/>
      <c r="F6" s="18"/>
      <c r="G6" s="6"/>
      <c r="H6" s="6"/>
      <c r="I6" s="6"/>
      <c r="J6" s="6"/>
      <c r="K6" s="6"/>
      <c r="L6" s="7"/>
    </row>
    <row r="7" spans="2:12" x14ac:dyDescent="0.15">
      <c r="B7" s="5"/>
      <c r="C7" s="6"/>
      <c r="D7" s="6"/>
      <c r="E7" s="6"/>
      <c r="F7" s="18"/>
      <c r="G7" s="6"/>
      <c r="H7" s="6"/>
      <c r="I7" s="6"/>
      <c r="J7" s="6"/>
      <c r="K7" s="6"/>
      <c r="L7" s="7"/>
    </row>
    <row r="8" spans="2:12" x14ac:dyDescent="0.15">
      <c r="B8" s="5"/>
      <c r="C8" s="16" t="s">
        <v>3</v>
      </c>
      <c r="D8" s="6"/>
      <c r="E8" s="6"/>
      <c r="F8" s="18"/>
      <c r="G8" s="6"/>
      <c r="H8" s="6"/>
      <c r="I8" s="6"/>
      <c r="J8" s="6"/>
      <c r="K8" s="6"/>
      <c r="L8" s="7"/>
    </row>
    <row r="9" spans="2:12" x14ac:dyDescent="0.15">
      <c r="B9" s="5"/>
      <c r="C9" s="68" t="s">
        <v>38</v>
      </c>
      <c r="D9" s="69"/>
      <c r="E9" s="69"/>
      <c r="F9" s="69"/>
      <c r="G9" s="69"/>
      <c r="H9" s="69"/>
      <c r="I9" s="69"/>
      <c r="J9" s="69"/>
      <c r="K9" s="70"/>
      <c r="L9" s="7"/>
    </row>
    <row r="10" spans="2:12" x14ac:dyDescent="0.15">
      <c r="B10" s="5"/>
      <c r="C10" s="71"/>
      <c r="D10" s="72"/>
      <c r="E10" s="72"/>
      <c r="F10" s="72"/>
      <c r="G10" s="72"/>
      <c r="H10" s="72"/>
      <c r="I10" s="72"/>
      <c r="J10" s="72"/>
      <c r="K10" s="73"/>
      <c r="L10" s="7"/>
    </row>
    <row r="11" spans="2:12" x14ac:dyDescent="0.15">
      <c r="B11" s="5"/>
      <c r="C11" s="71"/>
      <c r="D11" s="72"/>
      <c r="E11" s="72"/>
      <c r="F11" s="72"/>
      <c r="G11" s="72"/>
      <c r="H11" s="72"/>
      <c r="I11" s="72"/>
      <c r="J11" s="72"/>
      <c r="K11" s="73"/>
      <c r="L11" s="7"/>
    </row>
    <row r="12" spans="2:12" x14ac:dyDescent="0.15">
      <c r="B12" s="5"/>
      <c r="C12" s="71"/>
      <c r="D12" s="72"/>
      <c r="E12" s="72"/>
      <c r="F12" s="72"/>
      <c r="G12" s="72"/>
      <c r="H12" s="72"/>
      <c r="I12" s="72"/>
      <c r="J12" s="72"/>
      <c r="K12" s="73"/>
      <c r="L12" s="7"/>
    </row>
    <row r="13" spans="2:12" x14ac:dyDescent="0.15">
      <c r="B13" s="5"/>
      <c r="C13" s="71"/>
      <c r="D13" s="72"/>
      <c r="E13" s="72"/>
      <c r="F13" s="72"/>
      <c r="G13" s="72"/>
      <c r="H13" s="72"/>
      <c r="I13" s="72"/>
      <c r="J13" s="72"/>
      <c r="K13" s="73"/>
      <c r="L13" s="7"/>
    </row>
    <row r="14" spans="2:12" x14ac:dyDescent="0.15">
      <c r="B14" s="5"/>
      <c r="C14" s="71"/>
      <c r="D14" s="72"/>
      <c r="E14" s="72"/>
      <c r="F14" s="72"/>
      <c r="G14" s="72"/>
      <c r="H14" s="72"/>
      <c r="I14" s="72"/>
      <c r="J14" s="72"/>
      <c r="K14" s="73"/>
      <c r="L14" s="7"/>
    </row>
    <row r="15" spans="2:12" x14ac:dyDescent="0.15">
      <c r="B15" s="5"/>
      <c r="C15" s="71"/>
      <c r="D15" s="72"/>
      <c r="E15" s="72"/>
      <c r="F15" s="72"/>
      <c r="G15" s="72"/>
      <c r="H15" s="72"/>
      <c r="I15" s="72"/>
      <c r="J15" s="72"/>
      <c r="K15" s="73"/>
      <c r="L15" s="7"/>
    </row>
    <row r="16" spans="2:12" x14ac:dyDescent="0.15">
      <c r="B16" s="5"/>
      <c r="C16" s="71"/>
      <c r="D16" s="72"/>
      <c r="E16" s="72"/>
      <c r="F16" s="72"/>
      <c r="G16" s="72"/>
      <c r="H16" s="72"/>
      <c r="I16" s="72"/>
      <c r="J16" s="72"/>
      <c r="K16" s="73"/>
      <c r="L16" s="7"/>
    </row>
    <row r="17" spans="2:12" x14ac:dyDescent="0.15">
      <c r="B17" s="5"/>
      <c r="C17" s="71"/>
      <c r="D17" s="72"/>
      <c r="E17" s="72"/>
      <c r="F17" s="72"/>
      <c r="G17" s="72"/>
      <c r="H17" s="72"/>
      <c r="I17" s="72"/>
      <c r="J17" s="72"/>
      <c r="K17" s="73"/>
      <c r="L17" s="7"/>
    </row>
    <row r="18" spans="2:12" x14ac:dyDescent="0.15">
      <c r="B18" s="5"/>
      <c r="C18" s="71"/>
      <c r="D18" s="72"/>
      <c r="E18" s="72"/>
      <c r="F18" s="72"/>
      <c r="G18" s="72"/>
      <c r="H18" s="72"/>
      <c r="I18" s="72"/>
      <c r="J18" s="72"/>
      <c r="K18" s="73"/>
      <c r="L18" s="7"/>
    </row>
    <row r="19" spans="2:12" x14ac:dyDescent="0.15">
      <c r="B19" s="5"/>
      <c r="C19" s="71"/>
      <c r="D19" s="72"/>
      <c r="E19" s="72"/>
      <c r="F19" s="72"/>
      <c r="G19" s="72"/>
      <c r="H19" s="72"/>
      <c r="I19" s="72"/>
      <c r="J19" s="72"/>
      <c r="K19" s="73"/>
      <c r="L19" s="7"/>
    </row>
    <row r="20" spans="2:12" x14ac:dyDescent="0.15">
      <c r="B20" s="5"/>
      <c r="C20" s="71"/>
      <c r="D20" s="72"/>
      <c r="E20" s="72"/>
      <c r="F20" s="72"/>
      <c r="G20" s="72"/>
      <c r="H20" s="72"/>
      <c r="I20" s="72"/>
      <c r="J20" s="72"/>
      <c r="K20" s="73"/>
      <c r="L20" s="7"/>
    </row>
    <row r="21" spans="2:12" ht="13.5" customHeight="1" x14ac:dyDescent="0.15">
      <c r="B21" s="5"/>
      <c r="C21" s="74"/>
      <c r="D21" s="75"/>
      <c r="E21" s="75"/>
      <c r="F21" s="75"/>
      <c r="G21" s="75"/>
      <c r="H21" s="75"/>
      <c r="I21" s="75"/>
      <c r="J21" s="75"/>
      <c r="K21" s="76"/>
      <c r="L21" s="7"/>
    </row>
    <row r="22" spans="2:12" ht="13.5" customHeight="1" x14ac:dyDescent="0.15">
      <c r="B22" s="5"/>
      <c r="C22" s="6"/>
      <c r="D22" s="6"/>
      <c r="E22" s="6"/>
      <c r="F22" s="18"/>
      <c r="G22" s="6"/>
      <c r="H22" s="6"/>
      <c r="I22" s="6"/>
      <c r="J22" s="6"/>
      <c r="K22" s="6"/>
      <c r="L22" s="7"/>
    </row>
    <row r="23" spans="2:12" x14ac:dyDescent="0.15">
      <c r="B23" s="5"/>
      <c r="C23" s="16" t="s">
        <v>4</v>
      </c>
      <c r="D23" s="6"/>
      <c r="E23" s="6"/>
      <c r="F23" s="18"/>
      <c r="G23" s="6"/>
      <c r="H23" s="6"/>
      <c r="I23" s="6"/>
      <c r="J23" s="6"/>
      <c r="K23" s="6"/>
      <c r="L23" s="7"/>
    </row>
    <row r="24" spans="2:12" x14ac:dyDescent="0.15">
      <c r="B24" s="5"/>
      <c r="C24" s="37" t="s">
        <v>8</v>
      </c>
      <c r="D24" s="37" t="s">
        <v>9</v>
      </c>
      <c r="E24" s="38" t="s">
        <v>10</v>
      </c>
      <c r="F24" s="42" t="s">
        <v>11</v>
      </c>
      <c r="G24" s="36" t="s">
        <v>12</v>
      </c>
      <c r="H24" s="37" t="s">
        <v>13</v>
      </c>
      <c r="I24" s="37" t="s">
        <v>14</v>
      </c>
      <c r="J24" s="37" t="s">
        <v>15</v>
      </c>
      <c r="K24" s="37" t="s">
        <v>16</v>
      </c>
      <c r="L24" s="7"/>
    </row>
    <row r="25" spans="2:12" x14ac:dyDescent="0.2">
      <c r="B25" s="5"/>
      <c r="C25" s="33">
        <v>41372</v>
      </c>
      <c r="D25" s="35">
        <v>6306759</v>
      </c>
      <c r="E25" s="39">
        <v>5799</v>
      </c>
      <c r="F25" s="41">
        <v>9.3855734911397733E-4</v>
      </c>
      <c r="G25" s="35">
        <v>1068</v>
      </c>
      <c r="H25" s="40">
        <v>19208.61</v>
      </c>
      <c r="I25" s="32">
        <v>2396.2499999999991</v>
      </c>
      <c r="J25" s="32">
        <f>I25/D25*1000</f>
        <v>0.3799495113100087</v>
      </c>
      <c r="K25" s="32">
        <f>I25/E25</f>
        <v>0.41321779617175358</v>
      </c>
      <c r="L25" s="7"/>
    </row>
    <row r="26" spans="2:12" x14ac:dyDescent="0.2">
      <c r="B26" s="5"/>
      <c r="C26" s="33">
        <v>41373</v>
      </c>
      <c r="D26" s="35">
        <v>5768944</v>
      </c>
      <c r="E26" s="39">
        <v>5447</v>
      </c>
      <c r="F26" s="41">
        <v>9.5162864343769423E-4</v>
      </c>
      <c r="G26" s="35">
        <v>1083</v>
      </c>
      <c r="H26" s="40">
        <v>19857.86</v>
      </c>
      <c r="I26" s="32">
        <v>2149.6200000000003</v>
      </c>
      <c r="J26" s="32">
        <f t="shared" ref="J26:J32" si="0">I26/D26*1000</f>
        <v>0.37261932166441558</v>
      </c>
      <c r="K26" s="32">
        <f t="shared" ref="K26:K32" si="1">I26/E26</f>
        <v>0.39464292270974854</v>
      </c>
      <c r="L26" s="7"/>
    </row>
    <row r="27" spans="2:12" x14ac:dyDescent="0.2">
      <c r="B27" s="5"/>
      <c r="C27" s="33">
        <v>41374</v>
      </c>
      <c r="D27" s="35">
        <v>5545206</v>
      </c>
      <c r="E27" s="39">
        <v>5383</v>
      </c>
      <c r="F27" s="41">
        <v>9.7279992723713266E-4</v>
      </c>
      <c r="G27" s="35">
        <v>1018</v>
      </c>
      <c r="H27" s="40">
        <v>19394.830000000002</v>
      </c>
      <c r="I27" s="32">
        <v>2106.7700000000004</v>
      </c>
      <c r="J27" s="32">
        <f t="shared" si="0"/>
        <v>0.3799263724377418</v>
      </c>
      <c r="K27" s="32">
        <f t="shared" si="1"/>
        <v>0.39137469812372289</v>
      </c>
      <c r="L27" s="7"/>
    </row>
    <row r="28" spans="2:12" x14ac:dyDescent="0.2">
      <c r="B28" s="5"/>
      <c r="C28" s="33">
        <v>41375</v>
      </c>
      <c r="D28" s="35">
        <v>5530726</v>
      </c>
      <c r="E28" s="39">
        <v>5318</v>
      </c>
      <c r="F28" s="41">
        <v>9.7192039707657066E-4</v>
      </c>
      <c r="G28" s="35">
        <v>1012</v>
      </c>
      <c r="H28" s="40">
        <v>18347.22</v>
      </c>
      <c r="I28" s="32">
        <v>2045.7700000000002</v>
      </c>
      <c r="J28" s="32">
        <f t="shared" si="0"/>
        <v>0.36989176466163759</v>
      </c>
      <c r="K28" s="32">
        <f t="shared" si="1"/>
        <v>0.38468785257615651</v>
      </c>
      <c r="L28" s="7"/>
    </row>
    <row r="29" spans="2:12" x14ac:dyDescent="0.2">
      <c r="B29" s="5"/>
      <c r="C29" s="33">
        <v>41376</v>
      </c>
      <c r="D29" s="35">
        <v>5616869</v>
      </c>
      <c r="E29" s="39">
        <v>5228</v>
      </c>
      <c r="F29" s="41">
        <v>9.6120035761095674E-4</v>
      </c>
      <c r="G29" s="35">
        <v>872</v>
      </c>
      <c r="H29" s="40">
        <v>16600.29</v>
      </c>
      <c r="I29" s="32">
        <v>2086.9199999999996</v>
      </c>
      <c r="J29" s="32">
        <f t="shared" si="0"/>
        <v>0.37154507253062152</v>
      </c>
      <c r="K29" s="32">
        <f t="shared" si="1"/>
        <v>0.3991813312930374</v>
      </c>
      <c r="L29" s="7"/>
    </row>
    <row r="30" spans="2:12" x14ac:dyDescent="0.2">
      <c r="B30" s="5"/>
      <c r="C30" s="33">
        <v>41377</v>
      </c>
      <c r="D30" s="35">
        <v>6174142</v>
      </c>
      <c r="E30" s="39">
        <v>6552</v>
      </c>
      <c r="F30" s="41">
        <v>1.0616915557816382E-3</v>
      </c>
      <c r="G30" s="35">
        <v>839</v>
      </c>
      <c r="H30" s="40">
        <v>15427.35</v>
      </c>
      <c r="I30" s="32">
        <v>2311.5</v>
      </c>
      <c r="J30" s="32">
        <f t="shared" si="0"/>
        <v>0.37438400347773015</v>
      </c>
      <c r="K30" s="32">
        <f t="shared" si="1"/>
        <v>0.35279304029304032</v>
      </c>
      <c r="L30" s="7"/>
    </row>
    <row r="31" spans="2:12" x14ac:dyDescent="0.2">
      <c r="B31" s="5"/>
      <c r="C31" s="33">
        <v>41378</v>
      </c>
      <c r="D31" s="35">
        <v>5913937</v>
      </c>
      <c r="E31" s="39">
        <v>6146</v>
      </c>
      <c r="F31" s="41">
        <v>1.0502227424119409E-3</v>
      </c>
      <c r="G31" s="35">
        <v>897</v>
      </c>
      <c r="H31" s="40">
        <v>17229.760000000002</v>
      </c>
      <c r="I31" s="32">
        <v>2201.2600000000002</v>
      </c>
      <c r="J31" s="32">
        <f t="shared" si="0"/>
        <v>0.37221566614591944</v>
      </c>
      <c r="K31" s="32">
        <f t="shared" si="1"/>
        <v>0.35816140579238531</v>
      </c>
      <c r="L31" s="7"/>
    </row>
    <row r="32" spans="2:12" x14ac:dyDescent="0.2">
      <c r="B32" s="5"/>
      <c r="C32" s="34" t="s">
        <v>17</v>
      </c>
      <c r="D32" s="44">
        <f>SUM(D25:D31)</f>
        <v>40856583</v>
      </c>
      <c r="E32" s="44">
        <f>SUM(E25:E31)</f>
        <v>39873</v>
      </c>
      <c r="F32" s="45">
        <v>9.7592596032810674E-4</v>
      </c>
      <c r="G32" s="44">
        <f>SUM(G25:G31)</f>
        <v>6789</v>
      </c>
      <c r="H32" s="43">
        <f>SUM(H25:H31)</f>
        <v>126065.92000000001</v>
      </c>
      <c r="I32" s="43">
        <f>SUM(I25:I31)</f>
        <v>15298.09</v>
      </c>
      <c r="J32" s="61">
        <f t="shared" si="0"/>
        <v>0.37443390701566992</v>
      </c>
      <c r="K32" s="61">
        <f t="shared" si="1"/>
        <v>0.38367040353121162</v>
      </c>
      <c r="L32" s="7"/>
    </row>
    <row r="33" spans="2:12" x14ac:dyDescent="0.2">
      <c r="B33" s="5"/>
      <c r="C33" s="21"/>
      <c r="D33" s="22"/>
      <c r="E33" s="23"/>
      <c r="F33" s="24"/>
      <c r="G33" s="22"/>
      <c r="H33" s="25"/>
      <c r="I33" s="25"/>
      <c r="J33" s="25"/>
      <c r="K33" s="25"/>
      <c r="L33" s="7"/>
    </row>
    <row r="34" spans="2:12" x14ac:dyDescent="0.2">
      <c r="B34" s="5"/>
      <c r="C34" s="26" t="s">
        <v>7</v>
      </c>
      <c r="D34" s="22"/>
      <c r="E34" s="23"/>
      <c r="F34" s="24"/>
      <c r="G34" s="22"/>
      <c r="H34" s="25"/>
      <c r="I34" s="25"/>
      <c r="J34" s="25"/>
      <c r="K34" s="25"/>
      <c r="L34" s="7"/>
    </row>
    <row r="35" spans="2:12" x14ac:dyDescent="0.15">
      <c r="B35" s="5"/>
      <c r="C35" s="46" t="s">
        <v>19</v>
      </c>
      <c r="D35" s="47" t="s">
        <v>9</v>
      </c>
      <c r="E35" s="48" t="s">
        <v>10</v>
      </c>
      <c r="F35" s="49" t="s">
        <v>11</v>
      </c>
      <c r="G35" s="46" t="s">
        <v>12</v>
      </c>
      <c r="H35" s="47" t="s">
        <v>13</v>
      </c>
      <c r="I35" s="47" t="s">
        <v>14</v>
      </c>
      <c r="J35" s="47" t="s">
        <v>15</v>
      </c>
      <c r="K35" s="47" t="s">
        <v>16</v>
      </c>
      <c r="L35" s="7"/>
    </row>
    <row r="36" spans="2:12" x14ac:dyDescent="0.2">
      <c r="B36" s="5"/>
      <c r="C36" s="50" t="s">
        <v>20</v>
      </c>
      <c r="D36" s="51">
        <v>5594622</v>
      </c>
      <c r="E36" s="52">
        <v>4599</v>
      </c>
      <c r="F36" s="53">
        <v>8.0000000000000004E-4</v>
      </c>
      <c r="G36" s="51">
        <v>1100</v>
      </c>
      <c r="H36" s="54">
        <v>17500.12</v>
      </c>
      <c r="I36" s="55">
        <v>2186.6</v>
      </c>
      <c r="J36" s="55">
        <v>0.39</v>
      </c>
      <c r="K36" s="55">
        <v>0.48</v>
      </c>
      <c r="L36" s="7"/>
    </row>
    <row r="37" spans="2:12" x14ac:dyDescent="0.2">
      <c r="B37" s="5"/>
      <c r="C37" s="50" t="s">
        <v>21</v>
      </c>
      <c r="D37" s="51">
        <v>8946624</v>
      </c>
      <c r="E37" s="52">
        <v>10260</v>
      </c>
      <c r="F37" s="53">
        <v>1.1000000000000001E-3</v>
      </c>
      <c r="G37" s="51">
        <v>354</v>
      </c>
      <c r="H37" s="54">
        <v>6470.89</v>
      </c>
      <c r="I37" s="55">
        <v>3557.25</v>
      </c>
      <c r="J37" s="55">
        <v>0.4</v>
      </c>
      <c r="K37" s="55">
        <v>0.35</v>
      </c>
      <c r="L37" s="7"/>
    </row>
    <row r="38" spans="2:12" x14ac:dyDescent="0.2">
      <c r="B38" s="5"/>
      <c r="C38" s="50" t="s">
        <v>22</v>
      </c>
      <c r="D38" s="51">
        <v>3312760</v>
      </c>
      <c r="E38" s="52">
        <v>2072</v>
      </c>
      <c r="F38" s="53">
        <v>5.9999999999999995E-4</v>
      </c>
      <c r="G38" s="51">
        <v>100</v>
      </c>
      <c r="H38" s="54">
        <v>1437.44</v>
      </c>
      <c r="I38" s="55">
        <v>1464.89</v>
      </c>
      <c r="J38" s="55">
        <v>0.44</v>
      </c>
      <c r="K38" s="55">
        <v>0.71</v>
      </c>
      <c r="L38" s="7"/>
    </row>
    <row r="39" spans="2:12" x14ac:dyDescent="0.2">
      <c r="B39" s="5"/>
      <c r="C39" s="50" t="s">
        <v>23</v>
      </c>
      <c r="D39" s="51">
        <v>7314804</v>
      </c>
      <c r="E39" s="52">
        <v>7241</v>
      </c>
      <c r="F39" s="53">
        <v>1E-3</v>
      </c>
      <c r="G39" s="51">
        <v>511</v>
      </c>
      <c r="H39" s="54">
        <v>8214.11</v>
      </c>
      <c r="I39" s="55">
        <v>2450.8000000000002</v>
      </c>
      <c r="J39" s="55">
        <v>0.34</v>
      </c>
      <c r="K39" s="55">
        <v>0.34</v>
      </c>
      <c r="L39" s="7"/>
    </row>
    <row r="40" spans="2:12" x14ac:dyDescent="0.2">
      <c r="B40" s="5"/>
      <c r="C40" s="50" t="s">
        <v>24</v>
      </c>
      <c r="D40" s="51">
        <v>4644786</v>
      </c>
      <c r="E40" s="52">
        <v>4275</v>
      </c>
      <c r="F40" s="53">
        <v>8.9999999999999998E-4</v>
      </c>
      <c r="G40" s="51">
        <v>710</v>
      </c>
      <c r="H40" s="54">
        <v>12127.95</v>
      </c>
      <c r="I40" s="55">
        <v>1440.85</v>
      </c>
      <c r="J40" s="55">
        <v>0.31</v>
      </c>
      <c r="K40" s="55">
        <v>0.34</v>
      </c>
      <c r="L40" s="7"/>
    </row>
    <row r="41" spans="2:12" x14ac:dyDescent="0.2">
      <c r="B41" s="5"/>
      <c r="C41" s="50" t="s">
        <v>25</v>
      </c>
      <c r="D41" s="51">
        <v>7700010</v>
      </c>
      <c r="E41" s="52">
        <v>7674</v>
      </c>
      <c r="F41" s="53">
        <v>1E-3</v>
      </c>
      <c r="G41" s="51">
        <v>143</v>
      </c>
      <c r="H41" s="54">
        <v>3432.6</v>
      </c>
      <c r="I41" s="55">
        <v>2275.37</v>
      </c>
      <c r="J41" s="55">
        <v>0.3</v>
      </c>
      <c r="K41" s="55">
        <v>0.3</v>
      </c>
      <c r="L41" s="7"/>
    </row>
    <row r="42" spans="2:12" x14ac:dyDescent="0.2">
      <c r="B42" s="5"/>
      <c r="C42" s="50" t="s">
        <v>26</v>
      </c>
      <c r="D42" s="51">
        <v>1612872</v>
      </c>
      <c r="E42" s="52">
        <v>1203</v>
      </c>
      <c r="F42" s="53">
        <v>6.9999999999999999E-4</v>
      </c>
      <c r="G42" s="51">
        <v>210</v>
      </c>
      <c r="H42" s="54">
        <v>2740.72</v>
      </c>
      <c r="I42" s="55">
        <v>703.31</v>
      </c>
      <c r="J42" s="55">
        <v>0.44</v>
      </c>
      <c r="K42" s="55">
        <v>0.57999999999999996</v>
      </c>
      <c r="L42" s="7"/>
    </row>
    <row r="43" spans="2:12" x14ac:dyDescent="0.2">
      <c r="B43" s="5"/>
      <c r="C43" s="50" t="s">
        <v>27</v>
      </c>
      <c r="D43" s="51">
        <v>304387</v>
      </c>
      <c r="E43" s="52">
        <v>196</v>
      </c>
      <c r="F43" s="53">
        <v>5.9999999999999995E-4</v>
      </c>
      <c r="G43" s="51">
        <v>150</v>
      </c>
      <c r="H43" s="54">
        <v>2710.61</v>
      </c>
      <c r="I43" s="55">
        <v>113.72</v>
      </c>
      <c r="J43" s="55">
        <v>0.37</v>
      </c>
      <c r="K43" s="55">
        <v>0.57999999999999996</v>
      </c>
      <c r="L43" s="7"/>
    </row>
    <row r="44" spans="2:12" x14ac:dyDescent="0.2">
      <c r="B44" s="5"/>
      <c r="C44" s="50" t="s">
        <v>28</v>
      </c>
      <c r="D44" s="51">
        <v>392074</v>
      </c>
      <c r="E44" s="52">
        <v>232</v>
      </c>
      <c r="F44" s="53">
        <v>5.9999999999999995E-4</v>
      </c>
      <c r="G44" s="51">
        <v>63</v>
      </c>
      <c r="H44" s="54">
        <v>1262</v>
      </c>
      <c r="I44" s="55">
        <v>164.65</v>
      </c>
      <c r="J44" s="55">
        <v>0.42</v>
      </c>
      <c r="K44" s="55">
        <v>0.71</v>
      </c>
      <c r="L44" s="7"/>
    </row>
    <row r="45" spans="2:12" x14ac:dyDescent="0.2">
      <c r="B45" s="5"/>
      <c r="C45" s="50" t="s">
        <v>29</v>
      </c>
      <c r="D45" s="51">
        <v>131613</v>
      </c>
      <c r="E45" s="52">
        <v>59</v>
      </c>
      <c r="F45" s="53">
        <v>4.0000000000000002E-4</v>
      </c>
      <c r="G45" s="51">
        <v>53</v>
      </c>
      <c r="H45" s="54">
        <v>1214.6500000000001</v>
      </c>
      <c r="I45" s="55">
        <v>48.21</v>
      </c>
      <c r="J45" s="55">
        <v>0.37</v>
      </c>
      <c r="K45" s="55">
        <v>0.82</v>
      </c>
      <c r="L45" s="7"/>
    </row>
    <row r="46" spans="2:12" x14ac:dyDescent="0.2">
      <c r="B46" s="5"/>
      <c r="C46" s="50" t="s">
        <v>30</v>
      </c>
      <c r="D46" s="51">
        <v>466189</v>
      </c>
      <c r="E46" s="52">
        <v>1169</v>
      </c>
      <c r="F46" s="53">
        <v>2.5000000000000001E-3</v>
      </c>
      <c r="G46" s="51">
        <v>1486</v>
      </c>
      <c r="H46" s="54">
        <v>29028.959999999999</v>
      </c>
      <c r="I46" s="55">
        <v>477.08</v>
      </c>
      <c r="J46" s="55">
        <v>1.02</v>
      </c>
      <c r="K46" s="55">
        <v>0.41</v>
      </c>
      <c r="L46" s="7"/>
    </row>
    <row r="47" spans="2:12" x14ac:dyDescent="0.2">
      <c r="B47" s="5"/>
      <c r="C47" s="50" t="s">
        <v>31</v>
      </c>
      <c r="D47" s="51">
        <v>165847</v>
      </c>
      <c r="E47" s="52">
        <v>342</v>
      </c>
      <c r="F47" s="53">
        <v>2.0999999999999999E-3</v>
      </c>
      <c r="G47" s="51">
        <v>792</v>
      </c>
      <c r="H47" s="54">
        <v>15466.699999999999</v>
      </c>
      <c r="I47" s="55">
        <v>144.08000000000001</v>
      </c>
      <c r="J47" s="55">
        <v>0.87</v>
      </c>
      <c r="K47" s="55">
        <v>0.42</v>
      </c>
      <c r="L47" s="7"/>
    </row>
    <row r="48" spans="2:12" x14ac:dyDescent="0.2">
      <c r="B48" s="5"/>
      <c r="C48" s="50" t="s">
        <v>32</v>
      </c>
      <c r="D48" s="51">
        <v>103592</v>
      </c>
      <c r="E48" s="52">
        <v>334</v>
      </c>
      <c r="F48" s="53">
        <v>3.2000000000000002E-3</v>
      </c>
      <c r="G48" s="51">
        <v>375</v>
      </c>
      <c r="H48" s="54">
        <v>9700.1299999999992</v>
      </c>
      <c r="I48" s="55">
        <v>94.37</v>
      </c>
      <c r="J48" s="55">
        <v>0.91</v>
      </c>
      <c r="K48" s="55">
        <v>0.28000000000000003</v>
      </c>
      <c r="L48" s="7"/>
    </row>
    <row r="49" spans="1:13" x14ac:dyDescent="0.2">
      <c r="B49" s="5"/>
      <c r="C49" s="50" t="s">
        <v>33</v>
      </c>
      <c r="D49" s="51">
        <v>83365</v>
      </c>
      <c r="E49" s="52">
        <v>117</v>
      </c>
      <c r="F49" s="53">
        <v>1.4E-3</v>
      </c>
      <c r="G49" s="51">
        <v>266</v>
      </c>
      <c r="H49" s="54">
        <v>4144.3900000000003</v>
      </c>
      <c r="I49" s="55">
        <v>87.06</v>
      </c>
      <c r="J49" s="55">
        <v>1.04</v>
      </c>
      <c r="K49" s="55">
        <v>0.74</v>
      </c>
      <c r="L49" s="7"/>
    </row>
    <row r="50" spans="1:13" x14ac:dyDescent="0.2">
      <c r="B50" s="5"/>
      <c r="C50" s="50" t="s">
        <v>34</v>
      </c>
      <c r="D50" s="51">
        <v>25594</v>
      </c>
      <c r="E50" s="52">
        <v>33</v>
      </c>
      <c r="F50" s="53">
        <v>1.2999999999999999E-3</v>
      </c>
      <c r="G50" s="51">
        <v>223</v>
      </c>
      <c r="H50" s="54">
        <v>4162.3100000000004</v>
      </c>
      <c r="I50" s="55">
        <v>29.22</v>
      </c>
      <c r="J50" s="55">
        <v>1.1399999999999999</v>
      </c>
      <c r="K50" s="55">
        <v>0.89</v>
      </c>
      <c r="L50" s="7"/>
    </row>
    <row r="51" spans="1:13" x14ac:dyDescent="0.2">
      <c r="B51" s="5"/>
      <c r="C51" s="50" t="s">
        <v>35</v>
      </c>
      <c r="D51" s="51">
        <v>45304</v>
      </c>
      <c r="E51" s="52">
        <v>48</v>
      </c>
      <c r="F51" s="53">
        <v>1.1000000000000001E-3</v>
      </c>
      <c r="G51" s="51">
        <v>97</v>
      </c>
      <c r="H51" s="54">
        <v>2430.83</v>
      </c>
      <c r="I51" s="55">
        <v>48.84</v>
      </c>
      <c r="J51" s="55">
        <v>1.08</v>
      </c>
      <c r="K51" s="55">
        <v>1.02</v>
      </c>
      <c r="L51" s="7"/>
    </row>
    <row r="52" spans="1:13" x14ac:dyDescent="0.2">
      <c r="B52" s="5"/>
      <c r="C52" s="50" t="s">
        <v>36</v>
      </c>
      <c r="D52" s="51">
        <v>12140</v>
      </c>
      <c r="E52" s="52">
        <v>19</v>
      </c>
      <c r="F52" s="53">
        <v>1.5E-3</v>
      </c>
      <c r="G52" s="51">
        <v>156</v>
      </c>
      <c r="H52" s="54">
        <v>4021.51</v>
      </c>
      <c r="I52" s="55">
        <v>11.79</v>
      </c>
      <c r="J52" s="55">
        <v>0.97</v>
      </c>
      <c r="K52" s="55">
        <v>0.66</v>
      </c>
      <c r="L52" s="7"/>
    </row>
    <row r="53" spans="1:13" x14ac:dyDescent="0.2">
      <c r="B53" s="5"/>
      <c r="C53" s="56" t="s">
        <v>17</v>
      </c>
      <c r="D53" s="44">
        <f>SUM(D36:D52)</f>
        <v>40856583</v>
      </c>
      <c r="E53" s="44">
        <f>SUM(E36:E52)</f>
        <v>39873</v>
      </c>
      <c r="F53" s="45">
        <v>9.7592596032810674E-4</v>
      </c>
      <c r="G53" s="44">
        <f>SUM(G36:G52)</f>
        <v>6789</v>
      </c>
      <c r="H53" s="43">
        <f>SUM(H36:H52)</f>
        <v>126065.91999999998</v>
      </c>
      <c r="I53" s="43">
        <f>SUM(I36:I52)</f>
        <v>15298.09</v>
      </c>
      <c r="J53" s="61">
        <f t="shared" ref="J53" si="2">I53/D53*1000</f>
        <v>0.37443390701566992</v>
      </c>
      <c r="K53" s="61">
        <f t="shared" ref="K53" si="3">I53/E53</f>
        <v>0.38367040353121162</v>
      </c>
      <c r="L53" s="7"/>
    </row>
    <row r="54" spans="1:13" x14ac:dyDescent="0.2">
      <c r="B54" s="5"/>
      <c r="C54" s="21"/>
      <c r="D54" s="22"/>
      <c r="E54" s="23"/>
      <c r="F54" s="24"/>
      <c r="G54" s="22"/>
      <c r="H54" s="25"/>
      <c r="I54" s="25"/>
      <c r="J54" s="25"/>
      <c r="K54" s="25"/>
      <c r="L54" s="7"/>
    </row>
    <row r="55" spans="1:13" x14ac:dyDescent="0.15">
      <c r="B55" s="5"/>
      <c r="C55" s="27" t="s">
        <v>5</v>
      </c>
      <c r="D55" s="15"/>
      <c r="E55" s="15"/>
      <c r="F55" s="20"/>
      <c r="G55" s="6"/>
      <c r="H55" s="6"/>
      <c r="I55" s="6"/>
      <c r="J55" s="6"/>
      <c r="K55" s="6"/>
      <c r="L55" s="7"/>
    </row>
    <row r="56" spans="1:13" x14ac:dyDescent="0.15">
      <c r="B56" s="5"/>
      <c r="C56" s="6"/>
      <c r="D56" s="6"/>
      <c r="E56" s="6"/>
      <c r="F56" s="18"/>
      <c r="G56" s="6"/>
      <c r="H56" s="6"/>
      <c r="I56" s="6"/>
      <c r="J56" s="6"/>
      <c r="K56" s="6"/>
      <c r="L56" s="7"/>
    </row>
    <row r="57" spans="1:13" x14ac:dyDescent="0.15">
      <c r="B57" s="5"/>
      <c r="C57" s="6"/>
      <c r="D57" s="6"/>
      <c r="E57" s="6"/>
      <c r="F57" s="18"/>
      <c r="G57" s="6"/>
      <c r="H57" s="6"/>
      <c r="I57" s="6"/>
      <c r="J57" s="6"/>
      <c r="K57" s="6"/>
      <c r="L57" s="7"/>
    </row>
    <row r="58" spans="1:13" x14ac:dyDescent="0.15">
      <c r="A58" s="6"/>
      <c r="B58" s="5"/>
      <c r="C58" s="6"/>
      <c r="D58" s="27"/>
      <c r="E58" s="27"/>
      <c r="F58" s="28"/>
      <c r="G58" s="6"/>
      <c r="H58" s="6"/>
      <c r="I58" s="6"/>
      <c r="J58" s="6"/>
      <c r="K58" s="6"/>
      <c r="L58" s="7"/>
      <c r="M58" s="6"/>
    </row>
    <row r="59" spans="1:13" x14ac:dyDescent="0.15">
      <c r="A59" s="6"/>
      <c r="B59" s="5"/>
      <c r="C59" s="27"/>
      <c r="D59" s="27"/>
      <c r="E59" s="27"/>
      <c r="F59" s="28"/>
      <c r="G59" s="6"/>
      <c r="H59" s="6"/>
      <c r="I59" s="6"/>
      <c r="J59" s="6"/>
      <c r="K59" s="6"/>
      <c r="L59" s="7"/>
      <c r="M59" s="6"/>
    </row>
    <row r="60" spans="1:13" x14ac:dyDescent="0.15">
      <c r="A60" s="6"/>
      <c r="B60" s="10"/>
      <c r="C60" s="30"/>
      <c r="D60" s="30"/>
      <c r="E60" s="30"/>
      <c r="F60" s="31"/>
      <c r="G60" s="11"/>
      <c r="H60" s="11"/>
      <c r="I60" s="11"/>
      <c r="J60" s="11"/>
      <c r="K60" s="11"/>
      <c r="L60" s="12"/>
      <c r="M60" s="6"/>
    </row>
    <row r="61" spans="1:13" x14ac:dyDescent="0.15">
      <c r="A61" s="6"/>
      <c r="B61" s="6"/>
      <c r="C61" s="27"/>
      <c r="D61" s="27"/>
      <c r="E61" s="27"/>
      <c r="F61" s="28"/>
      <c r="G61" s="6"/>
      <c r="H61" s="6"/>
      <c r="I61" s="6"/>
      <c r="J61" s="6"/>
      <c r="K61" s="6"/>
      <c r="L61" s="6"/>
      <c r="M61" s="6"/>
    </row>
    <row r="62" spans="1:13" x14ac:dyDescent="0.15">
      <c r="A62" s="6"/>
      <c r="B62" s="6"/>
      <c r="C62" s="6"/>
      <c r="D62" s="6"/>
      <c r="E62" s="6"/>
      <c r="F62" s="18"/>
      <c r="G62" s="6"/>
      <c r="H62" s="6"/>
      <c r="I62" s="6"/>
      <c r="J62" s="6"/>
      <c r="K62" s="6"/>
      <c r="L62" s="6"/>
      <c r="M62" s="6"/>
    </row>
    <row r="63" spans="1:13" x14ac:dyDescent="0.15">
      <c r="A63" s="6"/>
      <c r="B63" s="6"/>
      <c r="C63" s="6"/>
      <c r="D63" s="6"/>
      <c r="E63" s="6"/>
      <c r="F63" s="18"/>
      <c r="G63" s="6"/>
      <c r="H63" s="6"/>
      <c r="I63" s="6"/>
      <c r="J63" s="6"/>
      <c r="K63" s="6"/>
      <c r="L63" s="6"/>
      <c r="M63" s="6"/>
    </row>
    <row r="64" spans="1:13" x14ac:dyDescent="0.15">
      <c r="A64" s="6"/>
      <c r="B64" s="6"/>
      <c r="C64" s="6"/>
      <c r="D64" s="6"/>
      <c r="E64" s="6"/>
      <c r="F64" s="18"/>
      <c r="G64" s="6"/>
      <c r="H64" s="6"/>
      <c r="I64" s="6"/>
      <c r="J64" s="6"/>
      <c r="K64" s="6"/>
      <c r="L64" s="6"/>
      <c r="M64" s="6"/>
    </row>
    <row r="65" spans="1:13" x14ac:dyDescent="0.15">
      <c r="A65" s="6"/>
      <c r="B65" s="6"/>
      <c r="C65" s="6"/>
      <c r="D65" s="6"/>
      <c r="E65" s="6"/>
      <c r="F65" s="18"/>
      <c r="G65" s="6"/>
      <c r="H65" s="6"/>
      <c r="I65" s="6"/>
      <c r="J65" s="6"/>
      <c r="K65" s="6"/>
      <c r="L65" s="6"/>
      <c r="M65" s="6"/>
    </row>
    <row r="66" spans="1:13" x14ac:dyDescent="0.15">
      <c r="A66" s="6"/>
      <c r="B66" s="6"/>
      <c r="C66" s="6"/>
      <c r="D66" s="6"/>
      <c r="E66" s="6"/>
      <c r="F66" s="18"/>
      <c r="G66" s="6"/>
      <c r="H66" s="6"/>
      <c r="I66" s="6"/>
      <c r="J66" s="6"/>
      <c r="K66" s="6"/>
      <c r="L66" s="6"/>
      <c r="M66" s="6"/>
    </row>
    <row r="67" spans="1:13" x14ac:dyDescent="0.15">
      <c r="A67" s="6"/>
      <c r="B67" s="6"/>
      <c r="C67" s="6"/>
      <c r="D67" s="6"/>
      <c r="E67" s="6"/>
      <c r="F67" s="18"/>
      <c r="G67" s="6"/>
      <c r="H67" s="6"/>
      <c r="I67" s="6"/>
      <c r="J67" s="6"/>
      <c r="K67" s="6"/>
      <c r="L67" s="6"/>
      <c r="M67" s="6"/>
    </row>
    <row r="68" spans="1:13" x14ac:dyDescent="0.15">
      <c r="A68" s="6"/>
      <c r="B68" s="6"/>
      <c r="C68" s="6"/>
      <c r="D68" s="6"/>
      <c r="E68" s="6"/>
      <c r="F68" s="18"/>
      <c r="G68" s="6"/>
      <c r="H68" s="6"/>
      <c r="I68" s="6"/>
      <c r="J68" s="6"/>
      <c r="K68" s="6"/>
      <c r="L68" s="6"/>
      <c r="M68" s="6"/>
    </row>
    <row r="69" spans="1:13" x14ac:dyDescent="0.15">
      <c r="A69" s="6"/>
      <c r="B69" s="6"/>
      <c r="C69" s="6"/>
      <c r="D69" s="6"/>
      <c r="E69" s="6"/>
      <c r="F69" s="18"/>
      <c r="G69" s="6"/>
      <c r="H69" s="6"/>
      <c r="I69" s="6"/>
      <c r="J69" s="6"/>
      <c r="K69" s="6"/>
      <c r="L69" s="6"/>
      <c r="M69" s="6"/>
    </row>
    <row r="70" spans="1:13" x14ac:dyDescent="0.15">
      <c r="A70" s="6"/>
      <c r="B70" s="6"/>
      <c r="C70" s="6"/>
      <c r="D70" s="6"/>
      <c r="E70" s="6"/>
      <c r="F70" s="18"/>
      <c r="G70" s="6"/>
      <c r="H70" s="6"/>
      <c r="I70" s="6"/>
      <c r="J70" s="6"/>
      <c r="K70" s="6"/>
      <c r="L70" s="6"/>
      <c r="M70" s="6"/>
    </row>
    <row r="71" spans="1:13" x14ac:dyDescent="0.15">
      <c r="A71" s="6"/>
      <c r="B71" s="6"/>
      <c r="C71" s="6"/>
      <c r="D71" s="6"/>
      <c r="E71" s="6"/>
      <c r="F71" s="18"/>
      <c r="G71" s="6"/>
      <c r="H71" s="6"/>
      <c r="I71" s="6"/>
      <c r="J71" s="6"/>
      <c r="K71" s="6"/>
      <c r="L71" s="6"/>
      <c r="M71" s="6"/>
    </row>
    <row r="72" spans="1:13" x14ac:dyDescent="0.15">
      <c r="A72" s="6"/>
      <c r="B72" s="6"/>
      <c r="C72" s="6"/>
      <c r="D72" s="6"/>
      <c r="E72" s="6"/>
      <c r="F72" s="18"/>
      <c r="G72" s="6"/>
      <c r="H72" s="6"/>
      <c r="I72" s="6"/>
      <c r="J72" s="6"/>
      <c r="K72" s="6"/>
      <c r="L72" s="6"/>
      <c r="M72" s="6"/>
    </row>
    <row r="73" spans="1:13" x14ac:dyDescent="0.15">
      <c r="A73" s="6"/>
      <c r="B73" s="6"/>
      <c r="C73" s="6"/>
      <c r="D73" s="6"/>
      <c r="E73" s="6"/>
      <c r="F73" s="18"/>
      <c r="G73" s="6"/>
      <c r="H73" s="6"/>
      <c r="I73" s="6"/>
      <c r="J73" s="6"/>
      <c r="K73" s="6"/>
      <c r="L73" s="6"/>
      <c r="M73" s="6"/>
    </row>
    <row r="74" spans="1:13" x14ac:dyDescent="0.15">
      <c r="A74" s="6"/>
      <c r="B74" s="29"/>
      <c r="C74" s="6"/>
      <c r="D74" s="6"/>
      <c r="E74" s="6"/>
      <c r="F74" s="18"/>
      <c r="G74" s="6"/>
      <c r="H74" s="6"/>
      <c r="I74" s="6"/>
      <c r="J74" s="6"/>
      <c r="K74" s="6"/>
      <c r="L74" s="6"/>
      <c r="M74" s="6"/>
    </row>
    <row r="75" spans="1:13" x14ac:dyDescent="0.15">
      <c r="B75" s="13"/>
    </row>
    <row r="76" spans="1:13" x14ac:dyDescent="0.15">
      <c r="B76" s="13"/>
    </row>
    <row r="77" spans="1:13" x14ac:dyDescent="0.15">
      <c r="B77" s="13"/>
    </row>
  </sheetData>
  <mergeCells count="2">
    <mergeCell ref="B2:L2"/>
    <mergeCell ref="C9:K21"/>
  </mergeCells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7"/>
  <sheetViews>
    <sheetView workbookViewId="0">
      <selection activeCell="C9" sqref="C9:K21"/>
    </sheetView>
  </sheetViews>
  <sheetFormatPr defaultColWidth="9" defaultRowHeight="14.25" x14ac:dyDescent="0.15"/>
  <cols>
    <col min="1" max="1" width="3.625" style="4" customWidth="1"/>
    <col min="2" max="2" width="2.625" style="4" customWidth="1"/>
    <col min="3" max="3" width="19.375" style="4" customWidth="1"/>
    <col min="4" max="4" width="14.625" style="4" customWidth="1"/>
    <col min="5" max="5" width="12.875" style="4" customWidth="1"/>
    <col min="6" max="6" width="13.25" style="19" customWidth="1"/>
    <col min="7" max="7" width="13.5" style="4" customWidth="1"/>
    <col min="8" max="8" width="16" style="4" customWidth="1"/>
    <col min="9" max="9" width="14.375" style="4" bestFit="1" customWidth="1"/>
    <col min="10" max="11" width="12.625" style="4" customWidth="1"/>
    <col min="12" max="12" width="2.625" style="4" customWidth="1"/>
    <col min="13" max="16384" width="9" style="4"/>
  </cols>
  <sheetData>
    <row r="2" spans="2:12" ht="15.75" x14ac:dyDescent="0.15">
      <c r="B2" s="65" t="s">
        <v>6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x14ac:dyDescent="0.15">
      <c r="B3" s="5"/>
      <c r="C3" s="6"/>
      <c r="D3" s="6"/>
      <c r="E3" s="6"/>
      <c r="F3" s="18"/>
      <c r="G3" s="6"/>
      <c r="H3" s="6"/>
      <c r="I3" s="6"/>
      <c r="J3" s="6"/>
      <c r="K3" s="6"/>
      <c r="L3" s="7"/>
    </row>
    <row r="4" spans="2:12" x14ac:dyDescent="0.15">
      <c r="B4" s="5"/>
      <c r="C4" s="8" t="s">
        <v>0</v>
      </c>
      <c r="D4" s="6"/>
      <c r="E4" s="6"/>
      <c r="F4" s="18"/>
      <c r="G4" s="6"/>
      <c r="H4" s="6"/>
      <c r="I4" s="6"/>
      <c r="J4" s="6"/>
      <c r="K4" s="6"/>
      <c r="L4" s="7"/>
    </row>
    <row r="5" spans="2:12" x14ac:dyDescent="0.15">
      <c r="B5" s="5"/>
      <c r="C5" s="14" t="s">
        <v>1</v>
      </c>
      <c r="D5" s="14" t="s">
        <v>2</v>
      </c>
      <c r="E5" s="6"/>
      <c r="F5" s="18"/>
      <c r="G5" s="6"/>
      <c r="H5" s="6"/>
      <c r="I5" s="6"/>
      <c r="J5" s="6"/>
      <c r="K5" s="6"/>
      <c r="L5" s="7"/>
    </row>
    <row r="6" spans="2:12" x14ac:dyDescent="0.15">
      <c r="B6" s="5"/>
      <c r="C6" s="1">
        <v>41379</v>
      </c>
      <c r="D6" s="1">
        <v>41385</v>
      </c>
      <c r="E6" s="6"/>
      <c r="F6" s="18"/>
      <c r="G6" s="6"/>
      <c r="H6" s="6"/>
      <c r="I6" s="6"/>
      <c r="J6" s="6"/>
      <c r="K6" s="6"/>
      <c r="L6" s="7"/>
    </row>
    <row r="7" spans="2:12" x14ac:dyDescent="0.15">
      <c r="B7" s="5"/>
      <c r="C7" s="6"/>
      <c r="D7" s="6"/>
      <c r="E7" s="6"/>
      <c r="F7" s="18"/>
      <c r="G7" s="6"/>
      <c r="H7" s="6"/>
      <c r="I7" s="6"/>
      <c r="J7" s="6"/>
      <c r="K7" s="6"/>
      <c r="L7" s="7"/>
    </row>
    <row r="8" spans="2:12" x14ac:dyDescent="0.15">
      <c r="B8" s="5"/>
      <c r="C8" s="16" t="s">
        <v>3</v>
      </c>
      <c r="D8" s="6"/>
      <c r="E8" s="6"/>
      <c r="F8" s="18"/>
      <c r="G8" s="6"/>
      <c r="H8" s="6"/>
      <c r="I8" s="6"/>
      <c r="J8" s="6"/>
      <c r="K8" s="6"/>
      <c r="L8" s="7"/>
    </row>
    <row r="9" spans="2:12" x14ac:dyDescent="0.15">
      <c r="B9" s="5"/>
      <c r="C9" s="68" t="s">
        <v>56</v>
      </c>
      <c r="D9" s="69"/>
      <c r="E9" s="69"/>
      <c r="F9" s="69"/>
      <c r="G9" s="69"/>
      <c r="H9" s="69"/>
      <c r="I9" s="69"/>
      <c r="J9" s="69"/>
      <c r="K9" s="70"/>
      <c r="L9" s="7"/>
    </row>
    <row r="10" spans="2:12" x14ac:dyDescent="0.15">
      <c r="B10" s="5"/>
      <c r="C10" s="71"/>
      <c r="D10" s="72"/>
      <c r="E10" s="72"/>
      <c r="F10" s="72"/>
      <c r="G10" s="72"/>
      <c r="H10" s="72"/>
      <c r="I10" s="72"/>
      <c r="J10" s="72"/>
      <c r="K10" s="73"/>
      <c r="L10" s="7"/>
    </row>
    <row r="11" spans="2:12" x14ac:dyDescent="0.15">
      <c r="B11" s="5"/>
      <c r="C11" s="71"/>
      <c r="D11" s="72"/>
      <c r="E11" s="72"/>
      <c r="F11" s="72"/>
      <c r="G11" s="72"/>
      <c r="H11" s="72"/>
      <c r="I11" s="72"/>
      <c r="J11" s="72"/>
      <c r="K11" s="73"/>
      <c r="L11" s="7"/>
    </row>
    <row r="12" spans="2:12" x14ac:dyDescent="0.15">
      <c r="B12" s="5"/>
      <c r="C12" s="71"/>
      <c r="D12" s="72"/>
      <c r="E12" s="72"/>
      <c r="F12" s="72"/>
      <c r="G12" s="72"/>
      <c r="H12" s="72"/>
      <c r="I12" s="72"/>
      <c r="J12" s="72"/>
      <c r="K12" s="73"/>
      <c r="L12" s="7"/>
    </row>
    <row r="13" spans="2:12" x14ac:dyDescent="0.15">
      <c r="B13" s="5"/>
      <c r="C13" s="71"/>
      <c r="D13" s="72"/>
      <c r="E13" s="72"/>
      <c r="F13" s="72"/>
      <c r="G13" s="72"/>
      <c r="H13" s="72"/>
      <c r="I13" s="72"/>
      <c r="J13" s="72"/>
      <c r="K13" s="73"/>
      <c r="L13" s="7"/>
    </row>
    <row r="14" spans="2:12" x14ac:dyDescent="0.15">
      <c r="B14" s="5"/>
      <c r="C14" s="71"/>
      <c r="D14" s="72"/>
      <c r="E14" s="72"/>
      <c r="F14" s="72"/>
      <c r="G14" s="72"/>
      <c r="H14" s="72"/>
      <c r="I14" s="72"/>
      <c r="J14" s="72"/>
      <c r="K14" s="73"/>
      <c r="L14" s="7"/>
    </row>
    <row r="15" spans="2:12" x14ac:dyDescent="0.15">
      <c r="B15" s="5"/>
      <c r="C15" s="71"/>
      <c r="D15" s="72"/>
      <c r="E15" s="72"/>
      <c r="F15" s="72"/>
      <c r="G15" s="72"/>
      <c r="H15" s="72"/>
      <c r="I15" s="72"/>
      <c r="J15" s="72"/>
      <c r="K15" s="73"/>
      <c r="L15" s="7"/>
    </row>
    <row r="16" spans="2:12" x14ac:dyDescent="0.15">
      <c r="B16" s="5"/>
      <c r="C16" s="71"/>
      <c r="D16" s="72"/>
      <c r="E16" s="72"/>
      <c r="F16" s="72"/>
      <c r="G16" s="72"/>
      <c r="H16" s="72"/>
      <c r="I16" s="72"/>
      <c r="J16" s="72"/>
      <c r="K16" s="73"/>
      <c r="L16" s="7"/>
    </row>
    <row r="17" spans="2:12" x14ac:dyDescent="0.15">
      <c r="B17" s="5"/>
      <c r="C17" s="71"/>
      <c r="D17" s="72"/>
      <c r="E17" s="72"/>
      <c r="F17" s="72"/>
      <c r="G17" s="72"/>
      <c r="H17" s="72"/>
      <c r="I17" s="72"/>
      <c r="J17" s="72"/>
      <c r="K17" s="73"/>
      <c r="L17" s="7"/>
    </row>
    <row r="18" spans="2:12" x14ac:dyDescent="0.15">
      <c r="B18" s="5"/>
      <c r="C18" s="71"/>
      <c r="D18" s="72"/>
      <c r="E18" s="72"/>
      <c r="F18" s="72"/>
      <c r="G18" s="72"/>
      <c r="H18" s="72"/>
      <c r="I18" s="72"/>
      <c r="J18" s="72"/>
      <c r="K18" s="73"/>
      <c r="L18" s="7"/>
    </row>
    <row r="19" spans="2:12" x14ac:dyDescent="0.15">
      <c r="B19" s="5"/>
      <c r="C19" s="71"/>
      <c r="D19" s="72"/>
      <c r="E19" s="72"/>
      <c r="F19" s="72"/>
      <c r="G19" s="72"/>
      <c r="H19" s="72"/>
      <c r="I19" s="72"/>
      <c r="J19" s="72"/>
      <c r="K19" s="73"/>
      <c r="L19" s="7"/>
    </row>
    <row r="20" spans="2:12" x14ac:dyDescent="0.15">
      <c r="B20" s="5"/>
      <c r="C20" s="71"/>
      <c r="D20" s="72"/>
      <c r="E20" s="72"/>
      <c r="F20" s="72"/>
      <c r="G20" s="72"/>
      <c r="H20" s="72"/>
      <c r="I20" s="72"/>
      <c r="J20" s="72"/>
      <c r="K20" s="73"/>
      <c r="L20" s="7"/>
    </row>
    <row r="21" spans="2:12" ht="13.5" customHeight="1" x14ac:dyDescent="0.15">
      <c r="B21" s="5"/>
      <c r="C21" s="74"/>
      <c r="D21" s="75"/>
      <c r="E21" s="75"/>
      <c r="F21" s="75"/>
      <c r="G21" s="75"/>
      <c r="H21" s="75"/>
      <c r="I21" s="75"/>
      <c r="J21" s="75"/>
      <c r="K21" s="76"/>
      <c r="L21" s="7"/>
    </row>
    <row r="22" spans="2:12" ht="13.5" customHeight="1" x14ac:dyDescent="0.15">
      <c r="B22" s="5"/>
      <c r="C22" s="6"/>
      <c r="D22" s="6"/>
      <c r="E22" s="6"/>
      <c r="F22" s="18"/>
      <c r="G22" s="6"/>
      <c r="H22" s="6"/>
      <c r="I22" s="6"/>
      <c r="J22" s="6"/>
      <c r="K22" s="6"/>
      <c r="L22" s="7"/>
    </row>
    <row r="23" spans="2:12" x14ac:dyDescent="0.15">
      <c r="B23" s="5"/>
      <c r="C23" s="16" t="s">
        <v>4</v>
      </c>
      <c r="D23" s="6"/>
      <c r="E23" s="6"/>
      <c r="F23" s="18"/>
      <c r="G23" s="6"/>
      <c r="H23" s="6"/>
      <c r="I23" s="6"/>
      <c r="J23" s="6"/>
      <c r="K23" s="6"/>
      <c r="L23" s="7"/>
    </row>
    <row r="24" spans="2:12" x14ac:dyDescent="0.15">
      <c r="B24" s="5"/>
      <c r="C24" s="37" t="s">
        <v>8</v>
      </c>
      <c r="D24" s="37" t="s">
        <v>9</v>
      </c>
      <c r="E24" s="38" t="s">
        <v>10</v>
      </c>
      <c r="F24" s="42" t="s">
        <v>11</v>
      </c>
      <c r="G24" s="62" t="s">
        <v>12</v>
      </c>
      <c r="H24" s="37" t="s">
        <v>13</v>
      </c>
      <c r="I24" s="37" t="s">
        <v>14</v>
      </c>
      <c r="J24" s="37" t="s">
        <v>15</v>
      </c>
      <c r="K24" s="37" t="s">
        <v>16</v>
      </c>
      <c r="L24" s="7"/>
    </row>
    <row r="25" spans="2:12" x14ac:dyDescent="0.2">
      <c r="B25" s="5"/>
      <c r="C25" s="33">
        <v>41379</v>
      </c>
      <c r="D25" s="35">
        <v>4200555</v>
      </c>
      <c r="E25" s="39">
        <v>3890</v>
      </c>
      <c r="F25" s="41">
        <f>E25/D25</f>
        <v>9.260681029054494E-4</v>
      </c>
      <c r="G25" s="63">
        <v>1347</v>
      </c>
      <c r="H25" s="40">
        <v>25282.87</v>
      </c>
      <c r="I25" s="32">
        <v>1653.37</v>
      </c>
      <c r="J25" s="32">
        <v>0.39360751138837602</v>
      </c>
      <c r="K25" s="32">
        <v>0.4250308483290488</v>
      </c>
      <c r="L25" s="7"/>
    </row>
    <row r="26" spans="2:12" x14ac:dyDescent="0.2">
      <c r="B26" s="5"/>
      <c r="C26" s="33">
        <v>41380</v>
      </c>
      <c r="D26" s="35">
        <v>4016436</v>
      </c>
      <c r="E26" s="39">
        <v>3800</v>
      </c>
      <c r="F26" s="41">
        <f t="shared" ref="F26:F31" si="0">E26/D26</f>
        <v>9.4611242404958032E-4</v>
      </c>
      <c r="G26" s="63">
        <v>1107</v>
      </c>
      <c r="H26" s="40">
        <v>21232.519999999997</v>
      </c>
      <c r="I26" s="32">
        <v>1556.5700000000002</v>
      </c>
      <c r="J26" s="32">
        <v>0.38755005681654087</v>
      </c>
      <c r="K26" s="32">
        <v>0.40962368421052636</v>
      </c>
      <c r="L26" s="7"/>
    </row>
    <row r="27" spans="2:12" x14ac:dyDescent="0.2">
      <c r="B27" s="5"/>
      <c r="C27" s="33">
        <v>41381</v>
      </c>
      <c r="D27" s="35">
        <v>3957398</v>
      </c>
      <c r="E27" s="39">
        <v>3733</v>
      </c>
      <c r="F27" s="41">
        <f t="shared" si="0"/>
        <v>9.4329658022771531E-4</v>
      </c>
      <c r="G27" s="63">
        <v>1158</v>
      </c>
      <c r="H27" s="40">
        <v>22943.21</v>
      </c>
      <c r="I27" s="32">
        <v>1538.2100000000003</v>
      </c>
      <c r="J27" s="32">
        <v>0.38869226698957249</v>
      </c>
      <c r="K27" s="32">
        <v>0.41205732654701321</v>
      </c>
      <c r="L27" s="7"/>
    </row>
    <row r="28" spans="2:12" x14ac:dyDescent="0.2">
      <c r="B28" s="5"/>
      <c r="C28" s="33">
        <v>41382</v>
      </c>
      <c r="D28" s="35">
        <v>3514269</v>
      </c>
      <c r="E28" s="39">
        <v>3214</v>
      </c>
      <c r="F28" s="41">
        <f t="shared" si="0"/>
        <v>9.1455719525170096E-4</v>
      </c>
      <c r="G28" s="63">
        <v>1197</v>
      </c>
      <c r="H28" s="40">
        <v>22294.59</v>
      </c>
      <c r="I28" s="32">
        <v>1307.4699999999996</v>
      </c>
      <c r="J28" s="32">
        <v>0.3720460784305355</v>
      </c>
      <c r="K28" s="32">
        <v>0.40680460485376463</v>
      </c>
      <c r="L28" s="7"/>
    </row>
    <row r="29" spans="2:12" x14ac:dyDescent="0.2">
      <c r="B29" s="5"/>
      <c r="C29" s="33">
        <v>41383</v>
      </c>
      <c r="D29" s="35">
        <v>3690498</v>
      </c>
      <c r="E29" s="39">
        <v>3566</v>
      </c>
      <c r="F29" s="41">
        <f t="shared" si="0"/>
        <v>9.6626525742596261E-4</v>
      </c>
      <c r="G29" s="63">
        <v>1010</v>
      </c>
      <c r="H29" s="40">
        <v>17832.22</v>
      </c>
      <c r="I29" s="32">
        <v>1396.4300000000003</v>
      </c>
      <c r="J29" s="32">
        <v>0.37838524773621346</v>
      </c>
      <c r="K29" s="32">
        <v>0.39159562535053288</v>
      </c>
      <c r="L29" s="7"/>
    </row>
    <row r="30" spans="2:12" x14ac:dyDescent="0.2">
      <c r="B30" s="5"/>
      <c r="C30" s="33">
        <v>41384</v>
      </c>
      <c r="D30" s="35">
        <v>3892000</v>
      </c>
      <c r="E30" s="39">
        <v>4169</v>
      </c>
      <c r="F30" s="41">
        <f t="shared" si="0"/>
        <v>1.0711716341212745E-3</v>
      </c>
      <c r="G30" s="63">
        <v>919</v>
      </c>
      <c r="H30" s="40">
        <v>16087.75</v>
      </c>
      <c r="I30" s="32">
        <v>1511.8500000000004</v>
      </c>
      <c r="J30" s="32">
        <v>0.38845066803699907</v>
      </c>
      <c r="K30" s="32">
        <v>0.36264092108419294</v>
      </c>
      <c r="L30" s="7"/>
    </row>
    <row r="31" spans="2:12" x14ac:dyDescent="0.2">
      <c r="B31" s="5"/>
      <c r="C31" s="33">
        <v>41385</v>
      </c>
      <c r="D31" s="35">
        <v>1542526</v>
      </c>
      <c r="E31" s="39">
        <v>1475</v>
      </c>
      <c r="F31" s="41">
        <f t="shared" si="0"/>
        <v>9.5622375246835387E-4</v>
      </c>
      <c r="G31" s="63">
        <v>1076</v>
      </c>
      <c r="H31" s="40">
        <v>19960.439999999999</v>
      </c>
      <c r="I31" s="32">
        <v>537.62</v>
      </c>
      <c r="J31" s="32">
        <v>0.34853221274714336</v>
      </c>
      <c r="K31" s="32">
        <v>0.36448813559322035</v>
      </c>
      <c r="L31" s="7"/>
    </row>
    <row r="32" spans="2:12" x14ac:dyDescent="0.2">
      <c r="B32" s="5"/>
      <c r="C32" s="34" t="s">
        <v>17</v>
      </c>
      <c r="D32" s="44">
        <f>SUM(D25:D31)</f>
        <v>24813682</v>
      </c>
      <c r="E32" s="44">
        <f>SUM(E25:E31)</f>
        <v>23847</v>
      </c>
      <c r="F32" s="45">
        <v>9.7592596032810674E-4</v>
      </c>
      <c r="G32" s="64">
        <f>SUM(G25:G31)</f>
        <v>7814</v>
      </c>
      <c r="H32" s="43">
        <f>SUM(H25:H31)</f>
        <v>145633.60000000001</v>
      </c>
      <c r="I32" s="43">
        <f>SUM(I25:I31)</f>
        <v>9501.5200000000023</v>
      </c>
      <c r="J32" s="61">
        <f t="shared" ref="J32" si="1">I32/D32*1000</f>
        <v>0.38291455496205695</v>
      </c>
      <c r="K32" s="61">
        <f t="shared" ref="K32" si="2">I32/E32</f>
        <v>0.39843670063320341</v>
      </c>
      <c r="L32" s="7"/>
    </row>
    <row r="33" spans="2:12" x14ac:dyDescent="0.2">
      <c r="B33" s="5"/>
      <c r="C33" s="21"/>
      <c r="D33" s="22"/>
      <c r="E33" s="23"/>
      <c r="F33" s="24"/>
      <c r="G33" s="22"/>
      <c r="H33" s="25"/>
      <c r="I33" s="25"/>
      <c r="J33" s="25"/>
      <c r="K33" s="25"/>
      <c r="L33" s="7"/>
    </row>
    <row r="34" spans="2:12" x14ac:dyDescent="0.2">
      <c r="B34" s="5"/>
      <c r="C34" s="26" t="s">
        <v>7</v>
      </c>
      <c r="D34" s="22"/>
      <c r="E34" s="23"/>
      <c r="F34" s="24"/>
      <c r="G34" s="22"/>
      <c r="H34" s="25"/>
      <c r="I34" s="25"/>
      <c r="J34" s="25"/>
      <c r="K34" s="25"/>
      <c r="L34" s="7"/>
    </row>
    <row r="35" spans="2:12" x14ac:dyDescent="0.15">
      <c r="B35" s="5"/>
      <c r="C35" s="46" t="s">
        <v>19</v>
      </c>
      <c r="D35" s="47" t="s">
        <v>9</v>
      </c>
      <c r="E35" s="48" t="s">
        <v>10</v>
      </c>
      <c r="F35" s="49" t="s">
        <v>11</v>
      </c>
      <c r="G35" s="46" t="s">
        <v>12</v>
      </c>
      <c r="H35" s="47" t="s">
        <v>13</v>
      </c>
      <c r="I35" s="47" t="s">
        <v>14</v>
      </c>
      <c r="J35" s="47" t="s">
        <v>15</v>
      </c>
      <c r="K35" s="47" t="s">
        <v>16</v>
      </c>
      <c r="L35" s="7"/>
    </row>
    <row r="36" spans="2:12" x14ac:dyDescent="0.2">
      <c r="B36" s="5"/>
      <c r="C36" s="50" t="s">
        <v>39</v>
      </c>
      <c r="D36" s="51">
        <v>4494200</v>
      </c>
      <c r="E36" s="52">
        <v>4025</v>
      </c>
      <c r="F36" s="53">
        <v>8.9559877175025588E-4</v>
      </c>
      <c r="G36" s="51">
        <v>1373</v>
      </c>
      <c r="H36" s="54">
        <v>21699.45</v>
      </c>
      <c r="I36" s="55">
        <v>1791.73</v>
      </c>
      <c r="J36" s="55">
        <v>0.39867607138089095</v>
      </c>
      <c r="K36" s="55">
        <v>0.44515031055900622</v>
      </c>
      <c r="L36" s="7"/>
    </row>
    <row r="37" spans="2:12" x14ac:dyDescent="0.2">
      <c r="B37" s="5"/>
      <c r="C37" s="50" t="s">
        <v>40</v>
      </c>
      <c r="D37" s="51">
        <v>5544094</v>
      </c>
      <c r="E37" s="52">
        <v>6043</v>
      </c>
      <c r="F37" s="53">
        <f t="shared" ref="F37:F52" si="3">E37/D37</f>
        <v>1.0899887339572525E-3</v>
      </c>
      <c r="G37" s="51">
        <v>434</v>
      </c>
      <c r="H37" s="54">
        <v>8203.15</v>
      </c>
      <c r="I37" s="55">
        <v>2054.29</v>
      </c>
      <c r="J37" s="55">
        <f t="shared" ref="J37:J53" si="4">I37/D37*1000</f>
        <v>0.37053664674516701</v>
      </c>
      <c r="K37" s="55">
        <f t="shared" ref="K37:K53" si="5">I37/E37</f>
        <v>0.33994539136190632</v>
      </c>
      <c r="L37" s="7"/>
    </row>
    <row r="38" spans="2:12" x14ac:dyDescent="0.2">
      <c r="B38" s="5"/>
      <c r="C38" s="50" t="s">
        <v>41</v>
      </c>
      <c r="D38" s="51">
        <v>2142250</v>
      </c>
      <c r="E38" s="52">
        <v>1377</v>
      </c>
      <c r="F38" s="53">
        <f t="shared" si="3"/>
        <v>6.4278212160112029E-4</v>
      </c>
      <c r="G38" s="51">
        <v>93</v>
      </c>
      <c r="H38" s="54">
        <v>1485.39</v>
      </c>
      <c r="I38" s="55">
        <v>973.74000000000012</v>
      </c>
      <c r="J38" s="55">
        <f t="shared" si="4"/>
        <v>0.45454078655619096</v>
      </c>
      <c r="K38" s="55">
        <f t="shared" si="5"/>
        <v>0.70714596949891073</v>
      </c>
      <c r="L38" s="7"/>
    </row>
    <row r="39" spans="2:12" x14ac:dyDescent="0.2">
      <c r="B39" s="5"/>
      <c r="C39" s="50" t="s">
        <v>42</v>
      </c>
      <c r="D39" s="51">
        <v>4423568</v>
      </c>
      <c r="E39" s="52">
        <v>4104</v>
      </c>
      <c r="F39" s="53">
        <f t="shared" si="3"/>
        <v>9.2775786423990769E-4</v>
      </c>
      <c r="G39" s="51">
        <v>648</v>
      </c>
      <c r="H39" s="54">
        <v>10185.25</v>
      </c>
      <c r="I39" s="55">
        <v>1424.5999999999997</v>
      </c>
      <c r="J39" s="55">
        <f t="shared" si="4"/>
        <v>0.32204772256242009</v>
      </c>
      <c r="K39" s="55">
        <f t="shared" si="5"/>
        <v>0.34712475633528256</v>
      </c>
      <c r="L39" s="7"/>
    </row>
    <row r="40" spans="2:12" x14ac:dyDescent="0.2">
      <c r="B40" s="5"/>
      <c r="C40" s="50" t="s">
        <v>43</v>
      </c>
      <c r="D40" s="51">
        <v>3276559</v>
      </c>
      <c r="E40" s="52">
        <v>3142</v>
      </c>
      <c r="F40" s="53">
        <f t="shared" si="3"/>
        <v>9.589328316688331E-4</v>
      </c>
      <c r="G40" s="51">
        <v>756</v>
      </c>
      <c r="H40" s="54">
        <v>12472.91</v>
      </c>
      <c r="I40" s="55">
        <v>1039.55</v>
      </c>
      <c r="J40" s="55">
        <f t="shared" si="4"/>
        <v>0.31726881768342946</v>
      </c>
      <c r="K40" s="55">
        <f t="shared" si="5"/>
        <v>0.33085614258434115</v>
      </c>
      <c r="L40" s="7"/>
    </row>
    <row r="41" spans="2:12" x14ac:dyDescent="0.2">
      <c r="B41" s="5"/>
      <c r="C41" s="50" t="s">
        <v>44</v>
      </c>
      <c r="D41" s="51">
        <v>2633819</v>
      </c>
      <c r="E41" s="52">
        <v>2315</v>
      </c>
      <c r="F41" s="53">
        <f t="shared" si="3"/>
        <v>8.7895181863294322E-4</v>
      </c>
      <c r="G41" s="51">
        <v>167</v>
      </c>
      <c r="H41" s="54">
        <v>4268.9399999999996</v>
      </c>
      <c r="I41" s="55">
        <v>797.36999999999989</v>
      </c>
      <c r="J41" s="55">
        <f t="shared" si="4"/>
        <v>0.30274289918935199</v>
      </c>
      <c r="K41" s="55">
        <f t="shared" si="5"/>
        <v>0.34443628509719215</v>
      </c>
      <c r="L41" s="7"/>
    </row>
    <row r="42" spans="2:12" x14ac:dyDescent="0.2">
      <c r="B42" s="5"/>
      <c r="C42" s="50" t="s">
        <v>45</v>
      </c>
      <c r="D42" s="51">
        <v>1175446</v>
      </c>
      <c r="E42" s="52">
        <v>921</v>
      </c>
      <c r="F42" s="53">
        <f t="shared" si="3"/>
        <v>7.8353237834830351E-4</v>
      </c>
      <c r="G42" s="51">
        <v>160</v>
      </c>
      <c r="H42" s="54">
        <v>2190.9899999999998</v>
      </c>
      <c r="I42" s="55">
        <v>524.49</v>
      </c>
      <c r="J42" s="55">
        <f t="shared" si="4"/>
        <v>0.44620510002160879</v>
      </c>
      <c r="K42" s="55">
        <f t="shared" si="5"/>
        <v>0.56947882736156352</v>
      </c>
      <c r="L42" s="7"/>
    </row>
    <row r="43" spans="2:12" x14ac:dyDescent="0.2">
      <c r="B43" s="5"/>
      <c r="C43" s="50" t="s">
        <v>46</v>
      </c>
      <c r="D43" s="51">
        <v>174216</v>
      </c>
      <c r="E43" s="52">
        <v>97</v>
      </c>
      <c r="F43" s="53">
        <f t="shared" si="3"/>
        <v>5.5678008908481428E-4</v>
      </c>
      <c r="G43" s="51">
        <v>185</v>
      </c>
      <c r="H43" s="54">
        <v>2938.36</v>
      </c>
      <c r="I43" s="55">
        <v>61.54999999999999</v>
      </c>
      <c r="J43" s="55">
        <f t="shared" si="4"/>
        <v>0.35329705652752902</v>
      </c>
      <c r="K43" s="55">
        <f t="shared" si="5"/>
        <v>0.63453608247422666</v>
      </c>
      <c r="L43" s="7"/>
    </row>
    <row r="44" spans="2:12" x14ac:dyDescent="0.2">
      <c r="B44" s="5"/>
      <c r="C44" s="50" t="s">
        <v>47</v>
      </c>
      <c r="D44" s="51">
        <v>92234</v>
      </c>
      <c r="E44" s="52">
        <v>62</v>
      </c>
      <c r="F44" s="53">
        <f t="shared" si="3"/>
        <v>6.7220330897499838E-4</v>
      </c>
      <c r="G44" s="51">
        <v>61</v>
      </c>
      <c r="H44" s="54">
        <v>1501.08</v>
      </c>
      <c r="I44" s="55">
        <v>47.04</v>
      </c>
      <c r="J44" s="55">
        <f t="shared" si="4"/>
        <v>0.51000715571264388</v>
      </c>
      <c r="K44" s="55">
        <f t="shared" si="5"/>
        <v>0.7587096774193548</v>
      </c>
      <c r="L44" s="7"/>
    </row>
    <row r="45" spans="2:12" x14ac:dyDescent="0.2">
      <c r="B45" s="5"/>
      <c r="C45" s="50" t="s">
        <v>48</v>
      </c>
      <c r="D45" s="51">
        <v>138234</v>
      </c>
      <c r="E45" s="52">
        <v>67</v>
      </c>
      <c r="F45" s="53">
        <f t="shared" si="3"/>
        <v>4.8468538854406297E-4</v>
      </c>
      <c r="G45" s="51">
        <v>51</v>
      </c>
      <c r="H45" s="54">
        <v>1049.55</v>
      </c>
      <c r="I45" s="55">
        <v>51.38</v>
      </c>
      <c r="J45" s="55">
        <f t="shared" si="4"/>
        <v>0.37168858602080529</v>
      </c>
      <c r="K45" s="55">
        <f t="shared" si="5"/>
        <v>0.76686567164179109</v>
      </c>
      <c r="L45" s="7"/>
    </row>
    <row r="46" spans="2:12" x14ac:dyDescent="0.2">
      <c r="B46" s="5"/>
      <c r="C46" s="50" t="s">
        <v>49</v>
      </c>
      <c r="D46" s="51">
        <v>367096</v>
      </c>
      <c r="E46" s="52">
        <v>902</v>
      </c>
      <c r="F46" s="53">
        <f t="shared" si="3"/>
        <v>2.4571229324209473E-3</v>
      </c>
      <c r="G46" s="51">
        <v>1708</v>
      </c>
      <c r="H46" s="54">
        <v>35324.769999999997</v>
      </c>
      <c r="I46" s="55">
        <v>393.64</v>
      </c>
      <c r="J46" s="55">
        <f t="shared" si="4"/>
        <v>1.0723080611066313</v>
      </c>
      <c r="K46" s="55">
        <f t="shared" si="5"/>
        <v>0.43640798226164079</v>
      </c>
      <c r="L46" s="7"/>
    </row>
    <row r="47" spans="2:12" x14ac:dyDescent="0.2">
      <c r="B47" s="5"/>
      <c r="C47" s="50" t="s">
        <v>50</v>
      </c>
      <c r="D47" s="51">
        <v>141868</v>
      </c>
      <c r="E47" s="52">
        <v>259</v>
      </c>
      <c r="F47" s="53">
        <f t="shared" si="3"/>
        <v>1.8256407364592438E-3</v>
      </c>
      <c r="G47" s="51">
        <v>913</v>
      </c>
      <c r="H47" s="54">
        <v>17597.7</v>
      </c>
      <c r="I47" s="55">
        <v>129.75</v>
      </c>
      <c r="J47" s="55">
        <f t="shared" si="4"/>
        <v>0.9145825697126907</v>
      </c>
      <c r="K47" s="55">
        <f t="shared" si="5"/>
        <v>0.50096525096525102</v>
      </c>
      <c r="L47" s="7"/>
    </row>
    <row r="48" spans="2:12" x14ac:dyDescent="0.2">
      <c r="B48" s="5"/>
      <c r="C48" s="50" t="s">
        <v>51</v>
      </c>
      <c r="D48" s="51">
        <v>136320</v>
      </c>
      <c r="E48" s="52">
        <v>418</v>
      </c>
      <c r="F48" s="53">
        <f t="shared" si="3"/>
        <v>3.0663145539906104E-3</v>
      </c>
      <c r="G48" s="51">
        <v>461</v>
      </c>
      <c r="H48" s="54">
        <v>11516.91</v>
      </c>
      <c r="I48" s="55">
        <v>129.19999999999999</v>
      </c>
      <c r="J48" s="55">
        <f t="shared" si="4"/>
        <v>0.94776995305164313</v>
      </c>
      <c r="K48" s="55">
        <f t="shared" si="5"/>
        <v>0.30909090909090908</v>
      </c>
      <c r="L48" s="7"/>
    </row>
    <row r="49" spans="1:13" x14ac:dyDescent="0.2">
      <c r="B49" s="5"/>
      <c r="C49" s="50" t="s">
        <v>52</v>
      </c>
      <c r="D49" s="51">
        <v>0</v>
      </c>
      <c r="E49" s="52">
        <v>0</v>
      </c>
      <c r="F49" s="53">
        <v>0</v>
      </c>
      <c r="G49" s="51">
        <v>95</v>
      </c>
      <c r="H49" s="54">
        <v>1616.8</v>
      </c>
      <c r="I49" s="55">
        <v>0</v>
      </c>
      <c r="J49" s="55">
        <v>0</v>
      </c>
      <c r="K49" s="55">
        <v>0</v>
      </c>
      <c r="L49" s="7"/>
    </row>
    <row r="50" spans="1:13" x14ac:dyDescent="0.2">
      <c r="B50" s="5"/>
      <c r="C50" s="50" t="s">
        <v>53</v>
      </c>
      <c r="D50" s="51">
        <v>30195</v>
      </c>
      <c r="E50" s="52">
        <v>49</v>
      </c>
      <c r="F50" s="53">
        <f t="shared" si="3"/>
        <v>1.6227852293426064E-3</v>
      </c>
      <c r="G50" s="51">
        <v>399</v>
      </c>
      <c r="H50" s="54">
        <v>7026.03</v>
      </c>
      <c r="I50" s="55">
        <v>35.409999999999997</v>
      </c>
      <c r="J50" s="55">
        <f t="shared" si="4"/>
        <v>1.1727107136943202</v>
      </c>
      <c r="K50" s="55">
        <f t="shared" si="5"/>
        <v>0.72265306122448969</v>
      </c>
      <c r="L50" s="7"/>
    </row>
    <row r="51" spans="1:13" x14ac:dyDescent="0.2">
      <c r="B51" s="5"/>
      <c r="C51" s="50" t="s">
        <v>54</v>
      </c>
      <c r="D51" s="51">
        <v>26681</v>
      </c>
      <c r="E51" s="52">
        <v>48</v>
      </c>
      <c r="F51" s="53">
        <f t="shared" si="3"/>
        <v>1.7990330197518833E-3</v>
      </c>
      <c r="G51" s="51">
        <v>124</v>
      </c>
      <c r="H51" s="54">
        <v>2574.4299999999998</v>
      </c>
      <c r="I51" s="55">
        <v>30.240000000000002</v>
      </c>
      <c r="J51" s="55">
        <f t="shared" si="4"/>
        <v>1.1333908024436865</v>
      </c>
      <c r="K51" s="55">
        <f t="shared" si="5"/>
        <v>0.63</v>
      </c>
      <c r="L51" s="7"/>
    </row>
    <row r="52" spans="1:13" x14ac:dyDescent="0.2">
      <c r="B52" s="5"/>
      <c r="C52" s="50" t="s">
        <v>55</v>
      </c>
      <c r="D52" s="51">
        <v>16902</v>
      </c>
      <c r="E52" s="52">
        <v>18</v>
      </c>
      <c r="F52" s="53">
        <f t="shared" si="3"/>
        <v>1.0649627263045794E-3</v>
      </c>
      <c r="G52" s="51">
        <v>186</v>
      </c>
      <c r="H52" s="54">
        <v>3981.89</v>
      </c>
      <c r="I52" s="55">
        <v>17.540000000000003</v>
      </c>
      <c r="J52" s="55">
        <f t="shared" si="4"/>
        <v>1.0377470121879069</v>
      </c>
      <c r="K52" s="55">
        <f t="shared" si="5"/>
        <v>0.97444444444444456</v>
      </c>
      <c r="L52" s="7"/>
    </row>
    <row r="53" spans="1:13" x14ac:dyDescent="0.2">
      <c r="B53" s="5"/>
      <c r="C53" s="56" t="s">
        <v>17</v>
      </c>
      <c r="D53" s="44">
        <f>SUM(D36:D52)</f>
        <v>24813682</v>
      </c>
      <c r="E53" s="44">
        <f>SUM(E36:E52)</f>
        <v>23847</v>
      </c>
      <c r="F53" s="45">
        <v>9.7592596032810674E-4</v>
      </c>
      <c r="G53" s="44">
        <f>SUM(G36:G52)</f>
        <v>7814</v>
      </c>
      <c r="H53" s="43">
        <f>SUM(H36:H52)</f>
        <v>145633.60000000001</v>
      </c>
      <c r="I53" s="43">
        <f>SUM(I36:I52)</f>
        <v>9501.52</v>
      </c>
      <c r="J53" s="61">
        <f t="shared" si="4"/>
        <v>0.38291455496205684</v>
      </c>
      <c r="K53" s="61">
        <f t="shared" si="5"/>
        <v>0.39843670063320336</v>
      </c>
      <c r="L53" s="7"/>
    </row>
    <row r="54" spans="1:13" x14ac:dyDescent="0.2">
      <c r="B54" s="5"/>
      <c r="C54" s="21"/>
      <c r="D54" s="22"/>
      <c r="E54" s="23"/>
      <c r="F54" s="24"/>
      <c r="G54" s="22"/>
      <c r="H54" s="25"/>
      <c r="I54" s="25"/>
      <c r="J54" s="25"/>
      <c r="K54" s="25"/>
      <c r="L54" s="7"/>
    </row>
    <row r="55" spans="1:13" x14ac:dyDescent="0.15">
      <c r="B55" s="5"/>
      <c r="C55" s="27" t="s">
        <v>5</v>
      </c>
      <c r="D55" s="15"/>
      <c r="E55" s="15"/>
      <c r="F55" s="20"/>
      <c r="G55" s="6"/>
      <c r="H55" s="6"/>
      <c r="I55" s="6"/>
      <c r="J55" s="6"/>
      <c r="K55" s="6"/>
      <c r="L55" s="7"/>
    </row>
    <row r="56" spans="1:13" x14ac:dyDescent="0.15">
      <c r="B56" s="5"/>
      <c r="C56" s="6"/>
      <c r="D56" s="6"/>
      <c r="E56" s="6"/>
      <c r="F56" s="18"/>
      <c r="G56" s="6"/>
      <c r="H56" s="6"/>
      <c r="I56" s="6"/>
      <c r="J56" s="6"/>
      <c r="K56" s="6"/>
      <c r="L56" s="7"/>
    </row>
    <row r="57" spans="1:13" x14ac:dyDescent="0.15">
      <c r="B57" s="5"/>
      <c r="C57" s="6"/>
      <c r="D57" s="6"/>
      <c r="E57" s="6"/>
      <c r="F57" s="18"/>
      <c r="G57" s="6"/>
      <c r="H57" s="6"/>
      <c r="I57" s="6"/>
      <c r="J57" s="6"/>
      <c r="K57" s="6"/>
      <c r="L57" s="7"/>
    </row>
    <row r="58" spans="1:13" x14ac:dyDescent="0.15">
      <c r="A58" s="6"/>
      <c r="B58" s="5"/>
      <c r="C58" s="6"/>
      <c r="D58" s="27"/>
      <c r="E58" s="27"/>
      <c r="F58" s="28"/>
      <c r="G58" s="6"/>
      <c r="H58" s="6"/>
      <c r="I58" s="6"/>
      <c r="J58" s="6"/>
      <c r="K58" s="6"/>
      <c r="L58" s="7"/>
      <c r="M58" s="6"/>
    </row>
    <row r="59" spans="1:13" x14ac:dyDescent="0.15">
      <c r="A59" s="6"/>
      <c r="B59" s="5"/>
      <c r="C59" s="27"/>
      <c r="D59" s="27"/>
      <c r="E59" s="27"/>
      <c r="F59" s="28"/>
      <c r="G59" s="6"/>
      <c r="H59" s="6"/>
      <c r="I59" s="6"/>
      <c r="J59" s="6"/>
      <c r="K59" s="6"/>
      <c r="L59" s="7"/>
      <c r="M59" s="6"/>
    </row>
    <row r="60" spans="1:13" x14ac:dyDescent="0.15">
      <c r="A60" s="6"/>
      <c r="B60" s="10"/>
      <c r="C60" s="30"/>
      <c r="D60" s="30"/>
      <c r="E60" s="30"/>
      <c r="F60" s="31"/>
      <c r="G60" s="11"/>
      <c r="H60" s="11"/>
      <c r="I60" s="11"/>
      <c r="J60" s="11"/>
      <c r="K60" s="11"/>
      <c r="L60" s="12"/>
      <c r="M60" s="6"/>
    </row>
    <row r="61" spans="1:13" x14ac:dyDescent="0.15">
      <c r="A61" s="6"/>
      <c r="B61" s="6"/>
      <c r="C61" s="27"/>
      <c r="D61" s="27"/>
      <c r="E61" s="27"/>
      <c r="F61" s="28"/>
      <c r="G61" s="6"/>
      <c r="H61" s="6"/>
      <c r="I61" s="6"/>
      <c r="J61" s="6"/>
      <c r="K61" s="6"/>
      <c r="L61" s="6"/>
      <c r="M61" s="6"/>
    </row>
    <row r="62" spans="1:13" x14ac:dyDescent="0.15">
      <c r="A62" s="6"/>
      <c r="B62" s="6"/>
      <c r="C62" s="6"/>
      <c r="D62" s="6"/>
      <c r="E62" s="6"/>
      <c r="F62" s="18"/>
      <c r="G62" s="6"/>
      <c r="H62" s="6"/>
      <c r="I62" s="6"/>
      <c r="J62" s="6"/>
      <c r="K62" s="6"/>
      <c r="L62" s="6"/>
      <c r="M62" s="6"/>
    </row>
    <row r="63" spans="1:13" x14ac:dyDescent="0.15">
      <c r="A63" s="6"/>
      <c r="B63" s="6"/>
      <c r="C63" s="6"/>
      <c r="D63" s="6"/>
      <c r="E63" s="6"/>
      <c r="F63" s="18"/>
      <c r="G63" s="6"/>
      <c r="H63" s="6"/>
      <c r="I63" s="6"/>
      <c r="J63" s="6"/>
      <c r="K63" s="6"/>
      <c r="L63" s="6"/>
      <c r="M63" s="6"/>
    </row>
    <row r="64" spans="1:13" x14ac:dyDescent="0.15">
      <c r="A64" s="6"/>
      <c r="B64" s="6"/>
      <c r="C64" s="6"/>
      <c r="D64" s="6"/>
      <c r="E64" s="6"/>
      <c r="F64" s="18"/>
      <c r="G64" s="6"/>
      <c r="H64" s="6"/>
      <c r="I64" s="6"/>
      <c r="J64" s="6"/>
      <c r="K64" s="6"/>
      <c r="L64" s="6"/>
      <c r="M64" s="6"/>
    </row>
    <row r="65" spans="1:13" x14ac:dyDescent="0.15">
      <c r="A65" s="6"/>
      <c r="B65" s="6"/>
      <c r="C65" s="6"/>
      <c r="D65" s="6"/>
      <c r="E65" s="6"/>
      <c r="F65" s="18"/>
      <c r="G65" s="6"/>
      <c r="H65" s="6"/>
      <c r="I65" s="6"/>
      <c r="J65" s="6"/>
      <c r="K65" s="6"/>
      <c r="L65" s="6"/>
      <c r="M65" s="6"/>
    </row>
    <row r="66" spans="1:13" x14ac:dyDescent="0.15">
      <c r="A66" s="6"/>
      <c r="B66" s="6"/>
      <c r="C66" s="6"/>
      <c r="D66" s="6"/>
      <c r="E66" s="6"/>
      <c r="F66" s="18"/>
      <c r="G66" s="6"/>
      <c r="H66" s="6"/>
      <c r="I66" s="6"/>
      <c r="J66" s="6"/>
      <c r="K66" s="6"/>
      <c r="L66" s="6"/>
      <c r="M66" s="6"/>
    </row>
    <row r="67" spans="1:13" x14ac:dyDescent="0.15">
      <c r="A67" s="6"/>
      <c r="B67" s="6"/>
      <c r="C67" s="6"/>
      <c r="D67" s="6"/>
      <c r="E67" s="6"/>
      <c r="F67" s="18"/>
      <c r="G67" s="6"/>
      <c r="H67" s="6"/>
      <c r="I67" s="6"/>
      <c r="J67" s="6"/>
      <c r="K67" s="6"/>
      <c r="L67" s="6"/>
      <c r="M67" s="6"/>
    </row>
    <row r="68" spans="1:13" x14ac:dyDescent="0.15">
      <c r="A68" s="6"/>
      <c r="B68" s="6"/>
      <c r="C68" s="6"/>
      <c r="D68" s="6"/>
      <c r="E68" s="6"/>
      <c r="F68" s="18"/>
      <c r="G68" s="6"/>
      <c r="H68" s="6"/>
      <c r="I68" s="6"/>
      <c r="J68" s="6"/>
      <c r="K68" s="6"/>
      <c r="L68" s="6"/>
      <c r="M68" s="6"/>
    </row>
    <row r="69" spans="1:13" x14ac:dyDescent="0.15">
      <c r="A69" s="6"/>
      <c r="B69" s="6"/>
      <c r="C69" s="6"/>
      <c r="D69" s="6"/>
      <c r="E69" s="6"/>
      <c r="F69" s="18"/>
      <c r="G69" s="6"/>
      <c r="H69" s="6"/>
      <c r="I69" s="6"/>
      <c r="J69" s="6"/>
      <c r="K69" s="6"/>
      <c r="L69" s="6"/>
      <c r="M69" s="6"/>
    </row>
    <row r="70" spans="1:13" x14ac:dyDescent="0.15">
      <c r="A70" s="6"/>
      <c r="B70" s="6"/>
      <c r="C70" s="6"/>
      <c r="D70" s="6"/>
      <c r="E70" s="6"/>
      <c r="F70" s="18"/>
      <c r="G70" s="6"/>
      <c r="H70" s="6"/>
      <c r="I70" s="6"/>
      <c r="J70" s="6"/>
      <c r="K70" s="6"/>
      <c r="L70" s="6"/>
      <c r="M70" s="6"/>
    </row>
    <row r="71" spans="1:13" x14ac:dyDescent="0.15">
      <c r="A71" s="6"/>
      <c r="B71" s="6"/>
      <c r="C71" s="6"/>
      <c r="D71" s="6"/>
      <c r="E71" s="6"/>
      <c r="F71" s="18"/>
      <c r="G71" s="6"/>
      <c r="H71" s="6"/>
      <c r="I71" s="6"/>
      <c r="J71" s="6"/>
      <c r="K71" s="6"/>
      <c r="L71" s="6"/>
      <c r="M71" s="6"/>
    </row>
    <row r="72" spans="1:13" x14ac:dyDescent="0.15">
      <c r="A72" s="6"/>
      <c r="B72" s="6"/>
      <c r="C72" s="6"/>
      <c r="D72" s="6"/>
      <c r="E72" s="6"/>
      <c r="F72" s="18"/>
      <c r="G72" s="6"/>
      <c r="H72" s="6"/>
      <c r="I72" s="6"/>
      <c r="J72" s="6"/>
      <c r="K72" s="6"/>
      <c r="L72" s="6"/>
      <c r="M72" s="6"/>
    </row>
    <row r="73" spans="1:13" x14ac:dyDescent="0.15">
      <c r="A73" s="6"/>
      <c r="B73" s="6"/>
      <c r="C73" s="6"/>
      <c r="D73" s="6"/>
      <c r="E73" s="6"/>
      <c r="F73" s="18"/>
      <c r="G73" s="6"/>
      <c r="H73" s="6"/>
      <c r="I73" s="6"/>
      <c r="J73" s="6"/>
      <c r="K73" s="6"/>
      <c r="L73" s="6"/>
      <c r="M73" s="6"/>
    </row>
    <row r="74" spans="1:13" x14ac:dyDescent="0.15">
      <c r="A74" s="6"/>
      <c r="B74" s="29"/>
      <c r="C74" s="6"/>
      <c r="D74" s="6"/>
      <c r="E74" s="6"/>
      <c r="F74" s="18"/>
      <c r="G74" s="6"/>
      <c r="H74" s="6"/>
      <c r="I74" s="6"/>
      <c r="J74" s="6"/>
      <c r="K74" s="6"/>
      <c r="L74" s="6"/>
      <c r="M74" s="6"/>
    </row>
    <row r="75" spans="1:13" x14ac:dyDescent="0.15">
      <c r="B75" s="13"/>
    </row>
    <row r="76" spans="1:13" x14ac:dyDescent="0.15">
      <c r="B76" s="13"/>
    </row>
    <row r="77" spans="1:13" x14ac:dyDescent="0.15">
      <c r="B77" s="13"/>
    </row>
  </sheetData>
  <mergeCells count="2">
    <mergeCell ref="B2:L2"/>
    <mergeCell ref="C9:K21"/>
  </mergeCells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"/>
  <sheetViews>
    <sheetView tabSelected="1" workbookViewId="0">
      <selection activeCell="B2" sqref="B2:N2"/>
    </sheetView>
  </sheetViews>
  <sheetFormatPr defaultColWidth="9" defaultRowHeight="14.25" x14ac:dyDescent="0.15"/>
  <cols>
    <col min="1" max="1" width="3.625" style="4" customWidth="1"/>
    <col min="2" max="2" width="2.625" style="4" customWidth="1"/>
    <col min="3" max="3" width="19.375" style="4" customWidth="1"/>
    <col min="4" max="4" width="14.625" style="4" customWidth="1"/>
    <col min="5" max="5" width="12.875" style="4" customWidth="1"/>
    <col min="6" max="6" width="13.25" style="19" customWidth="1"/>
    <col min="7" max="7" width="13.5" style="90" customWidth="1"/>
    <col min="8" max="8" width="16" style="90" customWidth="1"/>
    <col min="9" max="9" width="14.375" style="99" bestFit="1" customWidth="1"/>
    <col min="10" max="10" width="15.375" style="99" customWidth="1"/>
    <col min="11" max="11" width="12.625" style="99" customWidth="1"/>
    <col min="12" max="12" width="10.625" style="4" customWidth="1"/>
    <col min="13" max="13" width="9" style="4"/>
    <col min="14" max="14" width="4" style="4" customWidth="1"/>
    <col min="15" max="16384" width="9" style="4"/>
  </cols>
  <sheetData>
    <row r="2" spans="2:14" ht="15.75" x14ac:dyDescent="0.15">
      <c r="B2" s="65" t="s">
        <v>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</row>
    <row r="3" spans="2:14" x14ac:dyDescent="0.15">
      <c r="B3" s="5"/>
      <c r="C3" s="6"/>
      <c r="D3" s="6"/>
      <c r="E3" s="6"/>
      <c r="F3" s="18"/>
      <c r="G3" s="85"/>
      <c r="H3" s="85"/>
      <c r="I3" s="91"/>
      <c r="J3" s="91"/>
      <c r="K3" s="91"/>
      <c r="L3" s="6"/>
      <c r="M3" s="6"/>
      <c r="N3" s="7"/>
    </row>
    <row r="4" spans="2:14" x14ac:dyDescent="0.15">
      <c r="B4" s="5"/>
      <c r="C4" s="8" t="s">
        <v>0</v>
      </c>
      <c r="D4" s="6"/>
      <c r="E4" s="6"/>
      <c r="F4" s="18"/>
      <c r="G4" s="85"/>
      <c r="H4" s="85"/>
      <c r="I4" s="91"/>
      <c r="J4" s="91"/>
      <c r="K4" s="91"/>
      <c r="L4" s="6"/>
      <c r="M4" s="6"/>
      <c r="N4" s="7"/>
    </row>
    <row r="5" spans="2:14" x14ac:dyDescent="0.15">
      <c r="B5" s="5"/>
      <c r="C5" s="14" t="s">
        <v>1</v>
      </c>
      <c r="D5" s="14" t="s">
        <v>2</v>
      </c>
      <c r="E5" s="6"/>
      <c r="F5" s="18"/>
      <c r="G5" s="85"/>
      <c r="H5" s="85"/>
      <c r="I5" s="91"/>
      <c r="J5" s="91"/>
      <c r="K5" s="91"/>
      <c r="L5" s="6"/>
      <c r="M5" s="6"/>
      <c r="N5" s="7"/>
    </row>
    <row r="6" spans="2:14" x14ac:dyDescent="0.15">
      <c r="B6" s="5"/>
      <c r="C6" s="1">
        <v>41386</v>
      </c>
      <c r="D6" s="1">
        <v>41394</v>
      </c>
      <c r="E6" s="6"/>
      <c r="F6" s="18"/>
      <c r="G6" s="85"/>
      <c r="H6" s="85"/>
      <c r="I6" s="91"/>
      <c r="J6" s="91"/>
      <c r="K6" s="91"/>
      <c r="L6" s="6"/>
      <c r="M6" s="6"/>
      <c r="N6" s="7"/>
    </row>
    <row r="7" spans="2:14" x14ac:dyDescent="0.15">
      <c r="B7" s="5"/>
      <c r="C7" s="6"/>
      <c r="D7" s="6"/>
      <c r="E7" s="6"/>
      <c r="F7" s="18"/>
      <c r="G7" s="85"/>
      <c r="H7" s="85"/>
      <c r="I7" s="91"/>
      <c r="J7" s="91"/>
      <c r="K7" s="91"/>
      <c r="L7" s="6"/>
      <c r="M7" s="6"/>
      <c r="N7" s="7"/>
    </row>
    <row r="8" spans="2:14" x14ac:dyDescent="0.15">
      <c r="B8" s="5"/>
      <c r="C8" s="16" t="s">
        <v>3</v>
      </c>
      <c r="D8" s="6"/>
      <c r="E8" s="6"/>
      <c r="F8" s="18"/>
      <c r="G8" s="85"/>
      <c r="H8" s="85"/>
      <c r="I8" s="91"/>
      <c r="J8" s="91"/>
      <c r="K8" s="91"/>
      <c r="L8" s="6"/>
      <c r="M8" s="6"/>
      <c r="N8" s="7"/>
    </row>
    <row r="9" spans="2:14" ht="14.25" customHeight="1" x14ac:dyDescent="0.15">
      <c r="B9" s="5"/>
      <c r="C9" s="68" t="s">
        <v>78</v>
      </c>
      <c r="D9" s="100"/>
      <c r="E9" s="100"/>
      <c r="F9" s="100"/>
      <c r="G9" s="100"/>
      <c r="H9" s="100"/>
      <c r="I9" s="100"/>
      <c r="J9" s="100"/>
      <c r="K9" s="100"/>
      <c r="L9" s="100"/>
      <c r="M9" s="104"/>
      <c r="N9" s="7"/>
    </row>
    <row r="10" spans="2:14" x14ac:dyDescent="0.15">
      <c r="B10" s="5"/>
      <c r="C10" s="101"/>
      <c r="D10" s="77"/>
      <c r="E10" s="77"/>
      <c r="F10" s="77"/>
      <c r="G10" s="77"/>
      <c r="H10" s="77"/>
      <c r="I10" s="77"/>
      <c r="J10" s="77"/>
      <c r="K10" s="77"/>
      <c r="L10" s="77"/>
      <c r="M10" s="105"/>
      <c r="N10" s="7"/>
    </row>
    <row r="11" spans="2:14" x14ac:dyDescent="0.15">
      <c r="B11" s="5"/>
      <c r="C11" s="101"/>
      <c r="D11" s="77"/>
      <c r="E11" s="77"/>
      <c r="F11" s="77"/>
      <c r="G11" s="77"/>
      <c r="H11" s="77"/>
      <c r="I11" s="77"/>
      <c r="J11" s="77"/>
      <c r="K11" s="77"/>
      <c r="L11" s="77"/>
      <c r="M11" s="105"/>
      <c r="N11" s="7"/>
    </row>
    <row r="12" spans="2:14" x14ac:dyDescent="0.15">
      <c r="B12" s="5"/>
      <c r="C12" s="101"/>
      <c r="D12" s="77"/>
      <c r="E12" s="77"/>
      <c r="F12" s="77"/>
      <c r="G12" s="77"/>
      <c r="H12" s="77"/>
      <c r="I12" s="77"/>
      <c r="J12" s="77"/>
      <c r="K12" s="77"/>
      <c r="L12" s="77"/>
      <c r="M12" s="105"/>
      <c r="N12" s="7"/>
    </row>
    <row r="13" spans="2:14" x14ac:dyDescent="0.15">
      <c r="B13" s="5"/>
      <c r="C13" s="101"/>
      <c r="D13" s="77"/>
      <c r="E13" s="77"/>
      <c r="F13" s="77"/>
      <c r="G13" s="77"/>
      <c r="H13" s="77"/>
      <c r="I13" s="77"/>
      <c r="J13" s="77"/>
      <c r="K13" s="77"/>
      <c r="L13" s="77"/>
      <c r="M13" s="105"/>
      <c r="N13" s="7"/>
    </row>
    <row r="14" spans="2:14" x14ac:dyDescent="0.15">
      <c r="B14" s="5"/>
      <c r="C14" s="101"/>
      <c r="D14" s="77"/>
      <c r="E14" s="77"/>
      <c r="F14" s="77"/>
      <c r="G14" s="77"/>
      <c r="H14" s="77"/>
      <c r="I14" s="77"/>
      <c r="J14" s="77"/>
      <c r="K14" s="77"/>
      <c r="L14" s="77"/>
      <c r="M14" s="105"/>
      <c r="N14" s="7"/>
    </row>
    <row r="15" spans="2:14" x14ac:dyDescent="0.15">
      <c r="B15" s="5"/>
      <c r="C15" s="101"/>
      <c r="D15" s="77"/>
      <c r="E15" s="77"/>
      <c r="F15" s="77"/>
      <c r="G15" s="77"/>
      <c r="H15" s="77"/>
      <c r="I15" s="77"/>
      <c r="J15" s="77"/>
      <c r="K15" s="77"/>
      <c r="L15" s="77"/>
      <c r="M15" s="105"/>
      <c r="N15" s="7"/>
    </row>
    <row r="16" spans="2:14" x14ac:dyDescent="0.15">
      <c r="B16" s="5"/>
      <c r="C16" s="101"/>
      <c r="D16" s="77"/>
      <c r="E16" s="77"/>
      <c r="F16" s="77"/>
      <c r="G16" s="77"/>
      <c r="H16" s="77"/>
      <c r="I16" s="77"/>
      <c r="J16" s="77"/>
      <c r="K16" s="77"/>
      <c r="L16" s="77"/>
      <c r="M16" s="105"/>
      <c r="N16" s="7"/>
    </row>
    <row r="17" spans="2:14" x14ac:dyDescent="0.15">
      <c r="B17" s="5"/>
      <c r="C17" s="101"/>
      <c r="D17" s="77"/>
      <c r="E17" s="77"/>
      <c r="F17" s="77"/>
      <c r="G17" s="77"/>
      <c r="H17" s="77"/>
      <c r="I17" s="77"/>
      <c r="J17" s="77"/>
      <c r="K17" s="77"/>
      <c r="L17" s="77"/>
      <c r="M17" s="105"/>
      <c r="N17" s="7"/>
    </row>
    <row r="18" spans="2:14" x14ac:dyDescent="0.15">
      <c r="B18" s="5"/>
      <c r="C18" s="101"/>
      <c r="D18" s="77"/>
      <c r="E18" s="77"/>
      <c r="F18" s="77"/>
      <c r="G18" s="77"/>
      <c r="H18" s="77"/>
      <c r="I18" s="77"/>
      <c r="J18" s="77"/>
      <c r="K18" s="77"/>
      <c r="L18" s="77"/>
      <c r="M18" s="105"/>
      <c r="N18" s="7"/>
    </row>
    <row r="19" spans="2:14" x14ac:dyDescent="0.15">
      <c r="B19" s="5"/>
      <c r="C19" s="101"/>
      <c r="D19" s="77"/>
      <c r="E19" s="77"/>
      <c r="F19" s="77"/>
      <c r="G19" s="77"/>
      <c r="H19" s="77"/>
      <c r="I19" s="77"/>
      <c r="J19" s="77"/>
      <c r="K19" s="77"/>
      <c r="L19" s="77"/>
      <c r="M19" s="105"/>
      <c r="N19" s="7"/>
    </row>
    <row r="20" spans="2:14" ht="16.5" customHeight="1" x14ac:dyDescent="0.15">
      <c r="B20" s="5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6"/>
      <c r="N20" s="7"/>
    </row>
    <row r="21" spans="2:14" ht="13.5" customHeight="1" x14ac:dyDescent="0.15">
      <c r="B21" s="5"/>
      <c r="C21" s="6"/>
      <c r="D21" s="6"/>
      <c r="E21" s="6"/>
      <c r="F21" s="18"/>
      <c r="G21" s="85"/>
      <c r="H21" s="85"/>
      <c r="I21" s="91"/>
      <c r="J21" s="91"/>
      <c r="K21" s="91"/>
      <c r="L21" s="6"/>
      <c r="M21" s="6"/>
      <c r="N21" s="7"/>
    </row>
    <row r="22" spans="2:14" x14ac:dyDescent="0.15">
      <c r="B22" s="5"/>
      <c r="C22" s="16" t="s">
        <v>4</v>
      </c>
      <c r="D22" s="6"/>
      <c r="E22" s="6"/>
      <c r="F22" s="18"/>
      <c r="G22" s="85"/>
      <c r="H22" s="85"/>
      <c r="I22" s="91"/>
      <c r="J22" s="91"/>
      <c r="K22" s="91"/>
      <c r="L22" s="6"/>
      <c r="M22" s="6"/>
      <c r="N22" s="7"/>
    </row>
    <row r="23" spans="2:14" x14ac:dyDescent="0.15">
      <c r="B23" s="5"/>
      <c r="C23" s="37" t="s">
        <v>8</v>
      </c>
      <c r="D23" s="37" t="s">
        <v>9</v>
      </c>
      <c r="E23" s="36" t="s">
        <v>10</v>
      </c>
      <c r="F23" s="79" t="s">
        <v>11</v>
      </c>
      <c r="G23" s="62" t="s">
        <v>57</v>
      </c>
      <c r="H23" s="62" t="s">
        <v>58</v>
      </c>
      <c r="I23" s="92" t="s">
        <v>59</v>
      </c>
      <c r="J23" s="92" t="s">
        <v>60</v>
      </c>
      <c r="K23" s="93" t="s">
        <v>14</v>
      </c>
      <c r="L23" s="37" t="s">
        <v>15</v>
      </c>
      <c r="M23" s="37" t="s">
        <v>16</v>
      </c>
      <c r="N23" s="7"/>
    </row>
    <row r="24" spans="2:14" x14ac:dyDescent="0.2">
      <c r="B24" s="5"/>
      <c r="C24" s="33">
        <v>41386</v>
      </c>
      <c r="D24" s="35">
        <v>4736189</v>
      </c>
      <c r="E24" s="35">
        <v>4517</v>
      </c>
      <c r="F24" s="80">
        <f>E24/D24</f>
        <v>9.5372038573629558E-4</v>
      </c>
      <c r="G24" s="86">
        <v>1298</v>
      </c>
      <c r="H24" s="86">
        <v>23</v>
      </c>
      <c r="I24" s="94">
        <v>25286.18</v>
      </c>
      <c r="J24" s="40">
        <v>565.14</v>
      </c>
      <c r="K24" s="32">
        <v>1789.65</v>
      </c>
      <c r="L24" s="32">
        <f>K24/D24*1000</f>
        <v>0.37786709947597114</v>
      </c>
      <c r="M24" s="32">
        <f>K24/E24</f>
        <v>0.39620323223378351</v>
      </c>
      <c r="N24" s="7"/>
    </row>
    <row r="25" spans="2:14" x14ac:dyDescent="0.2">
      <c r="B25" s="5"/>
      <c r="C25" s="33">
        <v>41387</v>
      </c>
      <c r="D25" s="35">
        <v>4458129</v>
      </c>
      <c r="E25" s="35">
        <v>4145</v>
      </c>
      <c r="F25" s="80">
        <f t="shared" ref="F25:F33" si="0">E25/D25</f>
        <v>9.2976223882260925E-4</v>
      </c>
      <c r="G25" s="86">
        <v>1039</v>
      </c>
      <c r="H25" s="86">
        <v>18</v>
      </c>
      <c r="I25" s="94">
        <v>19153.93</v>
      </c>
      <c r="J25" s="40">
        <v>762.72</v>
      </c>
      <c r="K25" s="32">
        <v>1723.4899999999996</v>
      </c>
      <c r="L25" s="32">
        <f>K25/D25*1000</f>
        <v>0.38659491459309492</v>
      </c>
      <c r="M25" s="32">
        <f>K25/E25</f>
        <v>0.41579975874547637</v>
      </c>
      <c r="N25" s="7"/>
    </row>
    <row r="26" spans="2:14" x14ac:dyDescent="0.2">
      <c r="B26" s="5"/>
      <c r="C26" s="33">
        <v>41388</v>
      </c>
      <c r="D26" s="35">
        <v>4139119</v>
      </c>
      <c r="E26" s="35">
        <v>3844</v>
      </c>
      <c r="F26" s="80">
        <f t="shared" si="0"/>
        <v>9.2870004462302248E-4</v>
      </c>
      <c r="G26" s="86">
        <v>1040</v>
      </c>
      <c r="H26" s="86">
        <v>22</v>
      </c>
      <c r="I26" s="94">
        <v>19249.240000000002</v>
      </c>
      <c r="J26" s="40">
        <v>352.85</v>
      </c>
      <c r="K26" s="32">
        <v>1600.5299999999997</v>
      </c>
      <c r="L26" s="32">
        <f>K26/D26*1000</f>
        <v>0.38668373632166647</v>
      </c>
      <c r="M26" s="32">
        <f>K26/E26</f>
        <v>0.41637096774193544</v>
      </c>
      <c r="N26" s="7"/>
    </row>
    <row r="27" spans="2:14" x14ac:dyDescent="0.2">
      <c r="B27" s="5"/>
      <c r="C27" s="33">
        <v>41389</v>
      </c>
      <c r="D27" s="35">
        <v>4079180</v>
      </c>
      <c r="E27" s="35">
        <v>3745</v>
      </c>
      <c r="F27" s="80">
        <f t="shared" si="0"/>
        <v>9.1807667227236851E-4</v>
      </c>
      <c r="G27" s="86">
        <v>1226</v>
      </c>
      <c r="H27" s="86">
        <v>19</v>
      </c>
      <c r="I27" s="94">
        <v>23408.35</v>
      </c>
      <c r="J27" s="40">
        <v>305.47000000000003</v>
      </c>
      <c r="K27" s="32">
        <v>1601.73</v>
      </c>
      <c r="L27" s="32">
        <f>K27/D27*1000</f>
        <v>0.3926597992733834</v>
      </c>
      <c r="M27" s="32">
        <f>K27/E27</f>
        <v>0.42769826435246999</v>
      </c>
      <c r="N27" s="7"/>
    </row>
    <row r="28" spans="2:14" x14ac:dyDescent="0.2">
      <c r="B28" s="5"/>
      <c r="C28" s="33">
        <v>41390</v>
      </c>
      <c r="D28" s="35">
        <v>3904493</v>
      </c>
      <c r="E28" s="35">
        <v>3670</v>
      </c>
      <c r="F28" s="80">
        <f t="shared" si="0"/>
        <v>9.3994277874233606E-4</v>
      </c>
      <c r="G28" s="86">
        <v>1189</v>
      </c>
      <c r="H28" s="86">
        <v>19</v>
      </c>
      <c r="I28" s="94">
        <v>20695.919999999998</v>
      </c>
      <c r="J28" s="40">
        <v>193.22</v>
      </c>
      <c r="K28" s="32">
        <v>1524.83</v>
      </c>
      <c r="L28" s="32">
        <f>K28/D28*1000</f>
        <v>0.39053213823151939</v>
      </c>
      <c r="M28" s="32">
        <f>K28/E28</f>
        <v>0.41548501362397816</v>
      </c>
      <c r="N28" s="7"/>
    </row>
    <row r="29" spans="2:14" x14ac:dyDescent="0.2">
      <c r="B29" s="5"/>
      <c r="C29" s="33">
        <v>41391</v>
      </c>
      <c r="D29" s="35">
        <v>3959470</v>
      </c>
      <c r="E29" s="35">
        <v>3923</v>
      </c>
      <c r="F29" s="80">
        <v>9.9078917127797417E-4</v>
      </c>
      <c r="G29" s="86">
        <v>1057</v>
      </c>
      <c r="H29" s="86">
        <v>17</v>
      </c>
      <c r="I29" s="94">
        <v>19136.23</v>
      </c>
      <c r="J29" s="40">
        <v>239.53</v>
      </c>
      <c r="K29" s="32">
        <v>1557.5400000000002</v>
      </c>
      <c r="L29" s="32">
        <v>0.39337082993430944</v>
      </c>
      <c r="M29" s="32">
        <v>0.39702778485852669</v>
      </c>
      <c r="N29" s="7"/>
    </row>
    <row r="30" spans="2:14" x14ac:dyDescent="0.2">
      <c r="B30" s="5"/>
      <c r="C30" s="33">
        <v>41392</v>
      </c>
      <c r="D30" s="35">
        <v>3684839</v>
      </c>
      <c r="E30" s="35">
        <v>3565</v>
      </c>
      <c r="F30" s="80">
        <f t="shared" si="0"/>
        <v>9.6747781924800516E-4</v>
      </c>
      <c r="G30" s="86">
        <v>1229</v>
      </c>
      <c r="H30" s="86">
        <v>11</v>
      </c>
      <c r="I30" s="94">
        <v>22460.81</v>
      </c>
      <c r="J30" s="40">
        <v>145.58000000000001</v>
      </c>
      <c r="K30" s="32">
        <v>1367.9700000000003</v>
      </c>
      <c r="L30" s="32">
        <f>K30/D30*1000</f>
        <v>0.37124281413651999</v>
      </c>
      <c r="M30" s="32">
        <f>K30/E30</f>
        <v>0.38372230014025255</v>
      </c>
      <c r="N30" s="7"/>
    </row>
    <row r="31" spans="2:14" x14ac:dyDescent="0.2">
      <c r="B31" s="5"/>
      <c r="C31" s="33">
        <v>41393</v>
      </c>
      <c r="D31" s="35">
        <v>3238994</v>
      </c>
      <c r="E31" s="35">
        <v>2771</v>
      </c>
      <c r="F31" s="80">
        <f t="shared" si="0"/>
        <v>8.5551254494451053E-4</v>
      </c>
      <c r="G31" s="86">
        <v>1141</v>
      </c>
      <c r="H31" s="86">
        <v>16</v>
      </c>
      <c r="I31" s="94">
        <v>19426.46</v>
      </c>
      <c r="J31" s="40">
        <v>313.52999999999997</v>
      </c>
      <c r="K31" s="32">
        <v>1208.44</v>
      </c>
      <c r="L31" s="32">
        <f>K31/D31*1000</f>
        <v>0.37309115114137292</v>
      </c>
      <c r="M31" s="32">
        <f>K31/E31</f>
        <v>0.43610249007578494</v>
      </c>
      <c r="N31" s="7"/>
    </row>
    <row r="32" spans="2:14" x14ac:dyDescent="0.2">
      <c r="B32" s="5"/>
      <c r="C32" s="33">
        <v>41394</v>
      </c>
      <c r="D32" s="35">
        <v>2394565</v>
      </c>
      <c r="E32" s="35">
        <v>2287</v>
      </c>
      <c r="F32" s="80">
        <f t="shared" si="0"/>
        <v>9.5507952383835893E-4</v>
      </c>
      <c r="G32" s="86">
        <v>1090</v>
      </c>
      <c r="H32" s="86">
        <v>7</v>
      </c>
      <c r="I32" s="94">
        <v>19477.13</v>
      </c>
      <c r="J32" s="40">
        <v>135.46</v>
      </c>
      <c r="K32" s="32">
        <v>940.98</v>
      </c>
      <c r="L32" s="32">
        <f>K32/D32*1000</f>
        <v>0.39296490176712684</v>
      </c>
      <c r="M32" s="32">
        <f>K32/E32</f>
        <v>0.41144731088762571</v>
      </c>
      <c r="N32" s="7"/>
    </row>
    <row r="33" spans="2:14" x14ac:dyDescent="0.2">
      <c r="B33" s="5"/>
      <c r="C33" s="34" t="s">
        <v>17</v>
      </c>
      <c r="D33" s="44">
        <f>SUM(D24:D32)</f>
        <v>34594978</v>
      </c>
      <c r="E33" s="44">
        <f>SUM(E24:E32)</f>
        <v>32467</v>
      </c>
      <c r="F33" s="81">
        <f t="shared" si="0"/>
        <v>9.3848881765440058E-4</v>
      </c>
      <c r="G33" s="44">
        <f>SUM(G24:G32)</f>
        <v>10309</v>
      </c>
      <c r="H33" s="44">
        <f>SUM(H24:H32)</f>
        <v>152</v>
      </c>
      <c r="I33" s="95">
        <f>SUM(I24:I32)</f>
        <v>188294.25</v>
      </c>
      <c r="J33" s="95">
        <f>SUM(J24:J32)</f>
        <v>3013.5</v>
      </c>
      <c r="K33" s="95">
        <f>SUM(K24:K32)</f>
        <v>13315.160000000002</v>
      </c>
      <c r="L33" s="61">
        <f>K33/D33*1000</f>
        <v>0.38488707811867962</v>
      </c>
      <c r="M33" s="61">
        <f>K33/E33</f>
        <v>0.4101136538639234</v>
      </c>
      <c r="N33" s="7"/>
    </row>
    <row r="34" spans="2:14" x14ac:dyDescent="0.2">
      <c r="B34" s="5"/>
      <c r="C34" s="21"/>
      <c r="D34" s="22"/>
      <c r="E34" s="23"/>
      <c r="F34" s="24"/>
      <c r="G34" s="87"/>
      <c r="H34" s="87"/>
      <c r="I34" s="25"/>
      <c r="J34" s="25"/>
      <c r="K34" s="25"/>
      <c r="L34" s="6"/>
      <c r="M34" s="6"/>
      <c r="N34" s="7"/>
    </row>
    <row r="35" spans="2:14" x14ac:dyDescent="0.2">
      <c r="B35" s="5"/>
      <c r="C35" s="26" t="s">
        <v>7</v>
      </c>
      <c r="D35" s="22"/>
      <c r="E35" s="23"/>
      <c r="F35" s="24"/>
      <c r="G35" s="87"/>
      <c r="H35" s="87"/>
      <c r="I35" s="25"/>
      <c r="J35" s="25"/>
      <c r="K35" s="25"/>
      <c r="L35" s="6"/>
      <c r="M35" s="6"/>
      <c r="N35" s="7"/>
    </row>
    <row r="36" spans="2:14" x14ac:dyDescent="0.15">
      <c r="B36" s="5"/>
      <c r="C36" s="46" t="s">
        <v>19</v>
      </c>
      <c r="D36" s="47" t="s">
        <v>9</v>
      </c>
      <c r="E36" s="46" t="s">
        <v>10</v>
      </c>
      <c r="F36" s="82" t="s">
        <v>11</v>
      </c>
      <c r="G36" s="62" t="s">
        <v>57</v>
      </c>
      <c r="H36" s="62" t="s">
        <v>58</v>
      </c>
      <c r="I36" s="92" t="s">
        <v>59</v>
      </c>
      <c r="J36" s="92" t="s">
        <v>60</v>
      </c>
      <c r="K36" s="96" t="s">
        <v>14</v>
      </c>
      <c r="L36" s="47" t="s">
        <v>15</v>
      </c>
      <c r="M36" s="47" t="s">
        <v>16</v>
      </c>
      <c r="N36" s="7"/>
    </row>
    <row r="37" spans="2:14" x14ac:dyDescent="0.2">
      <c r="B37" s="5"/>
      <c r="C37" s="50" t="s">
        <v>61</v>
      </c>
      <c r="D37" s="51">
        <v>5814916</v>
      </c>
      <c r="E37" s="51">
        <v>4802</v>
      </c>
      <c r="F37" s="83">
        <f t="shared" ref="F37:F53" si="1">E37/D37</f>
        <v>8.2580728595219607E-4</v>
      </c>
      <c r="G37" s="88">
        <v>1852</v>
      </c>
      <c r="H37" s="88">
        <v>18</v>
      </c>
      <c r="I37" s="97">
        <v>29737.39</v>
      </c>
      <c r="J37" s="54">
        <v>430.44</v>
      </c>
      <c r="K37" s="55">
        <v>2306.87</v>
      </c>
      <c r="L37" s="55">
        <v>0.39671596287891342</v>
      </c>
      <c r="M37" s="55">
        <v>0.48039775093710951</v>
      </c>
      <c r="N37" s="7"/>
    </row>
    <row r="38" spans="2:14" x14ac:dyDescent="0.2">
      <c r="B38" s="5"/>
      <c r="C38" s="50" t="s">
        <v>62</v>
      </c>
      <c r="D38" s="51">
        <v>7593591</v>
      </c>
      <c r="E38" s="51">
        <v>7956</v>
      </c>
      <c r="F38" s="83">
        <f t="shared" si="1"/>
        <v>1.0477256412677481E-3</v>
      </c>
      <c r="G38" s="88">
        <v>550</v>
      </c>
      <c r="H38" s="88">
        <v>11</v>
      </c>
      <c r="I38" s="97">
        <v>10720.56</v>
      </c>
      <c r="J38" s="54">
        <v>217.12</v>
      </c>
      <c r="K38" s="55">
        <v>2934.43</v>
      </c>
      <c r="L38" s="55">
        <v>0.38643508716758646</v>
      </c>
      <c r="M38" s="55">
        <v>0.36883232780291603</v>
      </c>
      <c r="N38" s="7"/>
    </row>
    <row r="39" spans="2:14" x14ac:dyDescent="0.2">
      <c r="B39" s="5"/>
      <c r="C39" s="50" t="s">
        <v>63</v>
      </c>
      <c r="D39" s="51">
        <v>2835228</v>
      </c>
      <c r="E39" s="51">
        <v>1865</v>
      </c>
      <c r="F39" s="83">
        <f t="shared" si="1"/>
        <v>6.5779542244927042E-4</v>
      </c>
      <c r="G39" s="88">
        <v>131</v>
      </c>
      <c r="H39" s="88">
        <v>3</v>
      </c>
      <c r="I39" s="97">
        <v>1996.63</v>
      </c>
      <c r="J39" s="54">
        <v>51.62</v>
      </c>
      <c r="K39" s="55">
        <v>1379.81</v>
      </c>
      <c r="L39" s="55">
        <v>0.48666632806955912</v>
      </c>
      <c r="M39" s="55">
        <v>0.73984450402144775</v>
      </c>
      <c r="N39" s="7"/>
    </row>
    <row r="40" spans="2:14" x14ac:dyDescent="0.2">
      <c r="B40" s="5"/>
      <c r="C40" s="50" t="s">
        <v>64</v>
      </c>
      <c r="D40" s="51">
        <v>6776210</v>
      </c>
      <c r="E40" s="51">
        <v>6328</v>
      </c>
      <c r="F40" s="83">
        <f t="shared" si="1"/>
        <v>9.3385535572244665E-4</v>
      </c>
      <c r="G40" s="88">
        <v>834</v>
      </c>
      <c r="H40" s="88">
        <v>20</v>
      </c>
      <c r="I40" s="97">
        <v>13057.83</v>
      </c>
      <c r="J40" s="54">
        <v>231.17</v>
      </c>
      <c r="K40" s="55">
        <v>2273.6999999999998</v>
      </c>
      <c r="L40" s="55">
        <v>0.33554154903699857</v>
      </c>
      <c r="M40" s="55">
        <v>0.35930783817951956</v>
      </c>
      <c r="N40" s="7"/>
    </row>
    <row r="41" spans="2:14" x14ac:dyDescent="0.2">
      <c r="B41" s="5"/>
      <c r="C41" s="50" t="s">
        <v>65</v>
      </c>
      <c r="D41" s="51">
        <v>4771063</v>
      </c>
      <c r="E41" s="51">
        <v>4431</v>
      </c>
      <c r="F41" s="83">
        <f t="shared" si="1"/>
        <v>9.2872385042913912E-4</v>
      </c>
      <c r="G41" s="88">
        <v>1080</v>
      </c>
      <c r="H41" s="88">
        <v>16</v>
      </c>
      <c r="I41" s="97">
        <v>18118.62</v>
      </c>
      <c r="J41" s="54">
        <v>195.8</v>
      </c>
      <c r="K41" s="55">
        <v>1517.26</v>
      </c>
      <c r="L41" s="55">
        <v>0.31801298788131699</v>
      </c>
      <c r="M41" s="55">
        <v>0.34241931843827578</v>
      </c>
      <c r="N41" s="7"/>
    </row>
    <row r="42" spans="2:14" x14ac:dyDescent="0.2">
      <c r="B42" s="5"/>
      <c r="C42" s="50" t="s">
        <v>66</v>
      </c>
      <c r="D42" s="51">
        <v>4383141</v>
      </c>
      <c r="E42" s="51">
        <v>4064</v>
      </c>
      <c r="F42" s="83">
        <f t="shared" si="1"/>
        <v>9.2718897247430552E-4</v>
      </c>
      <c r="G42" s="88">
        <v>189</v>
      </c>
      <c r="H42" s="88">
        <v>9</v>
      </c>
      <c r="I42" s="97">
        <v>4530.71</v>
      </c>
      <c r="J42" s="54">
        <v>136.87</v>
      </c>
      <c r="K42" s="55">
        <v>1350.06</v>
      </c>
      <c r="L42" s="55">
        <v>0.30801199413845004</v>
      </c>
      <c r="M42" s="55">
        <v>0.33219980314960629</v>
      </c>
      <c r="N42" s="7"/>
    </row>
    <row r="43" spans="2:14" x14ac:dyDescent="0.2">
      <c r="B43" s="5"/>
      <c r="C43" s="50" t="s">
        <v>67</v>
      </c>
      <c r="D43" s="51">
        <v>1192543</v>
      </c>
      <c r="E43" s="51">
        <v>855</v>
      </c>
      <c r="F43" s="83">
        <f t="shared" si="1"/>
        <v>7.1695527959998089E-4</v>
      </c>
      <c r="G43" s="88">
        <v>647</v>
      </c>
      <c r="H43" s="88">
        <v>10</v>
      </c>
      <c r="I43" s="97">
        <v>8946.49</v>
      </c>
      <c r="J43" s="54">
        <v>119.64</v>
      </c>
      <c r="K43" s="55">
        <v>535.48</v>
      </c>
      <c r="L43" s="55">
        <v>0.4490236410762547</v>
      </c>
      <c r="M43" s="55">
        <v>0.62629239766081879</v>
      </c>
      <c r="N43" s="7"/>
    </row>
    <row r="44" spans="2:14" x14ac:dyDescent="0.2">
      <c r="B44" s="5"/>
      <c r="C44" s="50" t="s">
        <v>68</v>
      </c>
      <c r="D44" s="51">
        <v>133493</v>
      </c>
      <c r="E44" s="51">
        <v>55</v>
      </c>
      <c r="F44" s="83">
        <f t="shared" si="1"/>
        <v>4.120066220700711E-4</v>
      </c>
      <c r="G44" s="88">
        <v>260</v>
      </c>
      <c r="H44" s="88">
        <v>1</v>
      </c>
      <c r="I44" s="97">
        <v>4218.93</v>
      </c>
      <c r="J44" s="54">
        <v>1.49</v>
      </c>
      <c r="K44" s="55">
        <v>41.36</v>
      </c>
      <c r="L44" s="55">
        <v>0.30982897979669344</v>
      </c>
      <c r="M44" s="55">
        <v>0.752</v>
      </c>
      <c r="N44" s="7"/>
    </row>
    <row r="45" spans="2:14" x14ac:dyDescent="0.2">
      <c r="B45" s="5"/>
      <c r="C45" s="50" t="s">
        <v>69</v>
      </c>
      <c r="D45" s="51">
        <v>14</v>
      </c>
      <c r="E45" s="51">
        <v>0</v>
      </c>
      <c r="F45" s="83">
        <f t="shared" si="1"/>
        <v>0</v>
      </c>
      <c r="G45" s="88">
        <v>79</v>
      </c>
      <c r="H45" s="88">
        <v>1</v>
      </c>
      <c r="I45" s="97">
        <v>2012.48</v>
      </c>
      <c r="J45" s="54">
        <v>13.36</v>
      </c>
      <c r="K45" s="55">
        <v>0</v>
      </c>
      <c r="L45" s="55">
        <v>0</v>
      </c>
      <c r="M45" s="55">
        <v>0</v>
      </c>
      <c r="N45" s="7"/>
    </row>
    <row r="46" spans="2:14" x14ac:dyDescent="0.2">
      <c r="B46" s="5"/>
      <c r="C46" s="50" t="s">
        <v>70</v>
      </c>
      <c r="D46" s="51">
        <v>175758</v>
      </c>
      <c r="E46" s="51">
        <v>74</v>
      </c>
      <c r="F46" s="83">
        <f t="shared" si="1"/>
        <v>4.21033466470943E-4</v>
      </c>
      <c r="G46" s="88">
        <v>61</v>
      </c>
      <c r="H46" s="88">
        <v>0</v>
      </c>
      <c r="I46" s="97">
        <v>1268.31</v>
      </c>
      <c r="J46" s="54">
        <v>0</v>
      </c>
      <c r="K46" s="55">
        <v>60.53</v>
      </c>
      <c r="L46" s="55">
        <v>0.34439399629035378</v>
      </c>
      <c r="M46" s="55">
        <v>0.817972972972973</v>
      </c>
      <c r="N46" s="7"/>
    </row>
    <row r="47" spans="2:14" x14ac:dyDescent="0.2">
      <c r="B47" s="5"/>
      <c r="C47" s="50" t="s">
        <v>71</v>
      </c>
      <c r="D47" s="51">
        <v>532666</v>
      </c>
      <c r="E47" s="51">
        <v>1161</v>
      </c>
      <c r="F47" s="83">
        <f t="shared" si="1"/>
        <v>2.1796022272868925E-3</v>
      </c>
      <c r="G47" s="88">
        <v>1889</v>
      </c>
      <c r="H47" s="88">
        <v>20</v>
      </c>
      <c r="I47" s="97">
        <v>37387.82</v>
      </c>
      <c r="J47" s="54">
        <v>374.75</v>
      </c>
      <c r="K47" s="55">
        <v>560.29</v>
      </c>
      <c r="L47" s="55">
        <v>1.0518598896869709</v>
      </c>
      <c r="M47" s="55">
        <v>0.48259259259259257</v>
      </c>
      <c r="N47" s="7"/>
    </row>
    <row r="48" spans="2:14" x14ac:dyDescent="0.2">
      <c r="B48" s="5"/>
      <c r="C48" s="50" t="s">
        <v>72</v>
      </c>
      <c r="D48" s="51">
        <v>178573</v>
      </c>
      <c r="E48" s="51">
        <v>328</v>
      </c>
      <c r="F48" s="83">
        <f t="shared" si="1"/>
        <v>1.8367838363022406E-3</v>
      </c>
      <c r="G48" s="88">
        <v>1008</v>
      </c>
      <c r="H48" s="88">
        <v>21</v>
      </c>
      <c r="I48" s="97">
        <v>20548.25</v>
      </c>
      <c r="J48" s="54">
        <v>959.86</v>
      </c>
      <c r="K48" s="55">
        <v>152.76</v>
      </c>
      <c r="L48" s="55">
        <v>0.85544847205344587</v>
      </c>
      <c r="M48" s="55">
        <v>0.46573170731707314</v>
      </c>
      <c r="N48" s="7"/>
    </row>
    <row r="49" spans="1:14" x14ac:dyDescent="0.2">
      <c r="B49" s="5"/>
      <c r="C49" s="50" t="s">
        <v>73</v>
      </c>
      <c r="D49" s="51">
        <v>33769</v>
      </c>
      <c r="E49" s="51">
        <v>42</v>
      </c>
      <c r="F49" s="83">
        <f t="shared" si="1"/>
        <v>1.2437442624892653E-3</v>
      </c>
      <c r="G49" s="88">
        <v>574</v>
      </c>
      <c r="H49" s="88">
        <v>4</v>
      </c>
      <c r="I49" s="97">
        <v>9785.68</v>
      </c>
      <c r="J49" s="54">
        <v>17.84</v>
      </c>
      <c r="K49" s="55">
        <v>41.31</v>
      </c>
      <c r="L49" s="55">
        <v>1.2233113210340847</v>
      </c>
      <c r="M49" s="55">
        <v>0.98357142857142865</v>
      </c>
      <c r="N49" s="7"/>
    </row>
    <row r="50" spans="1:14" x14ac:dyDescent="0.2">
      <c r="B50" s="5"/>
      <c r="C50" s="50" t="s">
        <v>74</v>
      </c>
      <c r="D50" s="51">
        <v>155356</v>
      </c>
      <c r="E50" s="51">
        <v>481</v>
      </c>
      <c r="F50" s="83">
        <f t="shared" si="1"/>
        <v>3.0961147300393936E-3</v>
      </c>
      <c r="G50" s="88">
        <v>584</v>
      </c>
      <c r="H50" s="88">
        <v>16</v>
      </c>
      <c r="I50" s="97">
        <v>14502.46</v>
      </c>
      <c r="J50" s="54">
        <v>232.68</v>
      </c>
      <c r="K50" s="55">
        <v>142.9</v>
      </c>
      <c r="L50" s="55">
        <v>0.91982285846700484</v>
      </c>
      <c r="M50" s="55">
        <v>0.29708939708939708</v>
      </c>
      <c r="N50" s="7"/>
    </row>
    <row r="51" spans="1:14" x14ac:dyDescent="0.2">
      <c r="B51" s="5"/>
      <c r="C51" s="50" t="s">
        <v>75</v>
      </c>
      <c r="D51" s="51">
        <v>0</v>
      </c>
      <c r="E51" s="51">
        <v>0</v>
      </c>
      <c r="F51" s="83">
        <v>0</v>
      </c>
      <c r="G51" s="88">
        <v>226</v>
      </c>
      <c r="H51" s="88">
        <v>2</v>
      </c>
      <c r="I51" s="97">
        <v>3332.02</v>
      </c>
      <c r="J51" s="54">
        <v>30.86</v>
      </c>
      <c r="K51" s="55">
        <v>0</v>
      </c>
      <c r="L51" s="55">
        <v>0</v>
      </c>
      <c r="M51" s="55">
        <v>0</v>
      </c>
      <c r="N51" s="7"/>
    </row>
    <row r="52" spans="1:14" x14ac:dyDescent="0.2">
      <c r="B52" s="5"/>
      <c r="C52" s="50" t="s">
        <v>76</v>
      </c>
      <c r="D52" s="51">
        <v>1</v>
      </c>
      <c r="E52" s="51">
        <v>0</v>
      </c>
      <c r="F52" s="83">
        <f t="shared" si="1"/>
        <v>0</v>
      </c>
      <c r="G52" s="88">
        <v>134</v>
      </c>
      <c r="H52" s="88">
        <v>0</v>
      </c>
      <c r="I52" s="97">
        <v>2670.91</v>
      </c>
      <c r="J52" s="54">
        <v>0</v>
      </c>
      <c r="K52" s="55">
        <v>0</v>
      </c>
      <c r="L52" s="55">
        <v>0.51</v>
      </c>
      <c r="M52" s="55">
        <v>0</v>
      </c>
      <c r="N52" s="7"/>
    </row>
    <row r="53" spans="1:14" x14ac:dyDescent="0.2">
      <c r="B53" s="5"/>
      <c r="C53" s="50" t="s">
        <v>77</v>
      </c>
      <c r="D53" s="51">
        <v>18656</v>
      </c>
      <c r="E53" s="51">
        <v>25</v>
      </c>
      <c r="F53" s="83">
        <f t="shared" si="1"/>
        <v>1.3400514579759862E-3</v>
      </c>
      <c r="G53" s="88">
        <v>211</v>
      </c>
      <c r="H53" s="88">
        <v>0</v>
      </c>
      <c r="I53" s="97">
        <v>5459.16</v>
      </c>
      <c r="J53" s="54">
        <v>0</v>
      </c>
      <c r="K53" s="55">
        <v>18.399999999999999</v>
      </c>
      <c r="L53" s="55">
        <v>0.98627787307032588</v>
      </c>
      <c r="M53" s="55">
        <v>0.73599999999999999</v>
      </c>
      <c r="N53" s="7"/>
    </row>
    <row r="54" spans="1:14" x14ac:dyDescent="0.2">
      <c r="B54" s="5"/>
      <c r="C54" s="56" t="s">
        <v>17</v>
      </c>
      <c r="D54" s="44">
        <f>SUM(D37:D53)</f>
        <v>34594978</v>
      </c>
      <c r="E54" s="44">
        <f>SUM(E37:E53)</f>
        <v>32467</v>
      </c>
      <c r="F54" s="84">
        <f>E54/D54</f>
        <v>9.3848881765440058E-4</v>
      </c>
      <c r="G54" s="44">
        <f>SUM(G37:G53)</f>
        <v>10309</v>
      </c>
      <c r="H54" s="44">
        <f>SUM(H37:H53)</f>
        <v>152</v>
      </c>
      <c r="I54" s="95">
        <f>SUM(I37:I53)</f>
        <v>188294.24999999997</v>
      </c>
      <c r="J54" s="95">
        <f>SUM(J37:J53)</f>
        <v>3013.5</v>
      </c>
      <c r="K54" s="95">
        <f>SUM(K37:K53)</f>
        <v>13315.159999999996</v>
      </c>
      <c r="L54" s="61">
        <f>K54/D54*1000</f>
        <v>0.38488707811867945</v>
      </c>
      <c r="M54" s="61">
        <f>K54/E54</f>
        <v>0.41011365386392323</v>
      </c>
      <c r="N54" s="7"/>
    </row>
    <row r="55" spans="1:14" x14ac:dyDescent="0.2">
      <c r="B55" s="5"/>
      <c r="C55" s="21"/>
      <c r="D55" s="22"/>
      <c r="E55" s="23"/>
      <c r="F55" s="24"/>
      <c r="G55" s="87"/>
      <c r="H55" s="87"/>
      <c r="I55" s="25"/>
      <c r="J55" s="25"/>
      <c r="K55" s="25"/>
      <c r="L55" s="6"/>
      <c r="M55" s="6"/>
      <c r="N55" s="7"/>
    </row>
    <row r="56" spans="1:14" x14ac:dyDescent="0.15">
      <c r="B56" s="5"/>
      <c r="C56" s="27" t="s">
        <v>5</v>
      </c>
      <c r="D56" s="15"/>
      <c r="E56" s="15"/>
      <c r="F56" s="20"/>
      <c r="G56" s="85"/>
      <c r="H56" s="85"/>
      <c r="I56" s="91"/>
      <c r="J56" s="91"/>
      <c r="K56" s="91"/>
      <c r="L56" s="6"/>
      <c r="M56" s="6"/>
      <c r="N56" s="7"/>
    </row>
    <row r="57" spans="1:14" x14ac:dyDescent="0.15">
      <c r="B57" s="5"/>
      <c r="C57" s="6"/>
      <c r="D57" s="6"/>
      <c r="E57" s="6"/>
      <c r="F57" s="18"/>
      <c r="G57" s="85"/>
      <c r="H57" s="85"/>
      <c r="I57" s="91"/>
      <c r="J57" s="91"/>
      <c r="K57" s="91"/>
      <c r="L57" s="6"/>
      <c r="M57" s="6"/>
      <c r="N57" s="7"/>
    </row>
    <row r="58" spans="1:14" x14ac:dyDescent="0.15">
      <c r="A58" s="6"/>
      <c r="B58" s="10"/>
      <c r="C58" s="11"/>
      <c r="D58" s="11"/>
      <c r="E58" s="11"/>
      <c r="F58" s="78"/>
      <c r="G58" s="89"/>
      <c r="H58" s="89"/>
      <c r="I58" s="98"/>
      <c r="J58" s="98"/>
      <c r="K58" s="98"/>
      <c r="L58" s="11"/>
      <c r="M58" s="11"/>
      <c r="N58" s="12"/>
    </row>
    <row r="59" spans="1:14" x14ac:dyDescent="0.15">
      <c r="A59" s="6"/>
      <c r="B59" s="6"/>
      <c r="C59" s="6"/>
      <c r="D59" s="6"/>
      <c r="E59" s="6"/>
      <c r="F59" s="18"/>
      <c r="G59" s="85"/>
      <c r="H59" s="85"/>
      <c r="I59" s="91"/>
      <c r="J59" s="91"/>
      <c r="K59" s="91"/>
      <c r="L59" s="6"/>
      <c r="M59" s="6"/>
    </row>
    <row r="60" spans="1:14" x14ac:dyDescent="0.15">
      <c r="A60" s="6"/>
      <c r="B60" s="6"/>
      <c r="C60" s="6"/>
      <c r="D60" s="6"/>
      <c r="E60" s="6"/>
      <c r="F60" s="18"/>
      <c r="G60" s="85"/>
      <c r="H60" s="85"/>
      <c r="I60" s="91"/>
      <c r="J60" s="91"/>
      <c r="K60" s="91"/>
      <c r="L60" s="6"/>
      <c r="M60" s="6"/>
    </row>
    <row r="61" spans="1:14" x14ac:dyDescent="0.15">
      <c r="A61" s="6"/>
      <c r="B61" s="6"/>
      <c r="C61" s="6"/>
      <c r="D61" s="6"/>
      <c r="E61" s="6"/>
      <c r="F61" s="18"/>
      <c r="G61" s="85"/>
      <c r="H61" s="85"/>
      <c r="I61" s="91"/>
      <c r="J61" s="91"/>
      <c r="K61" s="91"/>
      <c r="L61" s="6"/>
      <c r="M61" s="6"/>
    </row>
    <row r="62" spans="1:14" x14ac:dyDescent="0.15">
      <c r="A62" s="6"/>
      <c r="B62" s="6"/>
      <c r="C62" s="6"/>
      <c r="D62" s="6"/>
      <c r="E62" s="6"/>
      <c r="F62" s="18"/>
      <c r="G62" s="85"/>
      <c r="H62" s="85"/>
      <c r="I62" s="91"/>
      <c r="J62" s="91"/>
      <c r="K62" s="91"/>
      <c r="L62" s="6"/>
      <c r="M62" s="6"/>
    </row>
    <row r="63" spans="1:14" x14ac:dyDescent="0.15">
      <c r="A63" s="6"/>
      <c r="B63" s="6"/>
      <c r="C63" s="6"/>
      <c r="D63" s="6"/>
      <c r="E63" s="6"/>
      <c r="F63" s="18"/>
      <c r="G63" s="85"/>
      <c r="H63" s="85"/>
      <c r="I63" s="91"/>
      <c r="J63" s="91"/>
      <c r="K63" s="91"/>
      <c r="L63" s="6"/>
      <c r="M63" s="6"/>
    </row>
    <row r="64" spans="1:14" x14ac:dyDescent="0.15">
      <c r="A64" s="6"/>
      <c r="B64" s="6"/>
      <c r="C64" s="6"/>
      <c r="D64" s="6"/>
      <c r="E64" s="6"/>
      <c r="F64" s="18"/>
      <c r="G64" s="85"/>
      <c r="H64" s="85"/>
      <c r="I64" s="91"/>
      <c r="J64" s="91"/>
      <c r="K64" s="91"/>
      <c r="L64" s="6"/>
      <c r="M64" s="6"/>
    </row>
    <row r="65" spans="1:13" x14ac:dyDescent="0.15">
      <c r="A65" s="6"/>
      <c r="B65" s="6"/>
      <c r="C65" s="6"/>
      <c r="D65" s="6"/>
      <c r="E65" s="6"/>
      <c r="F65" s="18"/>
      <c r="G65" s="85"/>
      <c r="H65" s="85"/>
      <c r="I65" s="91"/>
      <c r="J65" s="91"/>
      <c r="K65" s="91"/>
      <c r="L65" s="6"/>
      <c r="M65" s="6"/>
    </row>
    <row r="66" spans="1:13" x14ac:dyDescent="0.15">
      <c r="A66" s="6"/>
      <c r="B66" s="6"/>
      <c r="C66" s="6"/>
      <c r="D66" s="6"/>
      <c r="E66" s="6"/>
      <c r="F66" s="18"/>
      <c r="G66" s="85"/>
      <c r="H66" s="85"/>
      <c r="I66" s="91"/>
      <c r="J66" s="91"/>
      <c r="K66" s="91"/>
      <c r="L66" s="6"/>
      <c r="M66" s="6"/>
    </row>
    <row r="67" spans="1:13" x14ac:dyDescent="0.15">
      <c r="A67" s="6"/>
      <c r="B67" s="6"/>
      <c r="C67" s="6"/>
      <c r="D67" s="6"/>
      <c r="E67" s="6"/>
      <c r="F67" s="18"/>
      <c r="G67" s="85"/>
      <c r="H67" s="85"/>
      <c r="I67" s="91"/>
      <c r="J67" s="91"/>
      <c r="K67" s="91"/>
      <c r="L67" s="6"/>
      <c r="M67" s="6"/>
    </row>
    <row r="68" spans="1:13" x14ac:dyDescent="0.15">
      <c r="A68" s="6"/>
      <c r="B68" s="6"/>
      <c r="C68" s="6"/>
      <c r="D68" s="6"/>
      <c r="E68" s="6"/>
      <c r="F68" s="18"/>
      <c r="G68" s="85"/>
      <c r="H68" s="85"/>
      <c r="I68" s="91"/>
      <c r="J68" s="91"/>
      <c r="K68" s="91"/>
      <c r="L68" s="6"/>
      <c r="M68" s="6"/>
    </row>
    <row r="69" spans="1:13" x14ac:dyDescent="0.15">
      <c r="A69" s="6"/>
      <c r="B69" s="6"/>
      <c r="C69" s="6"/>
      <c r="D69" s="6"/>
      <c r="E69" s="6"/>
      <c r="F69" s="18"/>
      <c r="G69" s="85"/>
      <c r="H69" s="85"/>
      <c r="I69" s="91"/>
      <c r="J69" s="91"/>
      <c r="K69" s="91"/>
      <c r="L69" s="6"/>
      <c r="M69" s="6"/>
    </row>
    <row r="70" spans="1:13" x14ac:dyDescent="0.15">
      <c r="A70" s="6"/>
      <c r="B70" s="29"/>
      <c r="C70" s="6"/>
      <c r="D70" s="6"/>
      <c r="E70" s="6"/>
      <c r="F70" s="18"/>
      <c r="G70" s="85"/>
      <c r="H70" s="85"/>
      <c r="I70" s="91"/>
      <c r="J70" s="91"/>
      <c r="K70" s="91"/>
      <c r="L70" s="6"/>
      <c r="M70" s="6"/>
    </row>
    <row r="71" spans="1:13" x14ac:dyDescent="0.15">
      <c r="B71" s="13"/>
    </row>
    <row r="72" spans="1:13" x14ac:dyDescent="0.15">
      <c r="B72" s="13"/>
    </row>
    <row r="73" spans="1:13" x14ac:dyDescent="0.15">
      <c r="B73" s="13"/>
    </row>
  </sheetData>
  <mergeCells count="2">
    <mergeCell ref="B2:N2"/>
    <mergeCell ref="C9:M20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3.5" x14ac:dyDescent="0.15"/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第一周（3-26～4-7）</vt:lpstr>
      <vt:lpstr>第二周（4-8～4-14）</vt:lpstr>
      <vt:lpstr>第三周（4-15～4-21）</vt:lpstr>
      <vt:lpstr>第四周（4-22～4-30）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2013-05-02T10:46:34Z</dcterms:modified>
</cp:coreProperties>
</file>