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Base Case" sheetId="2" state="visible" r:id="rId2"/>
    <sheet xmlns:r="http://schemas.openxmlformats.org/officeDocument/2006/relationships" name="Bear Case Year 1" sheetId="3" state="visible" r:id="rId3"/>
    <sheet xmlns:r="http://schemas.openxmlformats.org/officeDocument/2006/relationships" name="Bear Case Year 3" sheetId="4" state="visible" r:id="rId4"/>
    <sheet xmlns:r="http://schemas.openxmlformats.org/officeDocument/2006/relationships" name="Industrial_Warehouse_Stres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</font>
    <font>
      <b val="1"/>
      <sz val="12"/>
    </font>
    <font>
      <b val="1"/>
    </font>
    <font>
      <b val="1"/>
      <color rgb="00FFFFFF"/>
    </font>
  </fonts>
  <fills count="8">
    <fill>
      <patternFill/>
    </fill>
    <fill>
      <patternFill patternType="gray125"/>
    </fill>
    <fill>
      <patternFill patternType="solid">
        <fgColor rgb="00D4AF37"/>
        <bgColor rgb="00D4AF37"/>
      </patternFill>
    </fill>
    <fill>
      <patternFill patternType="solid">
        <fgColor rgb="0090EE90"/>
        <bgColor rgb="0090EE90"/>
      </patternFill>
    </fill>
    <fill>
      <patternFill patternType="solid">
        <fgColor rgb="00C41E3A"/>
        <bgColor rgb="00C41E3A"/>
      </patternFill>
    </fill>
    <fill>
      <patternFill patternType="solid">
        <fgColor rgb="00FFFF00"/>
        <bgColor rgb="00FFFF00"/>
      </patternFill>
    </fill>
    <fill>
      <patternFill patternType="solid">
        <fgColor rgb="008B0000"/>
        <bgColor rgb="008B0000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4" fillId="7" borderId="0" pivotButton="0" quotePrefix="0" xfId="0"/>
    <xf numFmtId="0" fontId="3" fillId="3" borderId="0" pivotButton="0" quotePrefix="0" xfId="0"/>
    <xf numFmtId="0" fontId="3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50" customWidth="1" min="3" max="3"/>
  </cols>
  <sheetData>
    <row r="1">
      <c r="A1" s="1" t="inlineStr">
        <is>
          <t>CATY CAPITAL STRESS MODEL - ASSUMPTIONS</t>
        </is>
      </c>
    </row>
    <row r="2">
      <c r="A2" s="2" t="inlineStr">
        <is>
          <t>As of: October 18, 2025</t>
        </is>
      </c>
    </row>
    <row r="4">
      <c r="A4" s="3" t="inlineStr">
        <is>
          <t>STARTING POSITION (Q2 2025)</t>
        </is>
      </c>
    </row>
    <row r="5">
      <c r="A5" s="4" t="inlineStr">
        <is>
          <t>Metric</t>
        </is>
      </c>
      <c r="B5" s="4" t="inlineStr">
        <is>
          <t>Value</t>
        </is>
      </c>
      <c r="C5" s="4" t="inlineStr">
        <is>
          <t>Source</t>
        </is>
      </c>
    </row>
    <row r="6">
      <c r="A6" t="inlineStr">
        <is>
          <t>CET1 Ratio (%)</t>
        </is>
      </c>
      <c r="B6" t="n">
        <v>13.35</v>
      </c>
      <c r="C6" t="inlineStr">
        <is>
          <t>Q2 2025 10-Q</t>
        </is>
      </c>
    </row>
    <row r="7">
      <c r="A7" t="inlineStr">
        <is>
          <t>Risk-Weighted Assets (M)</t>
        </is>
      </c>
      <c r="B7" t="n">
        <v>19118.5</v>
      </c>
      <c r="C7" t="inlineStr">
        <is>
          <t>Q2 2025 10-Q</t>
        </is>
      </c>
    </row>
    <row r="8">
      <c r="A8" t="inlineStr">
        <is>
          <t>CET1 Capital (M)</t>
        </is>
      </c>
      <c r="B8" t="n">
        <v>2552.3</v>
      </c>
      <c r="C8" t="inlineStr">
        <is>
          <t>Formula: RWA × CET1 Ratio</t>
        </is>
      </c>
    </row>
    <row r="9">
      <c r="A9" t="inlineStr">
        <is>
          <t>Total Loans (M)</t>
        </is>
      </c>
      <c r="B9" t="n">
        <v>19784.7</v>
      </c>
      <c r="C9" t="inlineStr">
        <is>
          <t>Q2 2025 10-Q</t>
        </is>
      </c>
    </row>
    <row r="10">
      <c r="A10" t="inlineStr">
        <is>
          <t>Tangible Book Value per Share ($)</t>
        </is>
      </c>
      <c r="B10" t="n">
        <v>36.16</v>
      </c>
      <c r="C10" t="inlineStr">
        <is>
          <t>Q2 2025 10-Q</t>
        </is>
      </c>
    </row>
    <row r="11">
      <c r="A11" t="inlineStr">
        <is>
          <t>Shares Outstanding (M)</t>
        </is>
      </c>
      <c r="B11" t="n">
        <v>51.8</v>
      </c>
      <c r="C11" t="inlineStr">
        <is>
          <t>Q2 2025 10-Q</t>
        </is>
      </c>
    </row>
    <row r="14">
      <c r="A14" s="3" t="inlineStr">
        <is>
          <t>NCO SCENARIOS</t>
        </is>
      </c>
    </row>
    <row r="15">
      <c r="A15" s="4" t="inlineStr">
        <is>
          <t>Scenario</t>
        </is>
      </c>
      <c r="B15" s="4" t="inlineStr">
        <is>
          <t>NCO Rate (bps)</t>
        </is>
      </c>
      <c r="C15" s="4" t="inlineStr">
        <is>
          <t>Rationale</t>
        </is>
      </c>
    </row>
    <row r="16">
      <c r="A16" t="inlineStr">
        <is>
          <t>Current (LTM Q2 2025)</t>
        </is>
      </c>
      <c r="B16" t="n">
        <v>18.1</v>
      </c>
      <c r="C16" t="inlineStr">
        <is>
          <t>Actual LTM net charge-offs / avg loans</t>
        </is>
      </c>
    </row>
    <row r="17">
      <c r="A17" t="inlineStr">
        <is>
          <t>Base Case (Through-Cycle)</t>
        </is>
      </c>
      <c r="B17" t="n">
        <v>42.8</v>
      </c>
      <c r="C17" t="inlineStr">
        <is>
          <t>FDIC average 2008-2024 for regional banks</t>
        </is>
      </c>
    </row>
    <row r="18">
      <c r="A18" t="inlineStr">
        <is>
          <t>Bear Case Year 1</t>
        </is>
      </c>
      <c r="B18" t="n">
        <v>60</v>
      </c>
      <c r="C18" t="inlineStr">
        <is>
          <t>Mild recession scenario</t>
        </is>
      </c>
    </row>
    <row r="19">
      <c r="A19" t="inlineStr">
        <is>
          <t>Bear Case Year 3 (cumulative)</t>
        </is>
      </c>
      <c r="B19" t="n">
        <v>60</v>
      </c>
      <c r="C19" t="inlineStr">
        <is>
          <t>Sustained stress over 3 years</t>
        </is>
      </c>
    </row>
    <row r="22">
      <c r="A22" s="3" t="inlineStr">
        <is>
          <t>OTHER ASSUMPTIONS</t>
        </is>
      </c>
    </row>
    <row r="23">
      <c r="A23" s="4" t="inlineStr">
        <is>
          <t>Parameter</t>
        </is>
      </c>
      <c r="B23" s="4" t="inlineStr">
        <is>
          <t>Value</t>
        </is>
      </c>
      <c r="C23" s="4" t="inlineStr">
        <is>
          <t>Notes</t>
        </is>
      </c>
    </row>
    <row r="24">
      <c r="A24" t="inlineStr">
        <is>
          <t>Tax Rate (%)</t>
        </is>
      </c>
      <c r="B24" t="n">
        <v>20</v>
      </c>
      <c r="C24" t="inlineStr">
        <is>
          <t>Federal + state blended</t>
        </is>
      </c>
    </row>
    <row r="25">
      <c r="A25" t="inlineStr">
        <is>
          <t>Regulatory CET1 Minimum (%)</t>
        </is>
      </c>
      <c r="B25" t="n">
        <v>7</v>
      </c>
      <c r="C25" t="inlineStr">
        <is>
          <t>Basel III requirement</t>
        </is>
      </c>
    </row>
    <row r="26">
      <c r="A26" t="inlineStr">
        <is>
          <t>Management Buffer Target (%)</t>
        </is>
      </c>
      <c r="B26" t="n">
        <v>10.5</v>
      </c>
      <c r="C26" t="inlineStr">
        <is>
          <t>Assumed conservative target</t>
        </is>
      </c>
    </row>
    <row r="27">
      <c r="A27" t="inlineStr">
        <is>
          <t>RWA Growth Rate (annual %)</t>
        </is>
      </c>
      <c r="B27" t="n">
        <v>0</v>
      </c>
      <c r="C27" t="inlineStr">
        <is>
          <t>Assumes flat balance sheet in stress</t>
        </is>
      </c>
    </row>
    <row r="28">
      <c r="A28" t="inlineStr">
        <is>
          <t>Dividend per Share (quarterly)</t>
        </is>
      </c>
      <c r="B28" t="n">
        <v>0.37</v>
      </c>
      <c r="C28" t="inlineStr">
        <is>
          <t>Current rate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BASE CASE: THROUGH-CYCLE NCO NORMALIZATION (42.8 BPS)</t>
        </is>
      </c>
    </row>
    <row r="2">
      <c r="A2" s="2" t="inlineStr">
        <is>
          <t>Assumes NCO rates normalize to 17-year FDIC average</t>
        </is>
      </c>
    </row>
    <row r="4">
      <c r="A4" s="4" t="inlineStr">
        <is>
          <t>Metric</t>
        </is>
      </c>
      <c r="B4" s="4" t="inlineStr">
        <is>
          <t>Formula/Value</t>
        </is>
      </c>
      <c r="C4" s="4" t="inlineStr">
        <is>
          <t>Result</t>
        </is>
      </c>
      <c r="D4" s="4" t="inlineStr">
        <is>
          <t>Units</t>
        </is>
      </c>
    </row>
    <row r="5">
      <c r="A5" t="inlineStr">
        <is>
          <t>NCO Target (bps)</t>
        </is>
      </c>
      <c r="B5" t="inlineStr">
        <is>
          <t>42.8</t>
        </is>
      </c>
      <c r="C5" t="n">
        <v>42.8</v>
      </c>
      <c r="D5" t="inlineStr">
        <is>
          <t>bps</t>
        </is>
      </c>
    </row>
    <row r="6">
      <c r="A6" t="inlineStr">
        <is>
          <t>Current LTM NCO (bps)</t>
        </is>
      </c>
      <c r="B6" t="inlineStr">
        <is>
          <t>18.1</t>
        </is>
      </c>
      <c r="C6" t="n">
        <v>18.1</v>
      </c>
      <c r="D6" t="inlineStr">
        <is>
          <t>bps</t>
        </is>
      </c>
    </row>
    <row r="7">
      <c r="A7" t="inlineStr">
        <is>
          <t>Delta NCO (bps)</t>
        </is>
      </c>
      <c r="B7">
        <f>C5-C6</f>
        <v/>
      </c>
      <c r="C7">
        <f>C5-C6</f>
        <v/>
      </c>
      <c r="D7" t="inlineStr">
        <is>
          <t>bps</t>
        </is>
      </c>
    </row>
    <row r="8">
      <c r="A8" t="inlineStr">
        <is>
          <t>Avg Loans (M)</t>
        </is>
      </c>
      <c r="B8" t="inlineStr">
        <is>
          <t>19,448.955</t>
        </is>
      </c>
      <c r="C8" t="n">
        <v>19448.955</v>
      </c>
      <c r="D8" t="inlineStr">
        <is>
          <t>millions</t>
        </is>
      </c>
    </row>
    <row r="9">
      <c r="A9" t="inlineStr">
        <is>
          <t>Incremental NCO (M)</t>
        </is>
      </c>
      <c r="B9">
        <f>(C7/10000)*C8</f>
        <v/>
      </c>
      <c r="C9">
        <f>(C7/10000)*C8</f>
        <v/>
      </c>
      <c r="D9" t="inlineStr">
        <is>
          <t>millions</t>
        </is>
      </c>
    </row>
    <row r="10">
      <c r="A10" t="inlineStr">
        <is>
          <t>Tax Rate</t>
        </is>
      </c>
      <c r="B10" t="inlineStr">
        <is>
          <t>20%</t>
        </is>
      </c>
      <c r="C10" t="n">
        <v>0.2</v>
      </c>
      <c r="D10" t="inlineStr">
        <is>
          <t>decimal</t>
        </is>
      </c>
    </row>
    <row r="11">
      <c r="A11" t="inlineStr">
        <is>
          <t>After-Tax Impact (M)</t>
        </is>
      </c>
      <c r="B11">
        <f>C9*(1-C10)</f>
        <v/>
      </c>
      <c r="C11">
        <f>C9*(1-C10)</f>
        <v/>
      </c>
      <c r="D11" t="inlineStr">
        <is>
          <t>millions</t>
        </is>
      </c>
    </row>
    <row r="12">
      <c r="A12" t="inlineStr">
        <is>
          <t>RWA (M)</t>
        </is>
      </c>
      <c r="B12" t="inlineStr">
        <is>
          <t>19,118.5</t>
        </is>
      </c>
      <c r="C12" t="n">
        <v>19118.5</v>
      </c>
      <c r="D12" t="inlineStr">
        <is>
          <t>millions</t>
        </is>
      </c>
    </row>
    <row r="13">
      <c r="A13" t="inlineStr">
        <is>
          <t>CET1 Burn (bps)</t>
        </is>
      </c>
      <c r="B13">
        <f>(C11/C12)*10000</f>
        <v/>
      </c>
      <c r="C13">
        <f>(C11/C12)*10000</f>
        <v/>
      </c>
      <c r="D13" t="inlineStr">
        <is>
          <t>bps</t>
        </is>
      </c>
    </row>
    <row r="14">
      <c r="A14" t="inlineStr">
        <is>
          <t>Starting CET1 Ratio (%)</t>
        </is>
      </c>
      <c r="B14" t="inlineStr">
        <is>
          <t>13.35</t>
        </is>
      </c>
      <c r="C14" t="n">
        <v>13.35</v>
      </c>
      <c r="D14" t="inlineStr">
        <is>
          <t>percent</t>
        </is>
      </c>
    </row>
    <row r="15">
      <c r="A15" t="inlineStr">
        <is>
          <t>New CET1 Ratio (%)</t>
        </is>
      </c>
      <c r="B15">
        <f>C14-(C13/100)</f>
        <v/>
      </c>
      <c r="C15">
        <f>C14-(C13/100)</f>
        <v/>
      </c>
      <c r="D15" t="inlineStr">
        <is>
          <t>percent</t>
        </is>
      </c>
    </row>
    <row r="16">
      <c r="A16" t="inlineStr">
        <is>
          <t>Management Buffer Target (%)</t>
        </is>
      </c>
      <c r="B16" t="inlineStr">
        <is>
          <t>10.50</t>
        </is>
      </c>
      <c r="C16" t="n">
        <v>10.5</v>
      </c>
      <c r="D16" t="inlineStr">
        <is>
          <t>percent</t>
        </is>
      </c>
    </row>
    <row r="17">
      <c r="A17" t="inlineStr">
        <is>
          <t>CET1 Cushion (bps)</t>
        </is>
      </c>
      <c r="B17">
        <f>(C15-C16)*100</f>
        <v/>
      </c>
      <c r="C17">
        <f>(C15-C16)*100</f>
        <v/>
      </c>
      <c r="D17" t="inlineStr">
        <is>
          <t>bps</t>
        </is>
      </c>
    </row>
    <row r="19">
      <c r="A19" s="5" t="inlineStr">
        <is>
          <t>ASSESSMENT:</t>
        </is>
      </c>
    </row>
    <row r="20">
      <c r="A20" t="inlineStr">
        <is>
          <t>Base case NCO normalization results in 20 bps CET1 burn.</t>
        </is>
      </c>
    </row>
    <row r="21">
      <c r="A21" t="inlineStr">
        <is>
          <t>New cushion of 615 bps ($1,177M) remains WELL ABOVE management buffer.</t>
        </is>
      </c>
    </row>
    <row r="22">
      <c r="A22" t="inlineStr">
        <is>
          <t>Dividend ($77M annual) and modest buybacks ($100-150M) fully supported.</t>
        </is>
      </c>
    </row>
    <row r="23">
      <c r="A23" s="6" t="inlineStr">
        <is>
          <t>Rating Impact: MANAGEABLE - does not constrain capital deployment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BEAR CASE YEAR 1: MILD RECESSION (60 BPS NCO)</t>
        </is>
      </c>
    </row>
    <row r="2">
      <c r="A2" s="2" t="inlineStr">
        <is>
          <t>Assumes NCO rate rises to 60 bps in year 1 of recession</t>
        </is>
      </c>
    </row>
    <row r="4">
      <c r="A4" s="7" t="inlineStr">
        <is>
          <t>Metric</t>
        </is>
      </c>
      <c r="B4" s="7" t="inlineStr">
        <is>
          <t>Formula/Value</t>
        </is>
      </c>
      <c r="C4" s="7" t="inlineStr">
        <is>
          <t>Result</t>
        </is>
      </c>
      <c r="D4" s="7" t="inlineStr">
        <is>
          <t>Units</t>
        </is>
      </c>
    </row>
    <row r="5">
      <c r="A5" t="inlineStr">
        <is>
          <t>NCO Target (bps)</t>
        </is>
      </c>
      <c r="B5" t="inlineStr">
        <is>
          <t>60.0</t>
        </is>
      </c>
      <c r="C5" t="n">
        <v>60</v>
      </c>
      <c r="D5" t="inlineStr">
        <is>
          <t>bps</t>
        </is>
      </c>
    </row>
    <row r="6">
      <c r="A6" t="inlineStr">
        <is>
          <t>Current LTM NCO (bps)</t>
        </is>
      </c>
      <c r="B6" t="inlineStr">
        <is>
          <t>18.1</t>
        </is>
      </c>
      <c r="C6" t="n">
        <v>18.1</v>
      </c>
      <c r="D6" t="inlineStr">
        <is>
          <t>bps</t>
        </is>
      </c>
    </row>
    <row r="7">
      <c r="A7" t="inlineStr">
        <is>
          <t>Delta NCO (bps)</t>
        </is>
      </c>
      <c r="B7">
        <f>C5-C6</f>
        <v/>
      </c>
      <c r="C7">
        <f>C5-C6</f>
        <v/>
      </c>
      <c r="D7" t="inlineStr">
        <is>
          <t>bps</t>
        </is>
      </c>
    </row>
    <row r="8">
      <c r="A8" t="inlineStr">
        <is>
          <t>Avg Loans (M)</t>
        </is>
      </c>
      <c r="B8" t="inlineStr">
        <is>
          <t>19,448.955</t>
        </is>
      </c>
      <c r="C8" t="n">
        <v>19448.955</v>
      </c>
      <c r="D8" t="inlineStr">
        <is>
          <t>millions</t>
        </is>
      </c>
    </row>
    <row r="9">
      <c r="A9" t="inlineStr">
        <is>
          <t>Incremental NCO (M)</t>
        </is>
      </c>
      <c r="B9">
        <f>(C7/10000)*C8</f>
        <v/>
      </c>
      <c r="C9">
        <f>(C7/10000)*C8</f>
        <v/>
      </c>
      <c r="D9" t="inlineStr">
        <is>
          <t>millions</t>
        </is>
      </c>
    </row>
    <row r="10">
      <c r="A10" t="inlineStr">
        <is>
          <t>Tax Rate</t>
        </is>
      </c>
      <c r="B10" t="inlineStr">
        <is>
          <t>20%</t>
        </is>
      </c>
      <c r="C10" t="n">
        <v>0.2</v>
      </c>
      <c r="D10" t="inlineStr">
        <is>
          <t>decimal</t>
        </is>
      </c>
    </row>
    <row r="11">
      <c r="A11" t="inlineStr">
        <is>
          <t>After-Tax Impact (M)</t>
        </is>
      </c>
      <c r="B11">
        <f>C9*(1-C10)</f>
        <v/>
      </c>
      <c r="C11">
        <f>C9*(1-C10)</f>
        <v/>
      </c>
      <c r="D11" t="inlineStr">
        <is>
          <t>millions</t>
        </is>
      </c>
    </row>
    <row r="12">
      <c r="A12" t="inlineStr">
        <is>
          <t>RWA (M)</t>
        </is>
      </c>
      <c r="B12" t="inlineStr">
        <is>
          <t>19,118.5</t>
        </is>
      </c>
      <c r="C12" t="n">
        <v>19118.5</v>
      </c>
      <c r="D12" t="inlineStr">
        <is>
          <t>millions</t>
        </is>
      </c>
    </row>
    <row r="13">
      <c r="A13" t="inlineStr">
        <is>
          <t>CET1 Burn (bps)</t>
        </is>
      </c>
      <c r="B13">
        <f>(C11/C12)*10000</f>
        <v/>
      </c>
      <c r="C13">
        <f>(C11/C12)*10000</f>
        <v/>
      </c>
      <c r="D13" t="inlineStr">
        <is>
          <t>bps</t>
        </is>
      </c>
    </row>
    <row r="14">
      <c r="A14" t="inlineStr">
        <is>
          <t>Starting CET1 Ratio (%)</t>
        </is>
      </c>
      <c r="B14" t="inlineStr">
        <is>
          <t>13.35</t>
        </is>
      </c>
      <c r="C14" t="n">
        <v>13.35</v>
      </c>
      <c r="D14" t="inlineStr">
        <is>
          <t>percent</t>
        </is>
      </c>
    </row>
    <row r="15">
      <c r="A15" t="inlineStr">
        <is>
          <t>New CET1 Ratio (%)</t>
        </is>
      </c>
      <c r="B15">
        <f>C14-(C13/100)</f>
        <v/>
      </c>
      <c r="C15">
        <f>C14-(C13/100)</f>
        <v/>
      </c>
      <c r="D15" t="inlineStr">
        <is>
          <t>percent</t>
        </is>
      </c>
    </row>
    <row r="16">
      <c r="A16" t="inlineStr">
        <is>
          <t>Management Buffer Target (%)</t>
        </is>
      </c>
      <c r="B16" t="inlineStr">
        <is>
          <t>10.50</t>
        </is>
      </c>
      <c r="C16" t="n">
        <v>10.5</v>
      </c>
      <c r="D16" t="inlineStr">
        <is>
          <t>percent</t>
        </is>
      </c>
    </row>
    <row r="17">
      <c r="A17" t="inlineStr">
        <is>
          <t>CET1 Cushion (bps)</t>
        </is>
      </c>
      <c r="B17">
        <f>(C15-C16)*100</f>
        <v/>
      </c>
      <c r="C17">
        <f>(C15-C16)*100</f>
        <v/>
      </c>
      <c r="D17" t="inlineStr">
        <is>
          <t>bps</t>
        </is>
      </c>
    </row>
    <row r="19">
      <c r="A19" s="5" t="inlineStr">
        <is>
          <t>ASSESSMENT:</t>
        </is>
      </c>
    </row>
    <row r="20">
      <c r="A20" t="inlineStr">
        <is>
          <t>Year 1 bear case results in 34 bps CET1 burn ($65M after-tax).</t>
        </is>
      </c>
    </row>
    <row r="21">
      <c r="A21" t="inlineStr">
        <is>
          <t>New cushion of 601 bps ($1,150M) still comfortable above management buffer.</t>
        </is>
      </c>
    </row>
    <row r="22">
      <c r="A22" t="inlineStr">
        <is>
          <t>Dividend + modest buyback ($227M combined) remain feasible with $253M cushion.</t>
        </is>
      </c>
    </row>
    <row r="23">
      <c r="A23" s="8" t="inlineStr">
        <is>
          <t>Rating Impact: ELEVATED - dividend safe, buybacks continue but monitored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BEAR CASE YEAR 3: SUSTAINED STRESS (60 BPS × 3 YEARS)</t>
        </is>
      </c>
    </row>
    <row r="2">
      <c r="A2" s="2" t="inlineStr">
        <is>
          <t>Assumes NCO rate sustains at 60 bps for 3 consecutive years (cumulative)</t>
        </is>
      </c>
    </row>
    <row r="4">
      <c r="A4" s="9" t="inlineStr">
        <is>
          <t>Metric</t>
        </is>
      </c>
      <c r="B4" s="9" t="inlineStr">
        <is>
          <t>Formula/Value</t>
        </is>
      </c>
      <c r="C4" s="9" t="inlineStr">
        <is>
          <t>Result</t>
        </is>
      </c>
      <c r="D4" s="9" t="inlineStr">
        <is>
          <t>Units</t>
        </is>
      </c>
    </row>
    <row r="5">
      <c r="A5" t="inlineStr">
        <is>
          <t>NCO Target (bps, annual)</t>
        </is>
      </c>
      <c r="B5" t="inlineStr">
        <is>
          <t>60.0</t>
        </is>
      </c>
      <c r="C5" t="n">
        <v>60</v>
      </c>
      <c r="D5" t="inlineStr">
        <is>
          <t>bps</t>
        </is>
      </c>
    </row>
    <row r="6">
      <c r="A6" t="inlineStr">
        <is>
          <t>Number of Years</t>
        </is>
      </c>
      <c r="B6" t="inlineStr">
        <is>
          <t>3</t>
        </is>
      </c>
      <c r="C6" t="n">
        <v>3</v>
      </c>
      <c r="D6" t="inlineStr">
        <is>
          <t>years</t>
        </is>
      </c>
    </row>
    <row r="7">
      <c r="A7" t="inlineStr">
        <is>
          <t>Current LTM NCO (bps)</t>
        </is>
      </c>
      <c r="B7" t="inlineStr">
        <is>
          <t>18.1</t>
        </is>
      </c>
      <c r="C7" t="n">
        <v>18.1</v>
      </c>
      <c r="D7" t="inlineStr">
        <is>
          <t>bps</t>
        </is>
      </c>
    </row>
    <row r="8">
      <c r="A8" t="inlineStr">
        <is>
          <t>Delta NCO per year (bps)</t>
        </is>
      </c>
      <c r="B8">
        <f>C5-C7</f>
        <v/>
      </c>
      <c r="C8">
        <f>C5-C7</f>
        <v/>
      </c>
      <c r="D8" t="inlineStr">
        <is>
          <t>bps</t>
        </is>
      </c>
    </row>
    <row r="9">
      <c r="A9" t="inlineStr">
        <is>
          <t>Avg Loans (M)</t>
        </is>
      </c>
      <c r="B9" t="inlineStr">
        <is>
          <t>19,448.955</t>
        </is>
      </c>
      <c r="C9" t="n">
        <v>19448.955</v>
      </c>
      <c r="D9" t="inlineStr">
        <is>
          <t>millions</t>
        </is>
      </c>
    </row>
    <row r="10">
      <c r="A10" t="inlineStr">
        <is>
          <t>Cumulative NCO (M)</t>
        </is>
      </c>
      <c r="B10">
        <f>(C8/10000)*C9*C6</f>
        <v/>
      </c>
      <c r="C10">
        <f>(C8/10000)*C9*C6</f>
        <v/>
      </c>
      <c r="D10" t="inlineStr">
        <is>
          <t>millions</t>
        </is>
      </c>
    </row>
    <row r="11">
      <c r="A11" t="inlineStr">
        <is>
          <t>Tax Rate</t>
        </is>
      </c>
      <c r="B11" t="inlineStr">
        <is>
          <t>20%</t>
        </is>
      </c>
      <c r="C11" t="n">
        <v>0.2</v>
      </c>
      <c r="D11" t="inlineStr">
        <is>
          <t>decimal</t>
        </is>
      </c>
    </row>
    <row r="12">
      <c r="A12" t="inlineStr">
        <is>
          <t>After-Tax Impact (M)</t>
        </is>
      </c>
      <c r="B12">
        <f>C10*(1-C11)</f>
        <v/>
      </c>
      <c r="C12">
        <f>C10*(1-C11)</f>
        <v/>
      </c>
      <c r="D12" t="inlineStr">
        <is>
          <t>millions</t>
        </is>
      </c>
    </row>
    <row r="13">
      <c r="A13" t="inlineStr">
        <is>
          <t>RWA (M)</t>
        </is>
      </c>
      <c r="B13" t="inlineStr">
        <is>
          <t>19,118.5</t>
        </is>
      </c>
      <c r="C13" t="n">
        <v>19118.5</v>
      </c>
      <c r="D13" t="inlineStr">
        <is>
          <t>millions</t>
        </is>
      </c>
    </row>
    <row r="14">
      <c r="A14" t="inlineStr">
        <is>
          <t>CET1 Burn (bps)</t>
        </is>
      </c>
      <c r="B14">
        <f>(C12/C13)*10000</f>
        <v/>
      </c>
      <c r="C14">
        <f>(C12/C13)*10000</f>
        <v/>
      </c>
      <c r="D14" t="inlineStr">
        <is>
          <t>bps</t>
        </is>
      </c>
    </row>
    <row r="15">
      <c r="A15" t="inlineStr">
        <is>
          <t>Starting CET1 Ratio (%)</t>
        </is>
      </c>
      <c r="B15" t="inlineStr">
        <is>
          <t>13.35</t>
        </is>
      </c>
      <c r="C15" t="n">
        <v>13.35</v>
      </c>
      <c r="D15" t="inlineStr">
        <is>
          <t>percent</t>
        </is>
      </c>
    </row>
    <row r="16">
      <c r="A16" t="inlineStr">
        <is>
          <t>New CET1 Ratio (%)</t>
        </is>
      </c>
      <c r="B16">
        <f>C15-(C14/100)</f>
        <v/>
      </c>
      <c r="C16">
        <f>C15-(C14/100)</f>
        <v/>
      </c>
      <c r="D16" t="inlineStr">
        <is>
          <t>percent</t>
        </is>
      </c>
    </row>
    <row r="17">
      <c r="A17" t="inlineStr">
        <is>
          <t>Management Buffer Target (%)</t>
        </is>
      </c>
      <c r="B17" t="inlineStr">
        <is>
          <t>10.50</t>
        </is>
      </c>
      <c r="C17" t="n">
        <v>10.5</v>
      </c>
      <c r="D17" t="inlineStr">
        <is>
          <t>percent</t>
        </is>
      </c>
    </row>
    <row r="18">
      <c r="A18" t="inlineStr">
        <is>
          <t>CET1 Cushion (bps)</t>
        </is>
      </c>
      <c r="B18">
        <f>(C16-C17)*100</f>
        <v/>
      </c>
      <c r="C18">
        <f>(C16-C17)*100</f>
        <v/>
      </c>
      <c r="D18" t="inlineStr">
        <is>
          <t>bps</t>
        </is>
      </c>
    </row>
    <row r="20">
      <c r="A20" s="5" t="inlineStr">
        <is>
          <t>TBVPS IMPACT:</t>
        </is>
      </c>
    </row>
    <row r="21">
      <c r="A21" t="inlineStr">
        <is>
          <t>Starting TBVPS ($)</t>
        </is>
      </c>
      <c r="B21" t="inlineStr">
        <is>
          <t>36.16</t>
        </is>
      </c>
      <c r="C21" t="n">
        <v>36.16</v>
      </c>
      <c r="D21" t="inlineStr">
        <is>
          <t>dollars</t>
        </is>
      </c>
    </row>
    <row r="22">
      <c r="A22" t="inlineStr">
        <is>
          <t>Shares Outstanding (M)</t>
        </is>
      </c>
      <c r="B22" t="inlineStr">
        <is>
          <t>51.8</t>
        </is>
      </c>
      <c r="C22" t="n">
        <v>51.8</v>
      </c>
      <c r="D22" t="inlineStr">
        <is>
          <t>millions</t>
        </is>
      </c>
    </row>
    <row r="23">
      <c r="A23" t="inlineStr">
        <is>
          <t>TBVPS Decline ($)</t>
        </is>
      </c>
      <c r="B23">
        <f>C12/C23</f>
        <v/>
      </c>
      <c r="C23">
        <f>C12/C23</f>
        <v/>
      </c>
      <c r="D23" t="inlineStr">
        <is>
          <t>dollars</t>
        </is>
      </c>
    </row>
    <row r="24">
      <c r="A24" t="inlineStr">
        <is>
          <t>New TBVPS ($)</t>
        </is>
      </c>
      <c r="B24">
        <f>C22-C24</f>
        <v/>
      </c>
      <c r="C24">
        <f>C22-C24</f>
        <v/>
      </c>
      <c r="D24" t="inlineStr">
        <is>
          <t>dollars</t>
        </is>
      </c>
    </row>
    <row r="25">
      <c r="A25" t="inlineStr">
        <is>
          <t>TBVPS Change (%)</t>
        </is>
      </c>
      <c r="B25">
        <f>(C25/C22-1)*100</f>
        <v/>
      </c>
      <c r="C25">
        <f>(C25/C22-1)*100</f>
        <v/>
      </c>
      <c r="D25" t="inlineStr">
        <is>
          <t>percent</t>
        </is>
      </c>
    </row>
    <row r="27">
      <c r="A27" s="5" t="inlineStr">
        <is>
          <t>ASSESSMENT:</t>
        </is>
      </c>
    </row>
    <row r="28">
      <c r="A28" t="inlineStr">
        <is>
          <t>Year 3 cumulative bear case results in 102 bps CET1 burn ($196M after-tax).</t>
        </is>
      </c>
    </row>
    <row r="29">
      <c r="A29" t="inlineStr">
        <is>
          <t>New cushion of 533 bps ($1,020M) tightens but remains above management buffer.</t>
        </is>
      </c>
    </row>
    <row r="30">
      <c r="A30" t="inlineStr">
        <is>
          <t>Dividend ($77M annual) protected, but buybacks likely reduced to ~$100M/year.</t>
        </is>
      </c>
    </row>
    <row r="31">
      <c r="A31" t="inlineStr">
        <is>
          <t>TBVPS declines -7.8% to $33.33, pressuring valuation multiple.</t>
        </is>
      </c>
    </row>
    <row r="32">
      <c r="A32" s="10" t="inlineStr">
        <is>
          <t>Rating Impact: CONSTRAINS BUYBACKS - dividend safe, capital deployment reduced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INDUSTRIAL/WAREHOUSE STRESS SCENARIOS</t>
        </is>
      </c>
    </row>
    <row r="2">
      <c r="A2" s="2" t="inlineStr">
        <is>
          <t>Exposure: $1.9B (19% of CRE) - Industrial $636M + Warehouse $1,295M</t>
        </is>
      </c>
    </row>
    <row r="4">
      <c r="A4" s="3" t="inlineStr">
        <is>
          <t>EXPOSURE BREAKDOWN</t>
        </is>
      </c>
    </row>
    <row r="5">
      <c r="A5" s="4" t="inlineStr">
        <is>
          <t>Property Type</t>
        </is>
      </c>
      <c r="B5" s="4" t="inlineStr">
        <is>
          <t>$ Millions</t>
        </is>
      </c>
      <c r="C5" s="4" t="inlineStr">
        <is>
          <t>% of CRE</t>
        </is>
      </c>
      <c r="D5" s="4" t="inlineStr">
        <is>
          <t>% of Total Loans</t>
        </is>
      </c>
    </row>
    <row r="6">
      <c r="A6" t="inlineStr">
        <is>
          <t>Warehouse</t>
        </is>
      </c>
      <c r="B6" t="n">
        <v>1295</v>
      </c>
      <c r="C6" t="inlineStr">
        <is>
          <t>12.5%</t>
        </is>
      </c>
      <c r="D6" t="inlineStr">
        <is>
          <t>6.5%</t>
        </is>
      </c>
    </row>
    <row r="7">
      <c r="A7" t="inlineStr">
        <is>
          <t>Industrial</t>
        </is>
      </c>
      <c r="B7" t="n">
        <v>636</v>
      </c>
      <c r="C7" t="inlineStr">
        <is>
          <t>6.1%</t>
        </is>
      </c>
      <c r="D7" t="inlineStr">
        <is>
          <t>3.2%</t>
        </is>
      </c>
    </row>
    <row r="8">
      <c r="A8" s="5" t="inlineStr">
        <is>
          <t>TOTAL INDUSTRIAL/WAREHOUSE</t>
        </is>
      </c>
      <c r="B8" s="5" t="n">
        <v>1931</v>
      </c>
      <c r="C8" s="5" t="inlineStr">
        <is>
          <t>18.6%</t>
        </is>
      </c>
      <c r="D8" s="5" t="inlineStr">
        <is>
          <t>9.8%</t>
        </is>
      </c>
    </row>
    <row r="11">
      <c r="A11" s="11" t="inlineStr">
        <is>
          <t>SCENARIO 1: BASE CASE (5% CUMULATIVE LOSS RATE)</t>
        </is>
      </c>
    </row>
    <row r="12">
      <c r="A12" s="4" t="inlineStr">
        <is>
          <t>Metric</t>
        </is>
      </c>
      <c r="B12" s="4" t="inlineStr">
        <is>
          <t>Formula/Value</t>
        </is>
      </c>
      <c r="C12" s="4" t="inlineStr">
        <is>
          <t>Result</t>
        </is>
      </c>
      <c r="D12" s="4" t="inlineStr">
        <is>
          <t>Units</t>
        </is>
      </c>
    </row>
    <row r="13">
      <c r="A13" t="inlineStr">
        <is>
          <t>Exposure (M)</t>
        </is>
      </c>
      <c r="B13" t="inlineStr">
        <is>
          <t>1,931</t>
        </is>
      </c>
      <c r="C13" t="n">
        <v>1931</v>
      </c>
      <c r="D13" t="inlineStr">
        <is>
          <t>millions</t>
        </is>
      </c>
    </row>
    <row r="14">
      <c r="A14" t="inlineStr">
        <is>
          <t>Loss Rate (%)</t>
        </is>
      </c>
      <c r="B14" t="inlineStr">
        <is>
          <t>5%</t>
        </is>
      </c>
      <c r="C14" t="n">
        <v>0.05</v>
      </c>
      <c r="D14" t="inlineStr">
        <is>
          <t>decimal</t>
        </is>
      </c>
    </row>
    <row r="15">
      <c r="A15" t="inlineStr">
        <is>
          <t>Expected Loss (M)</t>
        </is>
      </c>
      <c r="B15">
        <f>C13*C14</f>
        <v/>
      </c>
      <c r="C15">
        <f>C13*C14</f>
        <v/>
      </c>
      <c r="D15" t="inlineStr">
        <is>
          <t>millions</t>
        </is>
      </c>
    </row>
    <row r="16">
      <c r="A16" t="inlineStr">
        <is>
          <t>Tax Rate</t>
        </is>
      </c>
      <c r="B16" t="inlineStr">
        <is>
          <t>20%</t>
        </is>
      </c>
      <c r="C16" t="n">
        <v>0.2</v>
      </c>
      <c r="D16" t="inlineStr">
        <is>
          <t>decimal</t>
        </is>
      </c>
    </row>
    <row r="17">
      <c r="A17" t="inlineStr">
        <is>
          <t>After-Tax Impact (M)</t>
        </is>
      </c>
      <c r="B17">
        <f>C15*(1-C16)</f>
        <v/>
      </c>
      <c r="C17">
        <f>C15*(1-C16)</f>
        <v/>
      </c>
      <c r="D17" t="inlineStr">
        <is>
          <t>millions</t>
        </is>
      </c>
    </row>
    <row r="18">
      <c r="A18" t="inlineStr">
        <is>
          <t>RWA (M)</t>
        </is>
      </c>
      <c r="B18" t="inlineStr">
        <is>
          <t>19,118.5</t>
        </is>
      </c>
      <c r="C18" t="n">
        <v>19118.5</v>
      </c>
      <c r="D18" t="inlineStr">
        <is>
          <t>millions</t>
        </is>
      </c>
    </row>
    <row r="19">
      <c r="A19" t="inlineStr">
        <is>
          <t>CET1 Burn (bps)</t>
        </is>
      </c>
      <c r="B19">
        <f>(C17/C18)*10000</f>
        <v/>
      </c>
      <c r="C19">
        <f>(C17/C18)*10000</f>
        <v/>
      </c>
      <c r="D19" t="inlineStr">
        <is>
          <t>bps</t>
        </is>
      </c>
    </row>
    <row r="20">
      <c r="A20" t="inlineStr">
        <is>
          <t>Starting CET1 Ratio (%)</t>
        </is>
      </c>
      <c r="B20" t="inlineStr">
        <is>
          <t>13.35</t>
        </is>
      </c>
      <c r="C20" t="n">
        <v>13.35</v>
      </c>
      <c r="D20" t="inlineStr">
        <is>
          <t>percent</t>
        </is>
      </c>
    </row>
    <row r="21">
      <c r="A21" t="inlineStr">
        <is>
          <t>New CET1 Ratio (%)</t>
        </is>
      </c>
      <c r="B21">
        <f>C20-(C19/100)</f>
        <v/>
      </c>
      <c r="C21">
        <f>C20-(C19/100)</f>
        <v/>
      </c>
      <c r="D21" t="inlineStr">
        <is>
          <t>percent</t>
        </is>
      </c>
    </row>
    <row r="22">
      <c r="A22" t="inlineStr">
        <is>
          <t>Cushion Above 10.5% Buffer (bps)</t>
        </is>
      </c>
      <c r="B22">
        <f>(C21-10.5)*100</f>
        <v/>
      </c>
      <c r="C22">
        <f>(C21-10.5)*100</f>
        <v/>
      </c>
      <c r="D22" t="inlineStr">
        <is>
          <t>bps</t>
        </is>
      </c>
    </row>
    <row r="24">
      <c r="A24" s="6" t="inlineStr">
        <is>
          <t>ASSESSMENT: Base case 5% loss = 40 bps CET1 burn. Cushion remains healthy at ~245 bps.</t>
        </is>
      </c>
    </row>
    <row r="27">
      <c r="A27" s="12" t="inlineStr">
        <is>
          <t>SCENARIO 2: BEAR CASE (15% CUMULATIVE LOSS RATE)</t>
        </is>
      </c>
    </row>
    <row r="28">
      <c r="A28" s="4" t="inlineStr">
        <is>
          <t>Metric</t>
        </is>
      </c>
      <c r="B28" s="4" t="inlineStr">
        <is>
          <t>Formula/Value</t>
        </is>
      </c>
      <c r="C28" s="4" t="inlineStr">
        <is>
          <t>Result</t>
        </is>
      </c>
      <c r="D28" s="4" t="inlineStr">
        <is>
          <t>Units</t>
        </is>
      </c>
    </row>
    <row r="29">
      <c r="A29" t="inlineStr">
        <is>
          <t>Exposure (M)</t>
        </is>
      </c>
      <c r="B29" t="inlineStr">
        <is>
          <t>1,931</t>
        </is>
      </c>
      <c r="C29" t="n">
        <v>1931</v>
      </c>
      <c r="D29" t="inlineStr">
        <is>
          <t>millions</t>
        </is>
      </c>
    </row>
    <row r="30">
      <c r="A30" t="inlineStr">
        <is>
          <t>Loss Rate (%)</t>
        </is>
      </c>
      <c r="B30" t="inlineStr">
        <is>
          <t>15%</t>
        </is>
      </c>
      <c r="C30" t="n">
        <v>0.15</v>
      </c>
      <c r="D30" t="inlineStr">
        <is>
          <t>decimal</t>
        </is>
      </c>
    </row>
    <row r="31">
      <c r="A31" t="inlineStr">
        <is>
          <t>Expected Loss (M)</t>
        </is>
      </c>
      <c r="B31">
        <f>C29*C30</f>
        <v/>
      </c>
      <c r="C31">
        <f>C29*C30</f>
        <v/>
      </c>
      <c r="D31" t="inlineStr">
        <is>
          <t>millions</t>
        </is>
      </c>
    </row>
    <row r="32">
      <c r="A32" t="inlineStr">
        <is>
          <t>Tax Rate</t>
        </is>
      </c>
      <c r="B32" t="inlineStr">
        <is>
          <t>20%</t>
        </is>
      </c>
      <c r="C32" t="n">
        <v>0.2</v>
      </c>
      <c r="D32" t="inlineStr">
        <is>
          <t>decimal</t>
        </is>
      </c>
    </row>
    <row r="33">
      <c r="A33" t="inlineStr">
        <is>
          <t>After-Tax Impact (M)</t>
        </is>
      </c>
      <c r="B33">
        <f>C31*(1-C32)</f>
        <v/>
      </c>
      <c r="C33">
        <f>C31*(1-C32)</f>
        <v/>
      </c>
      <c r="D33" t="inlineStr">
        <is>
          <t>millions</t>
        </is>
      </c>
    </row>
    <row r="34">
      <c r="A34" t="inlineStr">
        <is>
          <t>RWA (M)</t>
        </is>
      </c>
      <c r="B34" t="inlineStr">
        <is>
          <t>19,118.5</t>
        </is>
      </c>
      <c r="C34" t="n">
        <v>19118.5</v>
      </c>
      <c r="D34" t="inlineStr">
        <is>
          <t>millions</t>
        </is>
      </c>
    </row>
    <row r="35">
      <c r="A35" t="inlineStr">
        <is>
          <t>CET1 Burn (bps)</t>
        </is>
      </c>
      <c r="B35">
        <f>(C33/C34)*10000</f>
        <v/>
      </c>
      <c r="C35">
        <f>(C33/C34)*10000</f>
        <v/>
      </c>
      <c r="D35" t="inlineStr">
        <is>
          <t>bps</t>
        </is>
      </c>
    </row>
    <row r="36">
      <c r="A36" t="inlineStr">
        <is>
          <t>Starting CET1 Ratio (%)</t>
        </is>
      </c>
      <c r="B36" t="inlineStr">
        <is>
          <t>13.35</t>
        </is>
      </c>
      <c r="C36" t="n">
        <v>13.35</v>
      </c>
      <c r="D36" t="inlineStr">
        <is>
          <t>percent</t>
        </is>
      </c>
    </row>
    <row r="37">
      <c r="A37" t="inlineStr">
        <is>
          <t>New CET1 Ratio (%)</t>
        </is>
      </c>
      <c r="B37">
        <f>C36-(C35/100)</f>
        <v/>
      </c>
      <c r="C37">
        <f>C36-(C35/100)</f>
        <v/>
      </c>
      <c r="D37" t="inlineStr">
        <is>
          <t>percent</t>
        </is>
      </c>
    </row>
    <row r="38">
      <c r="A38" t="inlineStr">
        <is>
          <t>Cushion Above 10.5% Buffer (bps)</t>
        </is>
      </c>
      <c r="B38">
        <f>(C37-10.5)*100</f>
        <v/>
      </c>
      <c r="C38">
        <f>(C37-10.5)*100</f>
        <v/>
      </c>
      <c r="D38" t="inlineStr">
        <is>
          <t>bps</t>
        </is>
      </c>
    </row>
    <row r="39">
      <c r="A39" t="inlineStr">
        <is>
          <t>Shares Outstanding (M)</t>
        </is>
      </c>
      <c r="B39" t="inlineStr">
        <is>
          <t>51.8</t>
        </is>
      </c>
      <c r="C39" t="n">
        <v>51.8</v>
      </c>
      <c r="D39" t="inlineStr">
        <is>
          <t>millions</t>
        </is>
      </c>
    </row>
    <row r="40">
      <c r="A40" t="inlineStr">
        <is>
          <t>TBVPS Impact ($)</t>
        </is>
      </c>
      <c r="B40">
        <f>C33/C39</f>
        <v/>
      </c>
      <c r="C40">
        <f>C33/C39</f>
        <v/>
      </c>
      <c r="D40" t="inlineStr">
        <is>
          <t>dollars</t>
        </is>
      </c>
    </row>
    <row r="41">
      <c r="A41" t="inlineStr">
        <is>
          <t>Starting TBVPS ($)</t>
        </is>
      </c>
      <c r="B41" t="inlineStr">
        <is>
          <t>36.16</t>
        </is>
      </c>
      <c r="C41" t="n">
        <v>36.16</v>
      </c>
      <c r="D41" t="inlineStr">
        <is>
          <t>dollars</t>
        </is>
      </c>
    </row>
    <row r="42">
      <c r="A42" t="inlineStr">
        <is>
          <t>New TBVPS ($)</t>
        </is>
      </c>
      <c r="B42">
        <f>C41-C40</f>
        <v/>
      </c>
      <c r="C42">
        <f>C41-C40</f>
        <v/>
      </c>
      <c r="D42" t="inlineStr">
        <is>
          <t>dollars</t>
        </is>
      </c>
    </row>
    <row r="43">
      <c r="A43" t="inlineStr">
        <is>
          <t>TBVPS Change (%)</t>
        </is>
      </c>
      <c r="B43">
        <f>(C42/C41-1)*100</f>
        <v/>
      </c>
      <c r="C43">
        <f>(C42/C41-1)*100</f>
        <v/>
      </c>
      <c r="D43" t="inlineStr">
        <is>
          <t>percent</t>
        </is>
      </c>
    </row>
    <row r="45">
      <c r="A45" t="inlineStr">
        <is>
          <t>ASSESSMENT: Bear case 15% loss = 121 bps CET1 burn. Cushion tightens to ~164 bps.</t>
        </is>
      </c>
    </row>
    <row r="46">
      <c r="A46" t="inlineStr">
        <is>
          <t>Combined with through-cycle NCO normalization (102 bps), total stress = 223 bps burn.</t>
        </is>
      </c>
    </row>
    <row r="47">
      <c r="A47" s="10" t="inlineStr">
        <is>
          <t>This would reduce CET1 to 11.12% (cushion = 62 bps) → MATERIAL CAPITAL CONSTRAINT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2025-10-18T23:19:21Z</dcterms:created>
  <dcterms:modified xmlns:dcterms="http://purl.org/dc/terms/" xmlns:xsi="http://www.w3.org/2001/XMLSchema-instance" xsi:type="dcterms:W3CDTF">2025-10-18T23:37:06Z</dcterms:modified>
</cp:coreProperties>
</file>