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3z\"/>
    </mc:Choice>
  </mc:AlternateContent>
  <bookViews>
    <workbookView xWindow="0" yWindow="0" windowWidth="23040" windowHeight="9192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B51" i="1"/>
  <c r="C50" i="1"/>
  <c r="D50" i="1"/>
  <c r="B50" i="1"/>
  <c r="B52" i="1" s="1"/>
  <c r="B53" i="1" s="1"/>
  <c r="L27" i="1"/>
  <c r="M27" i="1"/>
  <c r="N27" i="1"/>
  <c r="O27" i="1" s="1"/>
  <c r="M9" i="1"/>
  <c r="M3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5" i="1"/>
  <c r="C54" i="1" l="1"/>
  <c r="D54" i="1"/>
  <c r="D52" i="1"/>
  <c r="D53" i="1" s="1"/>
  <c r="C52" i="1"/>
  <c r="C53" i="1" s="1"/>
  <c r="B54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3" i="1"/>
  <c r="O3" i="1" s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<sst xmlns="http://schemas.openxmlformats.org/spreadsheetml/2006/main" count="17" uniqueCount="12">
  <si>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</si>
  <si>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</si>
  <si>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</si>
  <si>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</si>
  <si>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</si>
  <si>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</si>
  <si>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Std/sqrt(2)</t>
  </si>
  <si>
    <t>Nout</t>
  </si>
  <si>
    <t>Ntrue</t>
  </si>
  <si>
    <t>error</t>
  </si>
  <si>
    <t>relerror</t>
  </si>
  <si>
    <t>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</si>
</sst>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3.1244460726586492E-4</c:v>
                  </c:pt>
                  <c:pt idx="2">
                    <c:v>2.8629353129177395E-3</c:v>
                  </c:pt>
                  <c:pt idx="3">
                    <c:v>8.9273235348273708E-3</c:v>
                  </c:pt>
                  <c:pt idx="4">
                    <c:v>1.5653889094963343E-2</c:v>
                  </c:pt>
                  <c:pt idx="5">
                    <c:v>2.0758180372123385E-2</c:v>
                  </c:pt>
                  <c:pt idx="6">
                    <c:v>2.1746701679216739E-2</c:v>
                  </c:pt>
                  <c:pt idx="7">
                    <c:v>2.007841238324673E-2</c:v>
                  </c:pt>
                  <c:pt idx="8">
                    <c:v>1.6381151097666843E-2</c:v>
                  </c:pt>
                  <c:pt idx="9">
                    <c:v>1.9890894730533477E-2</c:v>
                  </c:pt>
                  <c:pt idx="10">
                    <c:v>1.3238813899758266E-2</c:v>
                  </c:pt>
                  <c:pt idx="11">
                    <c:v>5.3131053179320421E-3</c:v>
                  </c:pt>
                  <c:pt idx="12">
                    <c:v>4.5214412384171334E-3</c:v>
                  </c:pt>
                  <c:pt idx="13">
                    <c:v>3.7927447601992957E-3</c:v>
                  </c:pt>
                  <c:pt idx="14">
                    <c:v>3.828622859624166E-3</c:v>
                  </c:pt>
                  <c:pt idx="15">
                    <c:v>1.6446932080121067E-3</c:v>
                  </c:pt>
                  <c:pt idx="16">
                    <c:v>8.7038140595490949E-4</c:v>
                  </c:pt>
                  <c:pt idx="17">
                    <c:v>3.1244460726586492E-4</c:v>
                  </c:pt>
                  <c:pt idx="18">
                    <c:v>5.153999374622687E-5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3.1244460726586492E-4</c:v>
                  </c:pt>
                  <c:pt idx="2">
                    <c:v>2.8629353129177395E-3</c:v>
                  </c:pt>
                  <c:pt idx="3">
                    <c:v>8.9273235348273708E-3</c:v>
                  </c:pt>
                  <c:pt idx="4">
                    <c:v>1.5653889094963343E-2</c:v>
                  </c:pt>
                  <c:pt idx="5">
                    <c:v>2.0758180372123385E-2</c:v>
                  </c:pt>
                  <c:pt idx="6">
                    <c:v>2.1746701679216739E-2</c:v>
                  </c:pt>
                  <c:pt idx="7">
                    <c:v>2.007841238324673E-2</c:v>
                  </c:pt>
                  <c:pt idx="8">
                    <c:v>1.6381151097666843E-2</c:v>
                  </c:pt>
                  <c:pt idx="9">
                    <c:v>1.9890894730533477E-2</c:v>
                  </c:pt>
                  <c:pt idx="10">
                    <c:v>1.3238813899758266E-2</c:v>
                  </c:pt>
                  <c:pt idx="11">
                    <c:v>5.3131053179320421E-3</c:v>
                  </c:pt>
                  <c:pt idx="12">
                    <c:v>4.5214412384171334E-3</c:v>
                  </c:pt>
                  <c:pt idx="13">
                    <c:v>3.7927447601992957E-3</c:v>
                  </c:pt>
                  <c:pt idx="14">
                    <c:v>3.828622859624166E-3</c:v>
                  </c:pt>
                  <c:pt idx="15">
                    <c:v>1.6446932080121067E-3</c:v>
                  </c:pt>
                  <c:pt idx="16">
                    <c:v>8.7038140595490949E-4</c:v>
                  </c:pt>
                  <c:pt idx="17">
                    <c:v>3.1244460726586492E-4</c:v>
                  </c:pt>
                  <c:pt idx="18">
                    <c:v>5.153999374622687E-5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0.6629213483146067</c:v>
                </c:pt>
                <c:pt idx="2">
                  <c:v>21.183520599250937</c:v>
                </c:pt>
                <c:pt idx="3">
                  <c:v>76.00561797752809</c:v>
                </c:pt>
                <c:pt idx="4">
                  <c:v>133.69662921348313</c:v>
                </c:pt>
                <c:pt idx="5">
                  <c:v>167.31273408239701</c:v>
                </c:pt>
                <c:pt idx="6">
                  <c:v>172.62921348314606</c:v>
                </c:pt>
                <c:pt idx="7">
                  <c:v>151.45318352059925</c:v>
                </c:pt>
                <c:pt idx="8">
                  <c:v>119.76029962546816</c:v>
                </c:pt>
                <c:pt idx="9">
                  <c:v>85.844569288389522</c:v>
                </c:pt>
                <c:pt idx="10">
                  <c:v>57.084269662921351</c:v>
                </c:pt>
                <c:pt idx="11">
                  <c:v>33.297752808988761</c:v>
                </c:pt>
                <c:pt idx="12">
                  <c:v>18.071161048689138</c:v>
                </c:pt>
                <c:pt idx="13">
                  <c:v>8.9138576779026213</c:v>
                </c:pt>
                <c:pt idx="14">
                  <c:v>3.8689138576779025</c:v>
                </c:pt>
                <c:pt idx="15">
                  <c:v>1.404494382022472</c:v>
                </c:pt>
                <c:pt idx="16">
                  <c:v>0.46629213483146065</c:v>
                </c:pt>
                <c:pt idx="17">
                  <c:v>7.3033707865168537E-2</c:v>
                </c:pt>
                <c:pt idx="18">
                  <c:v>7.4906367041198494E-3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5.1199791120111644E-4</c:v>
                  </c:pt>
                  <c:pt idx="1">
                    <c:v>6.1019545250162884E-4</c:v>
                  </c:pt>
                  <c:pt idx="2">
                    <c:v>8.8799733330394513E-3</c:v>
                  </c:pt>
                  <c:pt idx="3">
                    <c:v>2.3143122892889733E-2</c:v>
                  </c:pt>
                  <c:pt idx="4">
                    <c:v>3.3641362980851047E-2</c:v>
                  </c:pt>
                  <c:pt idx="5">
                    <c:v>3.1663895007688632E-2</c:v>
                  </c:pt>
                  <c:pt idx="6">
                    <c:v>2.6593660644701905E-2</c:v>
                  </c:pt>
                  <c:pt idx="7">
                    <c:v>8.9550604492220805E-3</c:v>
                  </c:pt>
                  <c:pt idx="8">
                    <c:v>7.936342987536326E-3</c:v>
                  </c:pt>
                  <c:pt idx="9">
                    <c:v>1.6548425733074246E-2</c:v>
                  </c:pt>
                  <c:pt idx="10">
                    <c:v>1.6413553828912381E-2</c:v>
                  </c:pt>
                  <c:pt idx="11">
                    <c:v>1.2103866131137495E-2</c:v>
                  </c:pt>
                  <c:pt idx="12">
                    <c:v>9.1514759066211333E-3</c:v>
                  </c:pt>
                  <c:pt idx="13">
                    <c:v>5.8575602936406556E-3</c:v>
                  </c:pt>
                  <c:pt idx="14">
                    <c:v>2.4815834626448793E-3</c:v>
                  </c:pt>
                  <c:pt idx="15">
                    <c:v>8.6507027230960229E-4</c:v>
                  </c:pt>
                  <c:pt idx="16">
                    <c:v>5.2701043907830492E-4</c:v>
                  </c:pt>
                  <c:pt idx="17">
                    <c:v>4.511594874611967E-4</c:v>
                  </c:pt>
                  <c:pt idx="18">
                    <c:v>1.0671478949324333E-3</c:v>
                  </c:pt>
                  <c:pt idx="19">
                    <c:v>8.698447781827636E-4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5.1199791120111644E-4</c:v>
                  </c:pt>
                  <c:pt idx="1">
                    <c:v>6.1019545250162884E-4</c:v>
                  </c:pt>
                  <c:pt idx="2">
                    <c:v>8.8799733330394513E-3</c:v>
                  </c:pt>
                  <c:pt idx="3">
                    <c:v>2.3143122892889733E-2</c:v>
                  </c:pt>
                  <c:pt idx="4">
                    <c:v>3.3641362980851047E-2</c:v>
                  </c:pt>
                  <c:pt idx="5">
                    <c:v>3.1663895007688632E-2</c:v>
                  </c:pt>
                  <c:pt idx="6">
                    <c:v>2.6593660644701905E-2</c:v>
                  </c:pt>
                  <c:pt idx="7">
                    <c:v>8.9550604492220805E-3</c:v>
                  </c:pt>
                  <c:pt idx="8">
                    <c:v>7.936342987536326E-3</c:v>
                  </c:pt>
                  <c:pt idx="9">
                    <c:v>1.6548425733074246E-2</c:v>
                  </c:pt>
                  <c:pt idx="10">
                    <c:v>1.6413553828912381E-2</c:v>
                  </c:pt>
                  <c:pt idx="11">
                    <c:v>1.2103866131137495E-2</c:v>
                  </c:pt>
                  <c:pt idx="12">
                    <c:v>9.1514759066211333E-3</c:v>
                  </c:pt>
                  <c:pt idx="13">
                    <c:v>5.8575602936406556E-3</c:v>
                  </c:pt>
                  <c:pt idx="14">
                    <c:v>2.4815834626448793E-3</c:v>
                  </c:pt>
                  <c:pt idx="15">
                    <c:v>8.6507027230960229E-4</c:v>
                  </c:pt>
                  <c:pt idx="16">
                    <c:v>5.2701043907830492E-4</c:v>
                  </c:pt>
                  <c:pt idx="17">
                    <c:v>4.511594874611967E-4</c:v>
                  </c:pt>
                  <c:pt idx="18">
                    <c:v>1.0671478949324333E-3</c:v>
                  </c:pt>
                  <c:pt idx="19">
                    <c:v>8.698447781827636E-4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9.6933286035370603E-2</c:v>
                </c:pt>
                <c:pt idx="1">
                  <c:v>0.69763742815633223</c:v>
                </c:pt>
                <c:pt idx="2">
                  <c:v>20.881727020838706</c:v>
                </c:pt>
                <c:pt idx="3">
                  <c:v>74.333924575691015</c:v>
                </c:pt>
                <c:pt idx="4">
                  <c:v>132.27015647816702</c:v>
                </c:pt>
                <c:pt idx="5">
                  <c:v>167.06776874699383</c:v>
                </c:pt>
                <c:pt idx="6">
                  <c:v>173.51219085807622</c:v>
                </c:pt>
                <c:pt idx="7">
                  <c:v>153.65011938859269</c:v>
                </c:pt>
                <c:pt idx="8">
                  <c:v>122.10582636580244</c:v>
                </c:pt>
                <c:pt idx="9">
                  <c:v>87.762068787121919</c:v>
                </c:pt>
                <c:pt idx="10">
                  <c:v>57.417855545348054</c:v>
                </c:pt>
                <c:pt idx="11">
                  <c:v>33.429034495119275</c:v>
                </c:pt>
                <c:pt idx="12">
                  <c:v>17.371966402035881</c:v>
                </c:pt>
                <c:pt idx="13">
                  <c:v>8.5406326034388584</c:v>
                </c:pt>
                <c:pt idx="14">
                  <c:v>3.3237720569072455</c:v>
                </c:pt>
                <c:pt idx="15">
                  <c:v>1.4379657370627772</c:v>
                </c:pt>
                <c:pt idx="16">
                  <c:v>0.57105822803989437</c:v>
                </c:pt>
                <c:pt idx="17">
                  <c:v>1.8124653440673214E-2</c:v>
                </c:pt>
                <c:pt idx="18">
                  <c:v>5.7774078093943464E-2</c:v>
                </c:pt>
                <c:pt idx="19">
                  <c:v>-0.17218940335322397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3800"/>
        <c:axId val="358657056"/>
      </c:barChart>
      <c:catAx>
        <c:axId val="31334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056"/>
        <c:crosses val="autoZero"/>
        <c:auto val="1"/>
        <c:lblAlgn val="ctr"/>
        <c:lblOffset val="100"/>
        <c:noMultiLvlLbl val="0"/>
      </c:catAx>
      <c:valAx>
        <c:axId val="358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I9" sqref="I9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L3" s="1">
        <f>SUM(B3:K3)/178</f>
        <v>0</v>
      </c>
      <c r="M3" s="1">
        <f>AVERAGE(B3:K3)/178</f>
        <v>0</v>
      </c>
      <c r="N3" s="1">
        <f>STDEV(B3:K3)/178</f>
        <v>0</v>
      </c>
      <c r="O3">
        <f>N3/SQRT(2)/178</f>
        <v>0</v>
      </c>
    </row>
    <row r="4" spans="1:15" x14ac:dyDescent="0.3">
      <c r="A4">
        <v>1</v>
      </c>
      <c r="B4">
        <v>132</v>
      </c>
      <c r="C4">
        <v>118</v>
      </c>
      <c r="D4">
        <v>104</v>
      </c>
      <c r="L4" s="1">
        <f t="shared" ref="L4:L22" si="0">SUM(B4:K4)/178</f>
        <v>1.9887640449438202</v>
      </c>
      <c r="M4" s="1">
        <f t="shared" ref="M4:M22" si="1">AVERAGE(B4:K4)/178</f>
        <v>0.6629213483146067</v>
      </c>
      <c r="N4" s="1">
        <f t="shared" ref="N4:N22" si="2">STDEV(B4:K4)/178</f>
        <v>7.8651685393258425E-2</v>
      </c>
      <c r="O4">
        <f t="shared" ref="O4:O22" si="3">N4/SQRT(2)/178</f>
        <v>3.1244460726586492E-4</v>
      </c>
    </row>
    <row r="5" spans="1:15" x14ac:dyDescent="0.3">
      <c r="A5">
        <v>2</v>
      </c>
      <c r="B5">
        <v>3787</v>
      </c>
      <c r="C5">
        <v>3890</v>
      </c>
      <c r="D5">
        <v>3635</v>
      </c>
      <c r="L5" s="1">
        <f t="shared" si="0"/>
        <v>63.550561797752806</v>
      </c>
      <c r="M5" s="1">
        <f t="shared" si="1"/>
        <v>21.183520599250937</v>
      </c>
      <c r="N5" s="1">
        <f t="shared" si="2"/>
        <v>0.72068674669507282</v>
      </c>
      <c r="O5">
        <f t="shared" si="3"/>
        <v>2.8629353129177395E-3</v>
      </c>
    </row>
    <row r="6" spans="1:15" x14ac:dyDescent="0.3">
      <c r="A6">
        <v>3</v>
      </c>
      <c r="B6">
        <v>13437</v>
      </c>
      <c r="C6">
        <v>13967</v>
      </c>
      <c r="D6">
        <v>13183</v>
      </c>
      <c r="L6" s="1">
        <f t="shared" si="0"/>
        <v>228.01685393258427</v>
      </c>
      <c r="M6" s="1">
        <f t="shared" si="1"/>
        <v>76.00561797752809</v>
      </c>
      <c r="N6" s="1">
        <f t="shared" si="2"/>
        <v>2.2472752793188793</v>
      </c>
      <c r="O6">
        <f t="shared" si="3"/>
        <v>8.9273235348273708E-3</v>
      </c>
    </row>
    <row r="7" spans="1:15" x14ac:dyDescent="0.3">
      <c r="A7">
        <v>4</v>
      </c>
      <c r="B7">
        <v>23326</v>
      </c>
      <c r="C7">
        <v>24604</v>
      </c>
      <c r="D7">
        <v>23464</v>
      </c>
      <c r="L7" s="1">
        <f t="shared" si="0"/>
        <v>401.08988764044943</v>
      </c>
      <c r="M7" s="1">
        <f t="shared" si="1"/>
        <v>133.69662921348313</v>
      </c>
      <c r="N7" s="1">
        <f t="shared" si="2"/>
        <v>3.9405537226326994</v>
      </c>
      <c r="O7">
        <f t="shared" si="3"/>
        <v>1.5653889094963343E-2</v>
      </c>
    </row>
    <row r="8" spans="1:15" x14ac:dyDescent="0.3">
      <c r="A8">
        <v>5</v>
      </c>
      <c r="B8">
        <v>28890</v>
      </c>
      <c r="C8">
        <v>30746</v>
      </c>
      <c r="D8">
        <v>29709</v>
      </c>
      <c r="L8" s="1">
        <f t="shared" si="0"/>
        <v>501.93820224719099</v>
      </c>
      <c r="M8" s="1">
        <f t="shared" si="1"/>
        <v>167.31273408239701</v>
      </c>
      <c r="N8" s="1">
        <f t="shared" si="2"/>
        <v>5.2254570378150094</v>
      </c>
      <c r="O8">
        <f t="shared" si="3"/>
        <v>2.0758180372123385E-2</v>
      </c>
    </row>
    <row r="9" spans="1:15" x14ac:dyDescent="0.3">
      <c r="A9">
        <v>6</v>
      </c>
      <c r="B9">
        <v>29656</v>
      </c>
      <c r="C9">
        <v>31560</v>
      </c>
      <c r="D9">
        <v>30968</v>
      </c>
      <c r="L9" s="1">
        <f t="shared" si="0"/>
        <v>517.88764044943821</v>
      </c>
      <c r="M9" s="1">
        <f>AVERAGE(B9:K9)/178</f>
        <v>172.62921348314606</v>
      </c>
      <c r="N9" s="1">
        <f t="shared" si="2"/>
        <v>5.4742975203901532</v>
      </c>
      <c r="O9">
        <f t="shared" si="3"/>
        <v>2.1746701679216739E-2</v>
      </c>
    </row>
    <row r="10" spans="1:15" x14ac:dyDescent="0.3">
      <c r="A10">
        <v>7</v>
      </c>
      <c r="B10">
        <v>26049</v>
      </c>
      <c r="C10">
        <v>27848</v>
      </c>
      <c r="D10">
        <v>26979</v>
      </c>
      <c r="L10" s="1">
        <f t="shared" si="0"/>
        <v>454.35955056179773</v>
      </c>
      <c r="M10" s="1">
        <f t="shared" si="1"/>
        <v>151.45318352059925</v>
      </c>
      <c r="N10" s="1">
        <f t="shared" si="2"/>
        <v>5.0543390323887216</v>
      </c>
      <c r="O10">
        <f t="shared" si="3"/>
        <v>2.007841238324673E-2</v>
      </c>
    </row>
    <row r="11" spans="1:15" x14ac:dyDescent="0.3">
      <c r="A11">
        <v>8</v>
      </c>
      <c r="B11">
        <v>20478</v>
      </c>
      <c r="C11">
        <v>21839</v>
      </c>
      <c r="D11">
        <v>21635</v>
      </c>
      <c r="L11" s="1">
        <f t="shared" si="0"/>
        <v>359.28089887640448</v>
      </c>
      <c r="M11" s="1">
        <f t="shared" si="1"/>
        <v>119.76029962546816</v>
      </c>
      <c r="N11" s="1">
        <f t="shared" si="2"/>
        <v>4.1236273968293986</v>
      </c>
      <c r="O11">
        <f t="shared" si="3"/>
        <v>1.6381151097666843E-2</v>
      </c>
    </row>
    <row r="12" spans="1:15" x14ac:dyDescent="0.3">
      <c r="A12">
        <v>9</v>
      </c>
      <c r="B12">
        <v>14252</v>
      </c>
      <c r="C12">
        <v>15759</v>
      </c>
      <c r="D12">
        <v>15830</v>
      </c>
      <c r="L12" s="1">
        <f t="shared" si="0"/>
        <v>257.53370786516854</v>
      </c>
      <c r="M12" s="1">
        <f t="shared" si="1"/>
        <v>85.844569288389522</v>
      </c>
      <c r="N12" s="1">
        <f t="shared" si="2"/>
        <v>5.0071352110267631</v>
      </c>
      <c r="O12">
        <f t="shared" si="3"/>
        <v>1.9890894730533477E-2</v>
      </c>
    </row>
    <row r="13" spans="1:15" x14ac:dyDescent="0.3">
      <c r="A13">
        <v>10</v>
      </c>
      <c r="B13">
        <v>9510</v>
      </c>
      <c r="C13">
        <v>10302</v>
      </c>
      <c r="D13">
        <v>10671</v>
      </c>
      <c r="L13" s="1">
        <f t="shared" si="0"/>
        <v>171.25280898876406</v>
      </c>
      <c r="M13" s="1">
        <f t="shared" si="1"/>
        <v>57.084269662921351</v>
      </c>
      <c r="N13" s="1">
        <f t="shared" si="2"/>
        <v>3.3326068096853425</v>
      </c>
      <c r="O13">
        <f t="shared" si="3"/>
        <v>1.3238813899758266E-2</v>
      </c>
    </row>
    <row r="14" spans="1:15" x14ac:dyDescent="0.3">
      <c r="A14">
        <v>11</v>
      </c>
      <c r="B14">
        <v>5846</v>
      </c>
      <c r="C14">
        <v>5740</v>
      </c>
      <c r="D14">
        <v>6195</v>
      </c>
      <c r="L14" s="1">
        <f t="shared" si="0"/>
        <v>99.893258426966298</v>
      </c>
      <c r="M14" s="1">
        <f t="shared" si="1"/>
        <v>33.297752808988761</v>
      </c>
      <c r="N14" s="1">
        <f t="shared" si="2"/>
        <v>1.3374680766106275</v>
      </c>
      <c r="O14">
        <f t="shared" si="3"/>
        <v>5.3131053179320421E-3</v>
      </c>
    </row>
    <row r="15" spans="1:15" x14ac:dyDescent="0.3">
      <c r="A15">
        <v>12</v>
      </c>
      <c r="B15">
        <v>3398</v>
      </c>
      <c r="C15">
        <v>2998</v>
      </c>
      <c r="D15">
        <v>3254</v>
      </c>
      <c r="L15" s="1">
        <f t="shared" si="0"/>
        <v>54.213483146067418</v>
      </c>
      <c r="M15" s="1">
        <f t="shared" si="1"/>
        <v>18.071161048689138</v>
      </c>
      <c r="N15" s="1">
        <f t="shared" si="2"/>
        <v>1.1381824667099674</v>
      </c>
      <c r="O15">
        <f t="shared" si="3"/>
        <v>4.5214412384171334E-3</v>
      </c>
    </row>
    <row r="16" spans="1:15" x14ac:dyDescent="0.3">
      <c r="A16">
        <v>13</v>
      </c>
      <c r="B16">
        <v>1766</v>
      </c>
      <c r="C16">
        <v>1428</v>
      </c>
      <c r="D16">
        <v>1566</v>
      </c>
      <c r="L16" s="1">
        <f t="shared" si="0"/>
        <v>26.741573033707866</v>
      </c>
      <c r="M16" s="1">
        <f t="shared" si="1"/>
        <v>8.9138576779026213</v>
      </c>
      <c r="N16" s="1">
        <f t="shared" si="2"/>
        <v>0.95474769197181397</v>
      </c>
      <c r="O16">
        <f t="shared" si="3"/>
        <v>3.7927447601992957E-3</v>
      </c>
    </row>
    <row r="17" spans="1:15" x14ac:dyDescent="0.3">
      <c r="A17">
        <v>14</v>
      </c>
      <c r="B17">
        <v>886</v>
      </c>
      <c r="C17">
        <v>575</v>
      </c>
      <c r="D17">
        <v>605</v>
      </c>
      <c r="L17" s="1">
        <f t="shared" si="0"/>
        <v>11.606741573033707</v>
      </c>
      <c r="M17" s="1">
        <f t="shared" si="1"/>
        <v>3.8689138576779025</v>
      </c>
      <c r="N17" s="1">
        <f t="shared" si="2"/>
        <v>0.96377928644600408</v>
      </c>
      <c r="O17">
        <f t="shared" si="3"/>
        <v>3.828622859624166E-3</v>
      </c>
    </row>
    <row r="18" spans="1:15" x14ac:dyDescent="0.3">
      <c r="A18">
        <v>15</v>
      </c>
      <c r="B18">
        <v>335</v>
      </c>
      <c r="C18">
        <v>204</v>
      </c>
      <c r="D18">
        <v>211</v>
      </c>
      <c r="L18" s="1">
        <f t="shared" si="0"/>
        <v>4.213483146067416</v>
      </c>
      <c r="M18" s="1">
        <f t="shared" si="1"/>
        <v>1.404494382022472</v>
      </c>
      <c r="N18" s="1">
        <f t="shared" si="2"/>
        <v>0.41401864444702707</v>
      </c>
      <c r="O18">
        <f t="shared" si="3"/>
        <v>1.6446932080121067E-3</v>
      </c>
    </row>
    <row r="19" spans="1:15" x14ac:dyDescent="0.3">
      <c r="A19">
        <v>16</v>
      </c>
      <c r="B19">
        <v>128</v>
      </c>
      <c r="C19">
        <v>59</v>
      </c>
      <c r="D19">
        <v>62</v>
      </c>
      <c r="L19" s="1">
        <f t="shared" si="0"/>
        <v>1.398876404494382</v>
      </c>
      <c r="M19" s="1">
        <f t="shared" si="1"/>
        <v>0.46629213483146065</v>
      </c>
      <c r="N19" s="1">
        <f t="shared" si="2"/>
        <v>0.21910112359550563</v>
      </c>
      <c r="O19">
        <f t="shared" si="3"/>
        <v>8.7038140595490949E-4</v>
      </c>
    </row>
    <row r="20" spans="1:15" x14ac:dyDescent="0.3">
      <c r="A20">
        <v>17</v>
      </c>
      <c r="B20">
        <v>29</v>
      </c>
      <c r="C20">
        <v>3</v>
      </c>
      <c r="D20">
        <v>7</v>
      </c>
      <c r="L20" s="1">
        <f t="shared" si="0"/>
        <v>0.21910112359550563</v>
      </c>
      <c r="M20" s="1">
        <f t="shared" si="1"/>
        <v>7.3033707865168537E-2</v>
      </c>
      <c r="N20" s="1">
        <f t="shared" si="2"/>
        <v>7.8651685393258425E-2</v>
      </c>
      <c r="O20">
        <f t="shared" si="3"/>
        <v>3.1244460726586492E-4</v>
      </c>
    </row>
    <row r="21" spans="1:15" x14ac:dyDescent="0.3">
      <c r="A21">
        <v>18</v>
      </c>
      <c r="B21">
        <v>4</v>
      </c>
      <c r="C21">
        <v>0</v>
      </c>
      <c r="D21">
        <v>0</v>
      </c>
      <c r="L21" s="1">
        <f t="shared" si="0"/>
        <v>2.247191011235955E-2</v>
      </c>
      <c r="M21" s="1">
        <f t="shared" si="1"/>
        <v>7.4906367041198494E-3</v>
      </c>
      <c r="N21" s="1">
        <f t="shared" si="2"/>
        <v>1.2974163352575861E-2</v>
      </c>
      <c r="O21">
        <f t="shared" si="3"/>
        <v>5.153999374622687E-5</v>
      </c>
    </row>
    <row r="22" spans="1:15" x14ac:dyDescent="0.3">
      <c r="A22">
        <v>19</v>
      </c>
      <c r="B22">
        <v>0</v>
      </c>
      <c r="C22">
        <v>0</v>
      </c>
      <c r="D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-1.2241428121924001</v>
      </c>
      <c r="C27">
        <v>10.054554852657001</v>
      </c>
      <c r="D27">
        <v>42.931962702423299</v>
      </c>
      <c r="L27" s="1">
        <f>SUM(B27:K27)/178</f>
        <v>0.29079985810611181</v>
      </c>
      <c r="M27" s="1">
        <f>AVERAGE(B27:K27)/178</f>
        <v>9.6933286035370603E-2</v>
      </c>
      <c r="N27" s="1">
        <f>STDEV(B27:K27)/178</f>
        <v>0.12888524140706198</v>
      </c>
      <c r="O27">
        <f>N27/SQRT(2)/178</f>
        <v>5.1199791120111644E-4</v>
      </c>
    </row>
    <row r="28" spans="1:15" x14ac:dyDescent="0.3">
      <c r="A28">
        <v>1</v>
      </c>
      <c r="B28">
        <v>94.827825531363402</v>
      </c>
      <c r="C28">
        <v>128.78431687503999</v>
      </c>
      <c r="D28">
        <v>148.92624422907801</v>
      </c>
      <c r="L28" s="1">
        <f t="shared" ref="L28:L46" si="4">SUM(B28:K28)/178</f>
        <v>2.0929122844689965</v>
      </c>
      <c r="M28" s="1">
        <f t="shared" ref="M28:M46" si="5">AVERAGE(B28:K28)/178</f>
        <v>0.69763742815633223</v>
      </c>
      <c r="N28" s="1">
        <f t="shared" ref="N28:N46" si="6">STDEV(B28:K28)/178</f>
        <v>0.15360450986346205</v>
      </c>
      <c r="O28">
        <f t="shared" ref="O28:O46" si="7">N28/SQRT(2)/178</f>
        <v>6.1019545250162884E-4</v>
      </c>
    </row>
    <row r="29" spans="1:15" x14ac:dyDescent="0.3">
      <c r="A29">
        <v>2</v>
      </c>
      <c r="B29">
        <v>3267.8056991100302</v>
      </c>
      <c r="C29">
        <v>4025.3210010528501</v>
      </c>
      <c r="D29">
        <v>3857.71552896499</v>
      </c>
      <c r="L29" s="1">
        <f t="shared" si="4"/>
        <v>62.645181062516123</v>
      </c>
      <c r="M29" s="1">
        <f t="shared" si="5"/>
        <v>20.881727020838706</v>
      </c>
      <c r="N29" s="1">
        <f t="shared" si="6"/>
        <v>2.2353558123550541</v>
      </c>
      <c r="O29">
        <f t="shared" si="7"/>
        <v>8.8799733330394513E-3</v>
      </c>
    </row>
    <row r="30" spans="1:15" x14ac:dyDescent="0.3">
      <c r="A30">
        <v>3</v>
      </c>
      <c r="B30">
        <v>12103.667820930399</v>
      </c>
      <c r="C30">
        <v>14143.835025787301</v>
      </c>
      <c r="D30">
        <v>13446.8128767013</v>
      </c>
      <c r="L30" s="1">
        <f t="shared" si="4"/>
        <v>223.00177372707304</v>
      </c>
      <c r="M30" s="1">
        <f t="shared" si="5"/>
        <v>74.333924575691015</v>
      </c>
      <c r="N30" s="1">
        <f t="shared" si="6"/>
        <v>5.8258186522009625</v>
      </c>
      <c r="O30">
        <f t="shared" si="7"/>
        <v>2.3143122892889733E-2</v>
      </c>
    </row>
    <row r="31" spans="1:15" x14ac:dyDescent="0.3">
      <c r="A31">
        <v>4</v>
      </c>
      <c r="B31">
        <v>21852.721246719299</v>
      </c>
      <c r="C31">
        <v>24745.741367340001</v>
      </c>
      <c r="D31">
        <v>24033.800945281899</v>
      </c>
      <c r="L31" s="1">
        <f t="shared" si="4"/>
        <v>396.8104694345011</v>
      </c>
      <c r="M31" s="1">
        <f t="shared" si="5"/>
        <v>132.27015647816702</v>
      </c>
      <c r="N31" s="1">
        <f t="shared" si="6"/>
        <v>8.4685407775939598</v>
      </c>
      <c r="O31">
        <f t="shared" si="7"/>
        <v>3.3641362980851047E-2</v>
      </c>
    </row>
    <row r="32" spans="1:15" x14ac:dyDescent="0.3">
      <c r="A32">
        <v>5</v>
      </c>
      <c r="B32">
        <v>28201.684280395501</v>
      </c>
      <c r="C32">
        <v>30998.829090118401</v>
      </c>
      <c r="D32">
        <v>30013.675140380801</v>
      </c>
      <c r="L32" s="1">
        <f t="shared" si="4"/>
        <v>501.20330624098148</v>
      </c>
      <c r="M32" s="1">
        <f t="shared" si="5"/>
        <v>167.06776874699383</v>
      </c>
      <c r="N32" s="1">
        <f t="shared" si="6"/>
        <v>7.9707527368227185</v>
      </c>
      <c r="O32">
        <f t="shared" si="7"/>
        <v>3.1663895007688632E-2</v>
      </c>
    </row>
    <row r="33" spans="1:15" x14ac:dyDescent="0.3">
      <c r="A33">
        <v>6</v>
      </c>
      <c r="B33">
        <v>29697.622030258099</v>
      </c>
      <c r="C33">
        <v>32080.7953987121</v>
      </c>
      <c r="D33">
        <v>30877.092489242499</v>
      </c>
      <c r="L33" s="1">
        <f t="shared" si="4"/>
        <v>520.53657257422867</v>
      </c>
      <c r="M33" s="1">
        <f t="shared" si="5"/>
        <v>173.51219085807622</v>
      </c>
      <c r="N33" s="1">
        <f t="shared" si="6"/>
        <v>6.6944225691255408</v>
      </c>
      <c r="O33">
        <f t="shared" si="7"/>
        <v>2.6593660644701905E-2</v>
      </c>
    </row>
    <row r="34" spans="1:15" x14ac:dyDescent="0.3">
      <c r="A34">
        <v>7</v>
      </c>
      <c r="B34">
        <v>26891.575998306202</v>
      </c>
      <c r="C34">
        <v>27638.669119834001</v>
      </c>
      <c r="D34">
        <v>27518.9186353683</v>
      </c>
      <c r="L34" s="1">
        <f t="shared" si="4"/>
        <v>460.95035816577808</v>
      </c>
      <c r="M34" s="1">
        <f t="shared" si="5"/>
        <v>153.65011938859269</v>
      </c>
      <c r="N34" s="1">
        <f t="shared" si="6"/>
        <v>2.2542574931706167</v>
      </c>
      <c r="O34">
        <f t="shared" si="7"/>
        <v>8.9550604492220805E-3</v>
      </c>
    </row>
    <row r="35" spans="1:15" x14ac:dyDescent="0.3">
      <c r="A35">
        <v>8</v>
      </c>
      <c r="B35">
        <v>22144.438531875599</v>
      </c>
      <c r="C35">
        <v>21555.122661232901</v>
      </c>
      <c r="D35">
        <v>21504.950086230001</v>
      </c>
      <c r="L35" s="1">
        <f t="shared" si="4"/>
        <v>366.31747909740733</v>
      </c>
      <c r="M35" s="1">
        <f t="shared" si="5"/>
        <v>122.10582636580244</v>
      </c>
      <c r="N35" s="1">
        <f t="shared" si="6"/>
        <v>1.9978157321740893</v>
      </c>
      <c r="O35">
        <f t="shared" si="7"/>
        <v>7.936342987536326E-3</v>
      </c>
    </row>
    <row r="36" spans="1:15" x14ac:dyDescent="0.3">
      <c r="A36">
        <v>9</v>
      </c>
      <c r="B36">
        <v>16476.522851943901</v>
      </c>
      <c r="C36">
        <v>15152.7905161082</v>
      </c>
      <c r="D36">
        <v>15235.631364270999</v>
      </c>
      <c r="L36" s="1">
        <f t="shared" si="4"/>
        <v>263.28620636136571</v>
      </c>
      <c r="M36" s="1">
        <f t="shared" si="5"/>
        <v>87.762068787121919</v>
      </c>
      <c r="N36" s="1">
        <f t="shared" si="6"/>
        <v>4.1657354431594795</v>
      </c>
      <c r="O36">
        <f t="shared" si="7"/>
        <v>1.6548425733074246E-2</v>
      </c>
    </row>
    <row r="37" spans="1:15" x14ac:dyDescent="0.3">
      <c r="A37">
        <v>10</v>
      </c>
      <c r="B37">
        <v>11054.608562469401</v>
      </c>
      <c r="C37">
        <v>9665.6305503100102</v>
      </c>
      <c r="D37">
        <v>9940.8957484364491</v>
      </c>
      <c r="L37" s="1">
        <f t="shared" si="4"/>
        <v>172.25356663604416</v>
      </c>
      <c r="M37" s="1">
        <f t="shared" si="5"/>
        <v>57.417855545348054</v>
      </c>
      <c r="N37" s="1">
        <f t="shared" si="6"/>
        <v>4.1317841368227946</v>
      </c>
      <c r="O37">
        <f t="shared" si="7"/>
        <v>1.6413553828912381E-2</v>
      </c>
    </row>
    <row r="38" spans="1:15" x14ac:dyDescent="0.3">
      <c r="A38">
        <v>11</v>
      </c>
      <c r="B38">
        <v>6575.2597599029496</v>
      </c>
      <c r="C38">
        <v>5673.6385985016796</v>
      </c>
      <c r="D38">
        <v>5602.2060619890599</v>
      </c>
      <c r="L38" s="1">
        <f t="shared" si="4"/>
        <v>100.28710348535782</v>
      </c>
      <c r="M38" s="1">
        <f t="shared" si="5"/>
        <v>33.429034495119275</v>
      </c>
      <c r="N38" s="1">
        <f t="shared" si="6"/>
        <v>3.0469063918849355</v>
      </c>
      <c r="O38">
        <f t="shared" si="7"/>
        <v>1.2103866131137495E-2</v>
      </c>
    </row>
    <row r="39" spans="1:15" x14ac:dyDescent="0.3">
      <c r="A39">
        <v>12</v>
      </c>
      <c r="B39">
        <v>3441.0310006141599</v>
      </c>
      <c r="C39">
        <v>2640.5069632977202</v>
      </c>
      <c r="D39">
        <v>3195.0920947752802</v>
      </c>
      <c r="L39" s="1">
        <f t="shared" si="4"/>
        <v>52.115899206107642</v>
      </c>
      <c r="M39" s="1">
        <f t="shared" si="5"/>
        <v>17.371966402035881</v>
      </c>
      <c r="N39" s="1">
        <f t="shared" si="6"/>
        <v>2.3037011590316121</v>
      </c>
      <c r="O39">
        <f t="shared" si="7"/>
        <v>9.1514759066211333E-3</v>
      </c>
    </row>
    <row r="40" spans="1:15" x14ac:dyDescent="0.3">
      <c r="A40">
        <v>13</v>
      </c>
      <c r="B40">
        <v>1718.6205134391701</v>
      </c>
      <c r="C40">
        <v>1222.6207254640699</v>
      </c>
      <c r="D40">
        <v>1619.4565713331101</v>
      </c>
      <c r="L40" s="1">
        <f t="shared" si="4"/>
        <v>25.621897810316572</v>
      </c>
      <c r="M40" s="1">
        <f t="shared" si="5"/>
        <v>8.5406326034388584</v>
      </c>
      <c r="N40" s="1">
        <f t="shared" si="6"/>
        <v>1.4745237353238847</v>
      </c>
      <c r="O40">
        <f t="shared" si="7"/>
        <v>5.8575602936406556E-3</v>
      </c>
    </row>
    <row r="41" spans="1:15" x14ac:dyDescent="0.3">
      <c r="A41">
        <v>14</v>
      </c>
      <c r="B41">
        <v>694.19282515719499</v>
      </c>
      <c r="C41">
        <v>607.24706109613101</v>
      </c>
      <c r="D41">
        <v>473.454392135143</v>
      </c>
      <c r="L41" s="1">
        <f t="shared" si="4"/>
        <v>9.971316170721737</v>
      </c>
      <c r="M41" s="1">
        <f t="shared" si="5"/>
        <v>3.3237720569072455</v>
      </c>
      <c r="N41" s="1">
        <f t="shared" si="6"/>
        <v>0.62468904004790526</v>
      </c>
      <c r="O41">
        <f t="shared" si="7"/>
        <v>2.4815834626448793E-3</v>
      </c>
    </row>
    <row r="42" spans="1:15" x14ac:dyDescent="0.3">
      <c r="A42">
        <v>15</v>
      </c>
      <c r="B42">
        <v>288.57476109266202</v>
      </c>
      <c r="C42">
        <v>213.105178885161</v>
      </c>
      <c r="D42">
        <v>266.19376361370001</v>
      </c>
      <c r="L42" s="1">
        <f t="shared" si="4"/>
        <v>4.3138972111883316</v>
      </c>
      <c r="M42" s="1">
        <f t="shared" si="5"/>
        <v>1.4379657370627772</v>
      </c>
      <c r="N42" s="1">
        <f t="shared" si="6"/>
        <v>0.21776415184807266</v>
      </c>
      <c r="O42">
        <f t="shared" si="7"/>
        <v>8.6507027230960229E-4</v>
      </c>
    </row>
    <row r="43" spans="1:15" x14ac:dyDescent="0.3">
      <c r="A43">
        <v>16</v>
      </c>
      <c r="B43">
        <v>119.550189755856</v>
      </c>
      <c r="C43">
        <v>74.885196167975593</v>
      </c>
      <c r="D43">
        <v>110.50970784947199</v>
      </c>
      <c r="L43" s="1">
        <f t="shared" si="4"/>
        <v>1.7131746841196831</v>
      </c>
      <c r="M43" s="1">
        <f t="shared" si="5"/>
        <v>0.57105822803989437</v>
      </c>
      <c r="N43" s="1">
        <f t="shared" si="6"/>
        <v>0.13266434526129947</v>
      </c>
      <c r="O43">
        <f t="shared" si="7"/>
        <v>5.2701043907830492E-4</v>
      </c>
    </row>
    <row r="44" spans="1:15" x14ac:dyDescent="0.3">
      <c r="A44">
        <v>17</v>
      </c>
      <c r="B44">
        <v>18.305841855704699</v>
      </c>
      <c r="C44">
        <v>11.117519123014</v>
      </c>
      <c r="D44">
        <v>-19.744796041399201</v>
      </c>
      <c r="L44" s="1">
        <f t="shared" si="4"/>
        <v>5.4373960322019646E-2</v>
      </c>
      <c r="M44" s="1">
        <f t="shared" si="5"/>
        <v>1.8124653440673214E-2</v>
      </c>
      <c r="N44" s="1">
        <f t="shared" si="6"/>
        <v>0.11357038414104353</v>
      </c>
      <c r="O44">
        <f t="shared" si="7"/>
        <v>4.511594874611967E-4</v>
      </c>
    </row>
    <row r="45" spans="1:15" x14ac:dyDescent="0.3">
      <c r="A45">
        <v>18</v>
      </c>
      <c r="B45">
        <v>36.6061861440539</v>
      </c>
      <c r="C45">
        <v>39.155731972306903</v>
      </c>
      <c r="D45">
        <v>-44.910560414194997</v>
      </c>
      <c r="L45" s="1">
        <f t="shared" si="4"/>
        <v>0.17332223428183038</v>
      </c>
      <c r="M45" s="1">
        <f t="shared" si="5"/>
        <v>5.7774078093943464E-2</v>
      </c>
      <c r="N45" s="1">
        <f t="shared" si="6"/>
        <v>0.26863315464069959</v>
      </c>
      <c r="O45">
        <f t="shared" si="7"/>
        <v>1.0671478949324333E-3</v>
      </c>
    </row>
    <row r="46" spans="1:15" x14ac:dyDescent="0.3">
      <c r="A46">
        <v>19</v>
      </c>
      <c r="B46">
        <v>-7.51529988646507</v>
      </c>
      <c r="C46">
        <v>-8.78453789651393</v>
      </c>
      <c r="D46">
        <v>-75.649303607642594</v>
      </c>
      <c r="L46" s="1">
        <f t="shared" si="4"/>
        <v>-0.51656821005967191</v>
      </c>
      <c r="M46" s="1">
        <f t="shared" si="5"/>
        <v>-0.17218940335322397</v>
      </c>
      <c r="N46" s="1">
        <f t="shared" si="6"/>
        <v>0.21896603827885561</v>
      </c>
      <c r="O46">
        <f t="shared" si="7"/>
        <v>8.698447781827636E-4</v>
      </c>
    </row>
    <row r="50" spans="1:4" x14ac:dyDescent="0.3">
      <c r="A50" t="s">
        <v>7</v>
      </c>
      <c r="B50">
        <f>SUM(B27:B46)</f>
        <v>184668.87648280291</v>
      </c>
      <c r="C50">
        <f t="shared" ref="C50:D50" si="8">SUM(C27:C46)</f>
        <v>190619.06603883501</v>
      </c>
      <c r="D50">
        <f t="shared" si="8"/>
        <v>187747.95895344127</v>
      </c>
    </row>
    <row r="51" spans="1:4" x14ac:dyDescent="0.3">
      <c r="A51" t="s">
        <v>8</v>
      </c>
      <c r="B51">
        <f>SUM(B3:B22)</f>
        <v>181909</v>
      </c>
      <c r="C51">
        <f t="shared" ref="C51:D51" si="9">SUM(C3:C22)</f>
        <v>191640</v>
      </c>
      <c r="D51">
        <f t="shared" si="9"/>
        <v>188078</v>
      </c>
    </row>
    <row r="52" spans="1:4" x14ac:dyDescent="0.3">
      <c r="A52" t="s">
        <v>9</v>
      </c>
      <c r="B52">
        <f>B50-B51</f>
        <v>2759.8764828029089</v>
      </c>
      <c r="C52">
        <f t="shared" ref="C52:D52" si="10">C50-C51</f>
        <v>-1020.9339611649921</v>
      </c>
      <c r="D52">
        <f t="shared" si="10"/>
        <v>-330.0410465587338</v>
      </c>
    </row>
    <row r="53" spans="1:4" x14ac:dyDescent="0.3">
      <c r="A53" t="s">
        <v>10</v>
      </c>
      <c r="B53">
        <f>B52/B51</f>
        <v>1.5171742370102133E-2</v>
      </c>
      <c r="C53">
        <f t="shared" ref="C53:D53" si="11">C52/C51</f>
        <v>-5.3273531682581513E-3</v>
      </c>
      <c r="D53">
        <f t="shared" si="11"/>
        <v>-1.7548094224669223E-3</v>
      </c>
    </row>
    <row r="54" spans="1:4" x14ac:dyDescent="0.3">
      <c r="A54" t="s">
        <v>11</v>
      </c>
      <c r="B54">
        <f>(B50-B51)^2/B51</f>
        <v>41.87213497038934</v>
      </c>
      <c r="C54">
        <f t="shared" ref="C54:D54" si="12">(C50-C51)^2/C51</f>
        <v>5.4388757725946641</v>
      </c>
      <c r="D54">
        <f t="shared" si="12"/>
        <v>0.5791591383021103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2022-03-29T04:42:29Z</dcterms:modified>
</cp:coreProperties>
</file>