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2d_1z\"/>
    </mc:Choice>
  </mc:AlternateContent>
  <bookViews>
    <workbookView xWindow="0" yWindow="0" windowWidth="23040" windowHeight="9192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B51" i="1"/>
  <c r="C50" i="1"/>
  <c r="D50" i="1"/>
  <c r="B50" i="1"/>
  <c r="L27" i="1"/>
  <c r="M27" i="1"/>
  <c r="N27" i="1"/>
  <c r="O27" i="1" s="1"/>
  <c r="M9" i="1"/>
  <c r="M3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35" i="1"/>
  <c r="B52" i="1" l="1"/>
  <c r="B53" i="1" s="1"/>
  <c r="C54" i="1"/>
  <c r="D54" i="1"/>
  <c r="D52" i="1"/>
  <c r="D53" i="1" s="1"/>
  <c r="C52" i="1"/>
  <c r="C53" i="1" s="1"/>
  <c r="B54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3" i="1"/>
  <c r="O3" i="1" s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<sst xmlns="http://schemas.openxmlformats.org/spreadsheetml/2006/main" count="17" uniqueCount="12">
  <si>
    <t>Target</t>
  </si>
  <si>
    <t>Sum</t>
  </si>
  <si>
    <t>Avg</t>
  </si>
  <si>
    <t>Std</t>
  </si>
  <si>
    <t>Statistics</t>
  </si>
  <si>
    <t>Output</t>
  </si>
  <si>
    <t>Std/sqrt(2)</t>
  </si>
  <si>
    <t>Nout</t>
  </si>
  <si>
    <t>Ntrue</t>
  </si>
  <si>
    <t>error</t>
  </si>
  <si>
    <t>relerror</t>
  </si>
  <si>
    <t>chisquare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</si>
</sst>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1.8038997811179402E-4</c:v>
                  </c:pt>
                  <c:pt idx="2">
                    <c:v>1.733930175040114E-3</c:v>
                  </c:pt>
                  <c:pt idx="3">
                    <c:v>1.3025305922920406E-2</c:v>
                  </c:pt>
                  <c:pt idx="4">
                    <c:v>2.5775108489284982E-2</c:v>
                  </c:pt>
                  <c:pt idx="5">
                    <c:v>3.7753843576959441E-2</c:v>
                  </c:pt>
                  <c:pt idx="6">
                    <c:v>4.2554854619723956E-2</c:v>
                  </c:pt>
                  <c:pt idx="7">
                    <c:v>4.9034763458053597E-2</c:v>
                  </c:pt>
                  <c:pt idx="8">
                    <c:v>4.4035239509325599E-2</c:v>
                  </c:pt>
                  <c:pt idx="9">
                    <c:v>3.2864001234842226E-2</c:v>
                  </c:pt>
                  <c:pt idx="10">
                    <c:v>2.4430415753659354E-2</c:v>
                  </c:pt>
                  <c:pt idx="11">
                    <c:v>1.625187565055523E-2</c:v>
                  </c:pt>
                  <c:pt idx="12">
                    <c:v>5.9545424189790756E-3</c:v>
                  </c:pt>
                  <c:pt idx="13">
                    <c:v>3.1477130810021758E-3</c:v>
                  </c:pt>
                  <c:pt idx="14">
                    <c:v>1.6738599897145267E-3</c:v>
                  </c:pt>
                  <c:pt idx="15">
                    <c:v>1.2610852811518146E-3</c:v>
                  </c:pt>
                  <c:pt idx="16">
                    <c:v>5.380933321779412E-4</c:v>
                  </c:pt>
                  <c:pt idx="17">
                    <c:v>1.4520655790348713E-4</c:v>
                  </c:pt>
                  <c:pt idx="18">
                    <c:v>2.231747194756178E-5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1.8038997811179402E-4</c:v>
                  </c:pt>
                  <c:pt idx="2">
                    <c:v>1.733930175040114E-3</c:v>
                  </c:pt>
                  <c:pt idx="3">
                    <c:v>1.3025305922920406E-2</c:v>
                  </c:pt>
                  <c:pt idx="4">
                    <c:v>2.5775108489284982E-2</c:v>
                  </c:pt>
                  <c:pt idx="5">
                    <c:v>3.7753843576959441E-2</c:v>
                  </c:pt>
                  <c:pt idx="6">
                    <c:v>4.2554854619723956E-2</c:v>
                  </c:pt>
                  <c:pt idx="7">
                    <c:v>4.9034763458053597E-2</c:v>
                  </c:pt>
                  <c:pt idx="8">
                    <c:v>4.4035239509325599E-2</c:v>
                  </c:pt>
                  <c:pt idx="9">
                    <c:v>3.2864001234842226E-2</c:v>
                  </c:pt>
                  <c:pt idx="10">
                    <c:v>2.4430415753659354E-2</c:v>
                  </c:pt>
                  <c:pt idx="11">
                    <c:v>1.625187565055523E-2</c:v>
                  </c:pt>
                  <c:pt idx="12">
                    <c:v>5.9545424189790756E-3</c:v>
                  </c:pt>
                  <c:pt idx="13">
                    <c:v>3.1477130810021758E-3</c:v>
                  </c:pt>
                  <c:pt idx="14">
                    <c:v>1.6738599897145267E-3</c:v>
                  </c:pt>
                  <c:pt idx="15">
                    <c:v>1.2610852811518146E-3</c:v>
                  </c:pt>
                  <c:pt idx="16">
                    <c:v>5.380933321779412E-4</c:v>
                  </c:pt>
                  <c:pt idx="17">
                    <c:v>1.4520655790348713E-4</c:v>
                  </c:pt>
                  <c:pt idx="18">
                    <c:v>2.231747194756178E-5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0.71161048689138584</c:v>
                </c:pt>
                <c:pt idx="2">
                  <c:v>21.99625468164794</c:v>
                </c:pt>
                <c:pt idx="3">
                  <c:v>77.052434456928836</c:v>
                </c:pt>
                <c:pt idx="4">
                  <c:v>135.36891385767791</c:v>
                </c:pt>
                <c:pt idx="5">
                  <c:v>167.26029962546815</c:v>
                </c:pt>
                <c:pt idx="6">
                  <c:v>169.8932584269663</c:v>
                </c:pt>
                <c:pt idx="7">
                  <c:v>148.29026217228466</c:v>
                </c:pt>
                <c:pt idx="8">
                  <c:v>114.71348314606742</c:v>
                </c:pt>
                <c:pt idx="9">
                  <c:v>79.838951310861432</c:v>
                </c:pt>
                <c:pt idx="10">
                  <c:v>50.651685393258425</c:v>
                </c:pt>
                <c:pt idx="11">
                  <c:v>28.940074906367041</c:v>
                </c:pt>
                <c:pt idx="12">
                  <c:v>14.814606741573034</c:v>
                </c:pt>
                <c:pt idx="13">
                  <c:v>7.4438202247191008</c:v>
                </c:pt>
                <c:pt idx="14">
                  <c:v>3.1479400749063671</c:v>
                </c:pt>
                <c:pt idx="15">
                  <c:v>1.151685393258427</c:v>
                </c:pt>
                <c:pt idx="16">
                  <c:v>0.31273408239700373</c:v>
                </c:pt>
                <c:pt idx="17">
                  <c:v>4.1198501872659173E-2</c:v>
                </c:pt>
                <c:pt idx="18">
                  <c:v>5.6179775280898875E-3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4.781548504187643E-5</c:v>
                  </c:pt>
                  <c:pt idx="1">
                    <c:v>1.3275017781160957E-4</c:v>
                  </c:pt>
                  <c:pt idx="2">
                    <c:v>8.6733827299518261E-4</c:v>
                  </c:pt>
                  <c:pt idx="3">
                    <c:v>1.4973113538596775E-3</c:v>
                  </c:pt>
                  <c:pt idx="4">
                    <c:v>3.2441301585810065E-4</c:v>
                  </c:pt>
                  <c:pt idx="5">
                    <c:v>1.0539139971925725E-3</c:v>
                  </c:pt>
                  <c:pt idx="6">
                    <c:v>3.3347115684052978E-3</c:v>
                  </c:pt>
                  <c:pt idx="7">
                    <c:v>5.9611805893860408E-3</c:v>
                  </c:pt>
                  <c:pt idx="8">
                    <c:v>1.0622889509242228E-2</c:v>
                  </c:pt>
                  <c:pt idx="9">
                    <c:v>8.4585355399507279E-3</c:v>
                  </c:pt>
                  <c:pt idx="10">
                    <c:v>7.5809945435066656E-3</c:v>
                  </c:pt>
                  <c:pt idx="11">
                    <c:v>4.7866387308120734E-3</c:v>
                  </c:pt>
                  <c:pt idx="12">
                    <c:v>3.1453032716895653E-3</c:v>
                  </c:pt>
                  <c:pt idx="13">
                    <c:v>2.0333977973532062E-3</c:v>
                  </c:pt>
                  <c:pt idx="14">
                    <c:v>1.4297241966251153E-3</c:v>
                  </c:pt>
                  <c:pt idx="15">
                    <c:v>5.5287077015879883E-4</c:v>
                  </c:pt>
                  <c:pt idx="16">
                    <c:v>2.5203771291106551E-4</c:v>
                  </c:pt>
                  <c:pt idx="17">
                    <c:v>4.7266404167951559E-5</c:v>
                  </c:pt>
                  <c:pt idx="18">
                    <c:v>8.2349909339562641E-5</c:v>
                  </c:pt>
                  <c:pt idx="19">
                    <c:v>1.3450626146820093E-4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4.781548504187643E-5</c:v>
                  </c:pt>
                  <c:pt idx="1">
                    <c:v>1.3275017781160957E-4</c:v>
                  </c:pt>
                  <c:pt idx="2">
                    <c:v>8.6733827299518261E-4</c:v>
                  </c:pt>
                  <c:pt idx="3">
                    <c:v>1.4973113538596775E-3</c:v>
                  </c:pt>
                  <c:pt idx="4">
                    <c:v>3.2441301585810065E-4</c:v>
                  </c:pt>
                  <c:pt idx="5">
                    <c:v>1.0539139971925725E-3</c:v>
                  </c:pt>
                  <c:pt idx="6">
                    <c:v>3.3347115684052978E-3</c:v>
                  </c:pt>
                  <c:pt idx="7">
                    <c:v>5.9611805893860408E-3</c:v>
                  </c:pt>
                  <c:pt idx="8">
                    <c:v>1.0622889509242228E-2</c:v>
                  </c:pt>
                  <c:pt idx="9">
                    <c:v>8.4585355399507279E-3</c:v>
                  </c:pt>
                  <c:pt idx="10">
                    <c:v>7.5809945435066656E-3</c:v>
                  </c:pt>
                  <c:pt idx="11">
                    <c:v>4.7866387308120734E-3</c:v>
                  </c:pt>
                  <c:pt idx="12">
                    <c:v>3.1453032716895653E-3</c:v>
                  </c:pt>
                  <c:pt idx="13">
                    <c:v>2.0333977973532062E-3</c:v>
                  </c:pt>
                  <c:pt idx="14">
                    <c:v>1.4297241966251153E-3</c:v>
                  </c:pt>
                  <c:pt idx="15">
                    <c:v>5.5287077015879883E-4</c:v>
                  </c:pt>
                  <c:pt idx="16">
                    <c:v>2.5203771291106551E-4</c:v>
                  </c:pt>
                  <c:pt idx="17">
                    <c:v>4.7266404167951559E-5</c:v>
                  </c:pt>
                  <c:pt idx="18">
                    <c:v>8.2349909339562641E-5</c:v>
                  </c:pt>
                  <c:pt idx="19">
                    <c:v>1.3450626146820093E-4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-1.1955979940296589E-2</c:v>
                </c:pt>
                <c:pt idx="1">
                  <c:v>0.69436526951494759</c:v>
                </c:pt>
                <c:pt idx="2">
                  <c:v>21.639656313349665</c:v>
                </c:pt>
                <c:pt idx="3">
                  <c:v>76.499171932091571</c:v>
                </c:pt>
                <c:pt idx="4">
                  <c:v>134.51602352870938</c:v>
                </c:pt>
                <c:pt idx="5">
                  <c:v>167.70256453953388</c:v>
                </c:pt>
                <c:pt idx="6">
                  <c:v>171.83606397078688</c:v>
                </c:pt>
                <c:pt idx="7">
                  <c:v>151.32986655838147</c:v>
                </c:pt>
                <c:pt idx="8">
                  <c:v>120.59515649459756</c:v>
                </c:pt>
                <c:pt idx="9">
                  <c:v>86.151348392614793</c:v>
                </c:pt>
                <c:pt idx="10">
                  <c:v>57.137443449613173</c:v>
                </c:pt>
                <c:pt idx="11">
                  <c:v>33.692784141511858</c:v>
                </c:pt>
                <c:pt idx="12">
                  <c:v>18.048377238855785</c:v>
                </c:pt>
                <c:pt idx="13">
                  <c:v>9.0662371728303945</c:v>
                </c:pt>
                <c:pt idx="14">
                  <c:v>3.9773705295855444</c:v>
                </c:pt>
                <c:pt idx="15">
                  <c:v>1.4870439439677099</c:v>
                </c:pt>
                <c:pt idx="16">
                  <c:v>0.4679327497209938</c:v>
                </c:pt>
                <c:pt idx="17">
                  <c:v>7.383294989553689E-2</c:v>
                </c:pt>
                <c:pt idx="18">
                  <c:v>1.6366093489254222E-2</c:v>
                </c:pt>
                <c:pt idx="19">
                  <c:v>1.845120428080315E-2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169232"/>
        <c:axId val="355162568"/>
      </c:barChart>
      <c:catAx>
        <c:axId val="3551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62568"/>
        <c:crosses val="autoZero"/>
        <c:auto val="1"/>
        <c:lblAlgn val="ctr"/>
        <c:lblOffset val="100"/>
        <c:noMultiLvlLbl val="0"/>
      </c:catAx>
      <c:valAx>
        <c:axId val="35516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6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7" workbookViewId="0">
      <selection activeCell="I15" sqref="I15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L2" s="1" t="s">
        <v>1</v>
      </c>
      <c r="M2" s="1" t="s">
        <v>2</v>
      </c>
      <c r="N2" s="1" t="s">
        <v>3</v>
      </c>
      <c r="O2" s="1" t="s">
        <v>6</v>
      </c>
    </row>
    <row r="3" spans="1:15" x14ac:dyDescent="0.3">
      <c r="A3">
        <v>0</v>
      </c>
      <c r="B3">
        <v>0</v>
      </c>
      <c r="C3">
        <v>0</v>
      </c>
      <c r="D3">
        <v>0</v>
      </c>
      <c r="L3" s="1">
        <f>SUM(B3:K3)/178</f>
        <v>0</v>
      </c>
      <c r="M3" s="1">
        <f>AVERAGE(B3:K3)/178</f>
        <v>0</v>
      </c>
      <c r="N3" s="1">
        <f>STDEV(B3:K3)/178</f>
        <v>0</v>
      </c>
      <c r="O3">
        <f>N3/SQRT(2)/178</f>
        <v>0</v>
      </c>
    </row>
    <row r="4" spans="1:15" x14ac:dyDescent="0.3">
      <c r="A4">
        <v>1</v>
      </c>
      <c r="B4">
        <v>136</v>
      </c>
      <c r="C4">
        <v>122</v>
      </c>
      <c r="D4">
        <v>122</v>
      </c>
      <c r="L4" s="1">
        <f t="shared" ref="L4:L22" si="0">SUM(B4:K4)/178</f>
        <v>2.1348314606741572</v>
      </c>
      <c r="M4" s="1">
        <f t="shared" ref="M4:M22" si="1">AVERAGE(B4:K4)/178</f>
        <v>0.71161048689138584</v>
      </c>
      <c r="N4" s="1">
        <f t="shared" ref="N4:N22" si="2">STDEV(B4:K4)/178</f>
        <v>4.5409571734015511E-2</v>
      </c>
      <c r="O4">
        <f t="shared" ref="O4:O22" si="3">N4/SQRT(2)/178</f>
        <v>1.8038997811179402E-4</v>
      </c>
    </row>
    <row r="5" spans="1:15" x14ac:dyDescent="0.3">
      <c r="A5">
        <v>2</v>
      </c>
      <c r="B5">
        <v>3831</v>
      </c>
      <c r="C5">
        <v>3931</v>
      </c>
      <c r="D5">
        <v>3984</v>
      </c>
      <c r="L5" s="1">
        <f t="shared" si="0"/>
        <v>65.988764044943821</v>
      </c>
      <c r="M5" s="1">
        <f t="shared" si="1"/>
        <v>21.99625468164794</v>
      </c>
      <c r="N5" s="1">
        <f t="shared" si="2"/>
        <v>0.43648226741544377</v>
      </c>
      <c r="O5">
        <f t="shared" si="3"/>
        <v>1.733930175040114E-3</v>
      </c>
    </row>
    <row r="6" spans="1:15" x14ac:dyDescent="0.3">
      <c r="A6">
        <v>3</v>
      </c>
      <c r="B6">
        <v>13085</v>
      </c>
      <c r="C6">
        <v>13824</v>
      </c>
      <c r="D6">
        <v>14237</v>
      </c>
      <c r="L6" s="1">
        <f t="shared" si="0"/>
        <v>231.15730337078651</v>
      </c>
      <c r="M6" s="1">
        <f t="shared" si="1"/>
        <v>77.052434456928836</v>
      </c>
      <c r="N6" s="1">
        <f t="shared" si="2"/>
        <v>3.2788604436649704</v>
      </c>
      <c r="O6">
        <f t="shared" si="3"/>
        <v>1.3025305922920406E-2</v>
      </c>
    </row>
    <row r="7" spans="1:15" x14ac:dyDescent="0.3">
      <c r="A7">
        <v>4</v>
      </c>
      <c r="B7">
        <v>22776</v>
      </c>
      <c r="C7">
        <v>24589</v>
      </c>
      <c r="D7">
        <v>24922</v>
      </c>
      <c r="L7" s="1">
        <f t="shared" si="0"/>
        <v>406.10674157303373</v>
      </c>
      <c r="M7" s="1">
        <f t="shared" si="1"/>
        <v>135.36891385767791</v>
      </c>
      <c r="N7" s="1">
        <f t="shared" si="2"/>
        <v>6.4883684234988808</v>
      </c>
      <c r="O7">
        <f t="shared" si="3"/>
        <v>2.5775108489284982E-2</v>
      </c>
    </row>
    <row r="8" spans="1:15" x14ac:dyDescent="0.3">
      <c r="A8">
        <v>5</v>
      </c>
      <c r="B8">
        <v>27819</v>
      </c>
      <c r="C8">
        <v>30760</v>
      </c>
      <c r="D8">
        <v>30738</v>
      </c>
      <c r="L8" s="1">
        <f t="shared" si="0"/>
        <v>501.78089887640448</v>
      </c>
      <c r="M8" s="1">
        <f t="shared" si="1"/>
        <v>167.26029962546815</v>
      </c>
      <c r="N8" s="1">
        <f t="shared" si="2"/>
        <v>9.5037755760482163</v>
      </c>
      <c r="O8">
        <f t="shared" si="3"/>
        <v>3.7753843576959441E-2</v>
      </c>
    </row>
    <row r="9" spans="1:15" x14ac:dyDescent="0.3">
      <c r="A9">
        <v>6</v>
      </c>
      <c r="B9">
        <v>28046</v>
      </c>
      <c r="C9">
        <v>31189</v>
      </c>
      <c r="D9">
        <v>31488</v>
      </c>
      <c r="L9" s="1">
        <f t="shared" si="0"/>
        <v>509.67977528089887</v>
      </c>
      <c r="M9" s="1">
        <f>AVERAGE(B9:K9)/178</f>
        <v>169.8932584269663</v>
      </c>
      <c r="N9" s="1">
        <f t="shared" si="2"/>
        <v>10.712334153549159</v>
      </c>
      <c r="O9">
        <f t="shared" si="3"/>
        <v>4.2554854619723956E-2</v>
      </c>
    </row>
    <row r="10" spans="1:15" x14ac:dyDescent="0.3">
      <c r="A10">
        <v>7</v>
      </c>
      <c r="B10">
        <v>23889</v>
      </c>
      <c r="C10">
        <v>27310</v>
      </c>
      <c r="D10">
        <v>27988</v>
      </c>
      <c r="L10" s="1">
        <f t="shared" si="0"/>
        <v>444.87078651685391</v>
      </c>
      <c r="M10" s="1">
        <f t="shared" si="1"/>
        <v>148.29026217228466</v>
      </c>
      <c r="N10" s="1">
        <f t="shared" si="2"/>
        <v>12.343521696804217</v>
      </c>
      <c r="O10">
        <f t="shared" si="3"/>
        <v>4.9034763458053597E-2</v>
      </c>
    </row>
    <row r="11" spans="1:15" x14ac:dyDescent="0.3">
      <c r="A11">
        <v>8</v>
      </c>
      <c r="B11">
        <v>18149</v>
      </c>
      <c r="C11">
        <v>21385</v>
      </c>
      <c r="D11">
        <v>21723</v>
      </c>
      <c r="L11" s="1">
        <f t="shared" si="0"/>
        <v>344.14044943820227</v>
      </c>
      <c r="M11" s="1">
        <f t="shared" si="1"/>
        <v>114.71348314606742</v>
      </c>
      <c r="N11" s="1">
        <f t="shared" si="2"/>
        <v>11.084991462685577</v>
      </c>
      <c r="O11">
        <f t="shared" si="3"/>
        <v>4.4035239509325599E-2</v>
      </c>
    </row>
    <row r="12" spans="1:15" x14ac:dyDescent="0.3">
      <c r="A12">
        <v>9</v>
      </c>
      <c r="B12">
        <v>12540</v>
      </c>
      <c r="C12">
        <v>14776</v>
      </c>
      <c r="D12">
        <v>15318</v>
      </c>
      <c r="L12" s="1">
        <f t="shared" si="0"/>
        <v>239.51685393258427</v>
      </c>
      <c r="M12" s="1">
        <f t="shared" si="1"/>
        <v>79.838951310861432</v>
      </c>
      <c r="N12" s="1">
        <f t="shared" si="2"/>
        <v>8.2728554943084838</v>
      </c>
      <c r="O12">
        <f t="shared" si="3"/>
        <v>3.2864001234842226E-2</v>
      </c>
    </row>
    <row r="13" spans="1:15" x14ac:dyDescent="0.3">
      <c r="A13">
        <v>10</v>
      </c>
      <c r="B13">
        <v>7757</v>
      </c>
      <c r="C13">
        <v>9548</v>
      </c>
      <c r="D13">
        <v>9743</v>
      </c>
      <c r="L13" s="1">
        <f t="shared" si="0"/>
        <v>151.95505617977528</v>
      </c>
      <c r="M13" s="1">
        <f t="shared" si="1"/>
        <v>50.651685393258425</v>
      </c>
      <c r="N13" s="1">
        <f t="shared" si="2"/>
        <v>6.1498689021964319</v>
      </c>
      <c r="O13">
        <f t="shared" si="3"/>
        <v>2.4430415753659354E-2</v>
      </c>
    </row>
    <row r="14" spans="1:15" x14ac:dyDescent="0.3">
      <c r="A14">
        <v>11</v>
      </c>
      <c r="B14">
        <v>4313</v>
      </c>
      <c r="C14">
        <v>5514</v>
      </c>
      <c r="D14">
        <v>5627</v>
      </c>
      <c r="L14" s="1">
        <f t="shared" si="0"/>
        <v>86.82022471910112</v>
      </c>
      <c r="M14" s="1">
        <f t="shared" si="1"/>
        <v>28.940074906367041</v>
      </c>
      <c r="N14" s="1">
        <f t="shared" si="2"/>
        <v>4.0910848867048966</v>
      </c>
      <c r="O14">
        <f t="shared" si="3"/>
        <v>1.625187565055523E-2</v>
      </c>
    </row>
    <row r="15" spans="1:15" x14ac:dyDescent="0.3">
      <c r="A15">
        <v>12</v>
      </c>
      <c r="B15">
        <v>2341</v>
      </c>
      <c r="C15">
        <v>2859</v>
      </c>
      <c r="D15">
        <v>2711</v>
      </c>
      <c r="L15" s="1">
        <f t="shared" si="0"/>
        <v>44.443820224719104</v>
      </c>
      <c r="M15" s="1">
        <f t="shared" si="1"/>
        <v>14.814606741573034</v>
      </c>
      <c r="N15" s="1">
        <f t="shared" si="2"/>
        <v>1.4989370471030068</v>
      </c>
      <c r="O15">
        <f t="shared" si="3"/>
        <v>5.9545424189790756E-3</v>
      </c>
    </row>
    <row r="16" spans="1:15" x14ac:dyDescent="0.3">
      <c r="A16">
        <v>13</v>
      </c>
      <c r="B16">
        <v>1186</v>
      </c>
      <c r="C16">
        <v>1468</v>
      </c>
      <c r="D16">
        <v>1321</v>
      </c>
      <c r="L16" s="1">
        <f t="shared" si="0"/>
        <v>22.331460674157302</v>
      </c>
      <c r="M16" s="1">
        <f t="shared" si="1"/>
        <v>7.4438202247191008</v>
      </c>
      <c r="N16" s="1">
        <f t="shared" si="2"/>
        <v>0.79237385827102103</v>
      </c>
      <c r="O16">
        <f t="shared" si="3"/>
        <v>3.1477130810021758E-3</v>
      </c>
    </row>
    <row r="17" spans="1:15" x14ac:dyDescent="0.3">
      <c r="A17">
        <v>14</v>
      </c>
      <c r="B17">
        <v>485</v>
      </c>
      <c r="C17">
        <v>635</v>
      </c>
      <c r="D17">
        <v>561</v>
      </c>
      <c r="L17" s="1">
        <f t="shared" si="0"/>
        <v>9.4438202247191008</v>
      </c>
      <c r="M17" s="1">
        <f t="shared" si="1"/>
        <v>3.1479400749063671</v>
      </c>
      <c r="N17" s="1">
        <f t="shared" si="2"/>
        <v>0.42136079881629923</v>
      </c>
      <c r="O17">
        <f t="shared" si="3"/>
        <v>1.6738599897145267E-3</v>
      </c>
    </row>
    <row r="18" spans="1:15" x14ac:dyDescent="0.3">
      <c r="A18">
        <v>15</v>
      </c>
      <c r="B18">
        <v>149</v>
      </c>
      <c r="C18">
        <v>262</v>
      </c>
      <c r="D18">
        <v>204</v>
      </c>
      <c r="L18" s="1">
        <f t="shared" si="0"/>
        <v>3.4550561797752808</v>
      </c>
      <c r="M18" s="1">
        <f t="shared" si="1"/>
        <v>1.151685393258427</v>
      </c>
      <c r="N18" s="1">
        <f t="shared" si="2"/>
        <v>0.31745301560868916</v>
      </c>
      <c r="O18">
        <f t="shared" si="3"/>
        <v>1.2610852811518146E-3</v>
      </c>
    </row>
    <row r="19" spans="1:15" x14ac:dyDescent="0.3">
      <c r="A19">
        <v>16</v>
      </c>
      <c r="B19">
        <v>33</v>
      </c>
      <c r="C19">
        <v>81</v>
      </c>
      <c r="D19">
        <v>53</v>
      </c>
      <c r="L19" s="1">
        <f t="shared" si="0"/>
        <v>0.9382022471910112</v>
      </c>
      <c r="M19" s="1">
        <f t="shared" si="1"/>
        <v>0.31273408239700373</v>
      </c>
      <c r="N19" s="1">
        <f t="shared" si="2"/>
        <v>0.13545424209756643</v>
      </c>
      <c r="O19">
        <f t="shared" si="3"/>
        <v>5.380933321779412E-4</v>
      </c>
    </row>
    <row r="20" spans="1:15" x14ac:dyDescent="0.3">
      <c r="A20">
        <v>17</v>
      </c>
      <c r="B20">
        <v>1</v>
      </c>
      <c r="C20">
        <v>14</v>
      </c>
      <c r="D20">
        <v>7</v>
      </c>
      <c r="L20" s="1">
        <f t="shared" si="0"/>
        <v>0.12359550561797752</v>
      </c>
      <c r="M20" s="1">
        <f t="shared" si="1"/>
        <v>4.1198501872659173E-2</v>
      </c>
      <c r="N20" s="1">
        <f t="shared" si="2"/>
        <v>3.6552848868807365E-2</v>
      </c>
      <c r="O20">
        <f t="shared" si="3"/>
        <v>1.4520655790348713E-4</v>
      </c>
    </row>
    <row r="21" spans="1:15" x14ac:dyDescent="0.3">
      <c r="A21">
        <v>18</v>
      </c>
      <c r="B21">
        <v>0</v>
      </c>
      <c r="C21">
        <v>2</v>
      </c>
      <c r="D21">
        <v>1</v>
      </c>
      <c r="L21" s="1">
        <f t="shared" si="0"/>
        <v>1.6853932584269662E-2</v>
      </c>
      <c r="M21" s="1">
        <f t="shared" si="1"/>
        <v>5.6179775280898875E-3</v>
      </c>
      <c r="N21" s="1">
        <f t="shared" si="2"/>
        <v>5.6179775280898875E-3</v>
      </c>
      <c r="O21">
        <f t="shared" si="3"/>
        <v>2.231747194756178E-5</v>
      </c>
    </row>
    <row r="22" spans="1:15" x14ac:dyDescent="0.3">
      <c r="A22">
        <v>19</v>
      </c>
      <c r="B22">
        <v>0</v>
      </c>
      <c r="C22">
        <v>0</v>
      </c>
      <c r="D22">
        <v>0</v>
      </c>
      <c r="L22" s="1">
        <f t="shared" si="0"/>
        <v>0</v>
      </c>
      <c r="M22" s="1">
        <f t="shared" si="1"/>
        <v>0</v>
      </c>
      <c r="N22" s="1">
        <f t="shared" si="2"/>
        <v>0</v>
      </c>
      <c r="O22">
        <f t="shared" si="3"/>
        <v>0</v>
      </c>
    </row>
    <row r="25" spans="1:15" x14ac:dyDescent="0.3">
      <c r="A25" s="3" t="s">
        <v>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5" t="s">
        <v>4</v>
      </c>
      <c r="M25" s="4"/>
      <c r="N25" s="4"/>
      <c r="O25" s="4"/>
    </row>
    <row r="26" spans="1:15" x14ac:dyDescent="0.3">
      <c r="B26">
        <v>0</v>
      </c>
      <c r="C26">
        <v>1</v>
      </c>
      <c r="D26">
        <v>2</v>
      </c>
      <c r="L26" s="1" t="s">
        <v>1</v>
      </c>
      <c r="M26" s="1" t="s">
        <v>2</v>
      </c>
      <c r="N26" s="1" t="s">
        <v>3</v>
      </c>
      <c r="O26" s="1" t="s">
        <v>6</v>
      </c>
    </row>
    <row r="27" spans="1:15" x14ac:dyDescent="0.3">
      <c r="A27">
        <v>0</v>
      </c>
      <c r="B27">
        <v>-4.2485297545790601</v>
      </c>
      <c r="C27">
        <v>3.5830846056342097E-2</v>
      </c>
      <c r="D27">
        <v>-2.17179437959566</v>
      </c>
      <c r="L27" s="1">
        <f>SUM(B27:K27)/178</f>
        <v>-3.5867939820889767E-2</v>
      </c>
      <c r="M27" s="1">
        <f>AVERAGE(B27:K27)/178</f>
        <v>-1.1955979940296589E-2</v>
      </c>
      <c r="N27" s="1">
        <f>STDEV(B27:K27)/178</f>
        <v>1.2036592723905174E-2</v>
      </c>
      <c r="O27">
        <f>N27/SQRT(2)/178</f>
        <v>4.781548504187643E-5</v>
      </c>
    </row>
    <row r="28" spans="1:15" x14ac:dyDescent="0.3">
      <c r="A28">
        <v>1</v>
      </c>
      <c r="B28">
        <v>117.072042703628</v>
      </c>
      <c r="C28">
        <v>128.71701687574301</v>
      </c>
      <c r="D28">
        <v>125.001994341611</v>
      </c>
      <c r="L28" s="1">
        <f t="shared" ref="L28:L46" si="4">SUM(B28:K28)/178</f>
        <v>2.0830958085448428</v>
      </c>
      <c r="M28" s="1">
        <f t="shared" ref="M28:M46" si="5">AVERAGE(B28:K28)/178</f>
        <v>0.69436526951494759</v>
      </c>
      <c r="N28" s="1">
        <f t="shared" ref="N28:N46" si="6">STDEV(B28:K28)/178</f>
        <v>3.3417204132614037E-2</v>
      </c>
      <c r="O28">
        <f t="shared" ref="O28:O46" si="7">N28/SQRT(2)/178</f>
        <v>1.3275017781160957E-4</v>
      </c>
    </row>
    <row r="29" spans="1:15" x14ac:dyDescent="0.3">
      <c r="A29">
        <v>2</v>
      </c>
      <c r="B29">
        <v>3808.7397937774599</v>
      </c>
      <c r="C29">
        <v>3884.1861019134499</v>
      </c>
      <c r="D29">
        <v>3862.6505756378101</v>
      </c>
      <c r="L29" s="1">
        <f t="shared" si="4"/>
        <v>64.918968940048998</v>
      </c>
      <c r="M29" s="1">
        <f t="shared" si="5"/>
        <v>21.639656313349665</v>
      </c>
      <c r="N29" s="1">
        <f t="shared" si="6"/>
        <v>0.21833507569263805</v>
      </c>
      <c r="O29">
        <f t="shared" si="7"/>
        <v>8.6733827299518261E-4</v>
      </c>
    </row>
    <row r="30" spans="1:15" x14ac:dyDescent="0.3">
      <c r="A30">
        <v>3</v>
      </c>
      <c r="B30">
        <v>13560.802768707201</v>
      </c>
      <c r="C30">
        <v>13691.1924591064</v>
      </c>
      <c r="D30">
        <v>13598.5625839233</v>
      </c>
      <c r="L30" s="1">
        <f t="shared" si="4"/>
        <v>229.49751579627471</v>
      </c>
      <c r="M30" s="1">
        <f t="shared" si="5"/>
        <v>76.499171932091571</v>
      </c>
      <c r="N30" s="1">
        <f t="shared" si="6"/>
        <v>0.37691820822279659</v>
      </c>
      <c r="O30">
        <f t="shared" si="7"/>
        <v>1.4973113538596775E-3</v>
      </c>
    </row>
    <row r="31" spans="1:15" x14ac:dyDescent="0.3">
      <c r="A31">
        <v>4</v>
      </c>
      <c r="B31">
        <v>23934.875442504799</v>
      </c>
      <c r="C31">
        <v>23960.623352050701</v>
      </c>
      <c r="D31">
        <v>23936.0577697753</v>
      </c>
      <c r="L31" s="1">
        <f t="shared" si="4"/>
        <v>403.54807058612812</v>
      </c>
      <c r="M31" s="1">
        <f t="shared" si="5"/>
        <v>134.51602352870938</v>
      </c>
      <c r="N31" s="1">
        <f t="shared" si="6"/>
        <v>8.166449305696534E-2</v>
      </c>
      <c r="O31">
        <f t="shared" si="7"/>
        <v>3.2441301585810065E-4</v>
      </c>
    </row>
    <row r="32" spans="1:15" x14ac:dyDescent="0.3">
      <c r="A32">
        <v>5</v>
      </c>
      <c r="B32">
        <v>29894.231887817299</v>
      </c>
      <c r="C32">
        <v>29800.624496459899</v>
      </c>
      <c r="D32">
        <v>29858.313079833901</v>
      </c>
      <c r="L32" s="1">
        <f t="shared" si="4"/>
        <v>503.10769361860167</v>
      </c>
      <c r="M32" s="1">
        <f t="shared" si="5"/>
        <v>167.70256453953388</v>
      </c>
      <c r="N32" s="1">
        <f t="shared" si="6"/>
        <v>0.26530178537601457</v>
      </c>
      <c r="O32">
        <f t="shared" si="7"/>
        <v>1.0539139971925725E-3</v>
      </c>
    </row>
    <row r="33" spans="1:15" x14ac:dyDescent="0.3">
      <c r="A33">
        <v>6</v>
      </c>
      <c r="B33">
        <v>30678.334304809501</v>
      </c>
      <c r="C33">
        <v>30414.3908233642</v>
      </c>
      <c r="D33">
        <v>30667.733032226501</v>
      </c>
      <c r="L33" s="1">
        <f t="shared" si="4"/>
        <v>515.50819191236064</v>
      </c>
      <c r="M33" s="1">
        <f t="shared" si="5"/>
        <v>171.83606397078688</v>
      </c>
      <c r="N33" s="1">
        <f t="shared" si="6"/>
        <v>0.83944699014213864</v>
      </c>
      <c r="O33">
        <f t="shared" si="7"/>
        <v>3.3347115684052978E-3</v>
      </c>
    </row>
    <row r="34" spans="1:15" x14ac:dyDescent="0.3">
      <c r="A34">
        <v>7</v>
      </c>
      <c r="B34">
        <v>27128.835372924801</v>
      </c>
      <c r="C34">
        <v>26631.6961822509</v>
      </c>
      <c r="D34">
        <v>27049.617187</v>
      </c>
      <c r="L34" s="1">
        <f t="shared" si="4"/>
        <v>453.9895996751444</v>
      </c>
      <c r="M34" s="1">
        <f t="shared" si="5"/>
        <v>151.32986655838147</v>
      </c>
      <c r="N34" s="1">
        <f t="shared" si="6"/>
        <v>1.5006080738331664</v>
      </c>
      <c r="O34">
        <f t="shared" si="7"/>
        <v>5.9611805893860408E-3</v>
      </c>
    </row>
    <row r="35" spans="1:15" x14ac:dyDescent="0.3">
      <c r="A35">
        <v>8</v>
      </c>
      <c r="B35">
        <v>21849.845916748</v>
      </c>
      <c r="C35">
        <v>20933.356079101501</v>
      </c>
      <c r="D35">
        <v>21614.6115722656</v>
      </c>
      <c r="L35" s="1">
        <f t="shared" si="4"/>
        <v>361.78546948379272</v>
      </c>
      <c r="M35" s="1">
        <f t="shared" si="5"/>
        <v>120.59515649459756</v>
      </c>
      <c r="N35" s="1">
        <f t="shared" si="6"/>
        <v>2.6741001259698991</v>
      </c>
      <c r="O35">
        <f t="shared" si="7"/>
        <v>1.0622889509242228E-2</v>
      </c>
    </row>
    <row r="36" spans="1:15" x14ac:dyDescent="0.3">
      <c r="A36">
        <v>9</v>
      </c>
      <c r="B36">
        <v>15686.530799865701</v>
      </c>
      <c r="C36">
        <v>14933.45413208</v>
      </c>
      <c r="D36">
        <v>15384.835109710601</v>
      </c>
      <c r="L36" s="1">
        <f t="shared" si="4"/>
        <v>258.45404517784436</v>
      </c>
      <c r="M36" s="1">
        <f t="shared" si="5"/>
        <v>86.151348392614793</v>
      </c>
      <c r="N36" s="1">
        <f t="shared" si="6"/>
        <v>2.1292672707575409</v>
      </c>
      <c r="O36">
        <f t="shared" si="7"/>
        <v>8.4585355399507279E-3</v>
      </c>
    </row>
    <row r="37" spans="1:15" x14ac:dyDescent="0.3">
      <c r="A37">
        <v>10</v>
      </c>
      <c r="B37">
        <v>10370.125782012899</v>
      </c>
      <c r="C37">
        <v>9778.2475776672309</v>
      </c>
      <c r="D37">
        <v>10363.021442413299</v>
      </c>
      <c r="L37" s="1">
        <f t="shared" si="4"/>
        <v>171.4123303488395</v>
      </c>
      <c r="M37" s="1">
        <f t="shared" si="5"/>
        <v>57.137443449613173</v>
      </c>
      <c r="N37" s="1">
        <f t="shared" si="6"/>
        <v>1.9083638633472333</v>
      </c>
      <c r="O37">
        <f t="shared" si="7"/>
        <v>7.5809945435066656E-3</v>
      </c>
    </row>
    <row r="38" spans="1:15" x14ac:dyDescent="0.3">
      <c r="A38">
        <v>11</v>
      </c>
      <c r="B38">
        <v>6087.6916923522904</v>
      </c>
      <c r="C38">
        <v>5752.4388980865397</v>
      </c>
      <c r="D38">
        <v>6151.8161411285</v>
      </c>
      <c r="L38" s="1">
        <f t="shared" si="4"/>
        <v>101.07835242453557</v>
      </c>
      <c r="M38" s="1">
        <f t="shared" si="5"/>
        <v>33.692784141511858</v>
      </c>
      <c r="N38" s="1">
        <f t="shared" si="6"/>
        <v>1.2049406352104697</v>
      </c>
      <c r="O38">
        <f t="shared" si="7"/>
        <v>4.7866387308120734E-3</v>
      </c>
    </row>
    <row r="39" spans="1:15" x14ac:dyDescent="0.3">
      <c r="A39">
        <v>12</v>
      </c>
      <c r="B39">
        <v>3149.34777164459</v>
      </c>
      <c r="C39">
        <v>3114.3934574127102</v>
      </c>
      <c r="D39">
        <v>3374.0922164916901</v>
      </c>
      <c r="L39" s="1">
        <f t="shared" si="4"/>
        <v>54.145131716567356</v>
      </c>
      <c r="M39" s="1">
        <f t="shared" si="5"/>
        <v>18.048377238855785</v>
      </c>
      <c r="N39" s="1">
        <f t="shared" si="6"/>
        <v>0.79176723693877349</v>
      </c>
      <c r="O39">
        <f t="shared" si="7"/>
        <v>3.1453032716895653E-3</v>
      </c>
    </row>
    <row r="40" spans="1:15" x14ac:dyDescent="0.3">
      <c r="A40">
        <v>13</v>
      </c>
      <c r="B40">
        <v>1558.22906541824</v>
      </c>
      <c r="C40">
        <v>1564.20036458969</v>
      </c>
      <c r="D40">
        <v>1718.9412202834999</v>
      </c>
      <c r="L40" s="1">
        <f t="shared" si="4"/>
        <v>27.19871151849118</v>
      </c>
      <c r="M40" s="1">
        <f t="shared" si="5"/>
        <v>9.0662371728303945</v>
      </c>
      <c r="N40" s="1">
        <f t="shared" si="6"/>
        <v>0.5118672562035339</v>
      </c>
      <c r="O40">
        <f t="shared" si="7"/>
        <v>2.0333977973532062E-3</v>
      </c>
    </row>
    <row r="41" spans="1:15" x14ac:dyDescent="0.3">
      <c r="A41">
        <v>14</v>
      </c>
      <c r="B41">
        <v>651.49163889884903</v>
      </c>
      <c r="C41">
        <v>694.84124779701199</v>
      </c>
      <c r="D41">
        <v>777.58297610282</v>
      </c>
      <c r="L41" s="1">
        <f t="shared" si="4"/>
        <v>11.932111588756634</v>
      </c>
      <c r="M41" s="1">
        <f t="shared" si="5"/>
        <v>3.9773705295855444</v>
      </c>
      <c r="N41" s="1">
        <f t="shared" si="6"/>
        <v>0.35990449217899845</v>
      </c>
      <c r="O41">
        <f t="shared" si="7"/>
        <v>1.4297241966251153E-3</v>
      </c>
    </row>
    <row r="42" spans="1:15" x14ac:dyDescent="0.3">
      <c r="A42">
        <v>15</v>
      </c>
      <c r="B42">
        <v>247.47126901149699</v>
      </c>
      <c r="C42">
        <v>253.52532696723901</v>
      </c>
      <c r="D42">
        <v>293.08487010002102</v>
      </c>
      <c r="L42" s="1">
        <f t="shared" si="4"/>
        <v>4.4611318319031295</v>
      </c>
      <c r="M42" s="1">
        <f t="shared" si="5"/>
        <v>1.4870439439677099</v>
      </c>
      <c r="N42" s="1">
        <f t="shared" si="6"/>
        <v>0.13917416676888522</v>
      </c>
      <c r="O42">
        <f t="shared" si="7"/>
        <v>5.5287077015879883E-4</v>
      </c>
    </row>
    <row r="43" spans="1:15" x14ac:dyDescent="0.3">
      <c r="A43">
        <v>16</v>
      </c>
      <c r="B43">
        <v>74.102552503346999</v>
      </c>
      <c r="C43">
        <v>79.874055236577902</v>
      </c>
      <c r="D43">
        <v>95.899480611085806</v>
      </c>
      <c r="L43" s="1">
        <f t="shared" si="4"/>
        <v>1.4037982491629815</v>
      </c>
      <c r="M43" s="1">
        <f t="shared" si="5"/>
        <v>0.4679327497209938</v>
      </c>
      <c r="N43" s="1">
        <f t="shared" si="6"/>
        <v>6.3445457025441923E-2</v>
      </c>
      <c r="O43">
        <f t="shared" si="7"/>
        <v>2.5203771291106551E-4</v>
      </c>
    </row>
    <row r="44" spans="1:15" x14ac:dyDescent="0.3">
      <c r="A44">
        <v>17</v>
      </c>
      <c r="B44">
        <v>11.379781335592201</v>
      </c>
      <c r="C44">
        <v>12.5552486628293</v>
      </c>
      <c r="D44">
        <v>15.4917652457952</v>
      </c>
      <c r="L44" s="1">
        <f t="shared" si="4"/>
        <v>0.22149884968661065</v>
      </c>
      <c r="M44" s="1">
        <f t="shared" si="5"/>
        <v>7.383294989553689E-2</v>
      </c>
      <c r="N44" s="1">
        <f t="shared" si="6"/>
        <v>1.1898372587768703E-2</v>
      </c>
      <c r="O44">
        <f t="shared" si="7"/>
        <v>4.7266404167951559E-5</v>
      </c>
    </row>
    <row r="45" spans="1:15" x14ac:dyDescent="0.3">
      <c r="A45">
        <v>18</v>
      </c>
      <c r="B45">
        <v>7.1501958705484796</v>
      </c>
      <c r="C45">
        <v>1.18356829881668</v>
      </c>
      <c r="D45">
        <v>0.40572975389659399</v>
      </c>
      <c r="L45" s="1">
        <f t="shared" si="4"/>
        <v>4.9098280467762663E-2</v>
      </c>
      <c r="M45" s="1">
        <f t="shared" si="5"/>
        <v>1.6366093489254222E-2</v>
      </c>
      <c r="N45" s="1">
        <f t="shared" si="6"/>
        <v>2.0729943839380365E-2</v>
      </c>
      <c r="O45">
        <f t="shared" si="7"/>
        <v>8.2349909339562641E-5</v>
      </c>
    </row>
    <row r="46" spans="1:15" x14ac:dyDescent="0.3">
      <c r="A46">
        <v>19</v>
      </c>
      <c r="B46">
        <v>10.160134799778399</v>
      </c>
      <c r="C46">
        <v>0.77722753852140103</v>
      </c>
      <c r="D46">
        <v>-1.08441925235092</v>
      </c>
      <c r="L46" s="1">
        <f t="shared" si="4"/>
        <v>5.5353612842409444E-2</v>
      </c>
      <c r="M46" s="1">
        <f t="shared" si="5"/>
        <v>1.845120428080315E-2</v>
      </c>
      <c r="N46" s="1">
        <f t="shared" si="6"/>
        <v>3.3859263096252791E-2</v>
      </c>
      <c r="O46">
        <f t="shared" si="7"/>
        <v>1.3450626146820093E-4</v>
      </c>
    </row>
    <row r="50" spans="1:4" x14ac:dyDescent="0.3">
      <c r="A50" t="s">
        <v>7</v>
      </c>
      <c r="B50">
        <f>SUM(B27:B46)</f>
        <v>188822.16968395145</v>
      </c>
      <c r="C50">
        <f t="shared" ref="C50:D50" si="8">SUM(C27:C46)</f>
        <v>185630.31344630604</v>
      </c>
      <c r="D50">
        <f t="shared" si="8"/>
        <v>188884.46253321334</v>
      </c>
    </row>
    <row r="51" spans="1:4" x14ac:dyDescent="0.3">
      <c r="A51" t="s">
        <v>8</v>
      </c>
      <c r="B51">
        <f>SUM(B3:B22)</f>
        <v>166536</v>
      </c>
      <c r="C51">
        <f t="shared" ref="C51:D51" si="9">SUM(C3:C22)</f>
        <v>188269</v>
      </c>
      <c r="D51">
        <f t="shared" si="9"/>
        <v>190748</v>
      </c>
    </row>
    <row r="52" spans="1:4" x14ac:dyDescent="0.3">
      <c r="A52" t="s">
        <v>9</v>
      </c>
      <c r="B52">
        <f>B50-B51</f>
        <v>22286.169683951448</v>
      </c>
      <c r="C52">
        <f t="shared" ref="C52:D52" si="10">C50-C51</f>
        <v>-2638.6865536939586</v>
      </c>
      <c r="D52">
        <f t="shared" si="10"/>
        <v>-1863.5374667866563</v>
      </c>
    </row>
    <row r="53" spans="1:4" x14ac:dyDescent="0.3">
      <c r="A53" t="s">
        <v>10</v>
      </c>
      <c r="B53">
        <f>B52/B51</f>
        <v>0.13382193450035695</v>
      </c>
      <c r="C53">
        <f t="shared" ref="C53:D53" si="11">C52/C51</f>
        <v>-1.4015512663762799E-2</v>
      </c>
      <c r="D53">
        <f t="shared" si="11"/>
        <v>-9.7696304379949264E-3</v>
      </c>
    </row>
    <row r="54" spans="1:4" x14ac:dyDescent="0.3">
      <c r="A54" t="s">
        <v>11</v>
      </c>
      <c r="B54">
        <f>(B50-B51)^2/B51</f>
        <v>2982.3783397095917</v>
      </c>
      <c r="C54">
        <f t="shared" ref="C54:D54" si="12">(C50-C51)^2/C51</f>
        <v>36.982544808998298</v>
      </c>
      <c r="D54">
        <f t="shared" si="12"/>
        <v>18.206072357862876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2022-03-31T04:34:44Z</dcterms:modified>
</cp:coreProperties>
</file>