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GitHub\particles_nir_repo_new\csv_files\paper\2d_110classes_allz\"/>
    </mc:Choice>
  </mc:AlternateContent>
  <bookViews>
    <workbookView xWindow="-120" yWindow="-120" windowWidth="29040" windowHeight="15840"/>
  </bookViews>
  <sheets>
    <sheet name="גיליון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43" i="1" l="1"/>
  <c r="J243" i="1"/>
  <c r="Q232" i="1"/>
  <c r="Q231" i="1"/>
  <c r="Q230" i="1"/>
  <c r="Q229" i="1"/>
  <c r="Q228" i="1"/>
  <c r="Q227" i="1"/>
  <c r="Q226" i="1"/>
  <c r="Q225" i="1"/>
  <c r="Q224" i="1"/>
  <c r="Q223" i="1"/>
  <c r="S222" i="1"/>
  <c r="Q222" i="1"/>
  <c r="U221" i="1"/>
  <c r="S221" i="1"/>
  <c r="Q221" i="1"/>
  <c r="R221" i="1" s="1"/>
  <c r="T221" i="1" s="1"/>
  <c r="U220" i="1"/>
  <c r="S220" i="1"/>
  <c r="T220" i="1" s="1"/>
  <c r="R220" i="1"/>
  <c r="Q220" i="1"/>
  <c r="S219" i="1"/>
  <c r="Q219" i="1"/>
  <c r="U219" i="1" s="1"/>
  <c r="U218" i="1"/>
  <c r="T218" i="1"/>
  <c r="S218" i="1"/>
  <c r="R218" i="1"/>
  <c r="Q218" i="1"/>
  <c r="S217" i="1"/>
  <c r="R217" i="1"/>
  <c r="T217" i="1" s="1"/>
  <c r="Q217" i="1"/>
  <c r="U217" i="1" s="1"/>
  <c r="S216" i="1"/>
  <c r="Q216" i="1"/>
  <c r="U216" i="1" s="1"/>
  <c r="U215" i="1"/>
  <c r="T215" i="1"/>
  <c r="S215" i="1"/>
  <c r="R215" i="1"/>
  <c r="Q215" i="1"/>
  <c r="S214" i="1"/>
  <c r="Q214" i="1"/>
  <c r="U213" i="1"/>
  <c r="S213" i="1"/>
  <c r="Q213" i="1"/>
  <c r="R213" i="1" s="1"/>
  <c r="T213" i="1" s="1"/>
  <c r="U212" i="1"/>
  <c r="S212" i="1"/>
  <c r="T212" i="1" s="1"/>
  <c r="R212" i="1"/>
  <c r="Q212" i="1"/>
  <c r="S211" i="1"/>
  <c r="Q211" i="1"/>
  <c r="U211" i="1" s="1"/>
  <c r="U210" i="1"/>
  <c r="T210" i="1"/>
  <c r="S210" i="1"/>
  <c r="R210" i="1"/>
  <c r="Q210" i="1"/>
  <c r="S209" i="1"/>
  <c r="R209" i="1"/>
  <c r="T209" i="1" s="1"/>
  <c r="Q209" i="1"/>
  <c r="U209" i="1" s="1"/>
  <c r="S208" i="1"/>
  <c r="Q208" i="1"/>
  <c r="U208" i="1" s="1"/>
  <c r="U207" i="1"/>
  <c r="T207" i="1"/>
  <c r="S207" i="1"/>
  <c r="R207" i="1"/>
  <c r="Q207" i="1"/>
  <c r="S206" i="1"/>
  <c r="Q206" i="1"/>
  <c r="U205" i="1"/>
  <c r="S205" i="1"/>
  <c r="Q205" i="1"/>
  <c r="R205" i="1" s="1"/>
  <c r="T205" i="1" s="1"/>
  <c r="U204" i="1"/>
  <c r="S204" i="1"/>
  <c r="T204" i="1" s="1"/>
  <c r="R204" i="1"/>
  <c r="Q204" i="1"/>
  <c r="S203" i="1"/>
  <c r="Q203" i="1"/>
  <c r="U203" i="1" s="1"/>
  <c r="U202" i="1"/>
  <c r="T202" i="1"/>
  <c r="S202" i="1"/>
  <c r="R202" i="1"/>
  <c r="Q202" i="1"/>
  <c r="S201" i="1"/>
  <c r="R201" i="1"/>
  <c r="T201" i="1" s="1"/>
  <c r="Q201" i="1"/>
  <c r="U201" i="1" s="1"/>
  <c r="S200" i="1"/>
  <c r="Q200" i="1"/>
  <c r="U200" i="1" s="1"/>
  <c r="U199" i="1"/>
  <c r="T199" i="1"/>
  <c r="S199" i="1"/>
  <c r="R199" i="1"/>
  <c r="Q199" i="1"/>
  <c r="S198" i="1"/>
  <c r="Q198" i="1"/>
  <c r="U197" i="1"/>
  <c r="S197" i="1"/>
  <c r="Q197" i="1"/>
  <c r="R197" i="1" s="1"/>
  <c r="T197" i="1" s="1"/>
  <c r="U196" i="1"/>
  <c r="S196" i="1"/>
  <c r="T196" i="1" s="1"/>
  <c r="R196" i="1"/>
  <c r="Q196" i="1"/>
  <c r="S195" i="1"/>
  <c r="Q195" i="1"/>
  <c r="U195" i="1" s="1"/>
  <c r="U194" i="1"/>
  <c r="T194" i="1"/>
  <c r="S194" i="1"/>
  <c r="R194" i="1"/>
  <c r="Q194" i="1"/>
  <c r="S193" i="1"/>
  <c r="R193" i="1"/>
  <c r="T193" i="1" s="1"/>
  <c r="Q193" i="1"/>
  <c r="U193" i="1" s="1"/>
  <c r="S192" i="1"/>
  <c r="Q192" i="1"/>
  <c r="U192" i="1" s="1"/>
  <c r="U191" i="1"/>
  <c r="T191" i="1"/>
  <c r="S191" i="1"/>
  <c r="R191" i="1"/>
  <c r="Q191" i="1"/>
  <c r="S190" i="1"/>
  <c r="Q190" i="1"/>
  <c r="U189" i="1"/>
  <c r="S189" i="1"/>
  <c r="Q189" i="1"/>
  <c r="R189" i="1" s="1"/>
  <c r="T189" i="1" s="1"/>
  <c r="U188" i="1"/>
  <c r="S188" i="1"/>
  <c r="T188" i="1" s="1"/>
  <c r="R188" i="1"/>
  <c r="Q188" i="1"/>
  <c r="S187" i="1"/>
  <c r="Q187" i="1"/>
  <c r="U187" i="1" s="1"/>
  <c r="U186" i="1"/>
  <c r="T186" i="1"/>
  <c r="S186" i="1"/>
  <c r="R186" i="1"/>
  <c r="Q186" i="1"/>
  <c r="S185" i="1"/>
  <c r="R185" i="1"/>
  <c r="T185" i="1" s="1"/>
  <c r="Q185" i="1"/>
  <c r="U185" i="1" s="1"/>
  <c r="S184" i="1"/>
  <c r="Q184" i="1"/>
  <c r="U184" i="1" s="1"/>
  <c r="U183" i="1"/>
  <c r="T183" i="1"/>
  <c r="S183" i="1"/>
  <c r="R183" i="1"/>
  <c r="Q183" i="1"/>
  <c r="S182" i="1"/>
  <c r="Q182" i="1"/>
  <c r="U181" i="1"/>
  <c r="S181" i="1"/>
  <c r="Q181" i="1"/>
  <c r="R181" i="1" s="1"/>
  <c r="T181" i="1" s="1"/>
  <c r="U180" i="1"/>
  <c r="S180" i="1"/>
  <c r="T180" i="1" s="1"/>
  <c r="R180" i="1"/>
  <c r="Q180" i="1"/>
  <c r="S179" i="1"/>
  <c r="Q179" i="1"/>
  <c r="U179" i="1" s="1"/>
  <c r="U178" i="1"/>
  <c r="T178" i="1"/>
  <c r="S178" i="1"/>
  <c r="R178" i="1"/>
  <c r="Q178" i="1"/>
  <c r="S177" i="1"/>
  <c r="R177" i="1"/>
  <c r="T177" i="1" s="1"/>
  <c r="Q177" i="1"/>
  <c r="U177" i="1" s="1"/>
  <c r="S176" i="1"/>
  <c r="Q176" i="1"/>
  <c r="U176" i="1" s="1"/>
  <c r="U175" i="1"/>
  <c r="T175" i="1"/>
  <c r="S175" i="1"/>
  <c r="R175" i="1"/>
  <c r="Q175" i="1"/>
  <c r="S174" i="1"/>
  <c r="Q174" i="1"/>
  <c r="U173" i="1"/>
  <c r="S173" i="1"/>
  <c r="Q173" i="1"/>
  <c r="R173" i="1" s="1"/>
  <c r="T173" i="1" s="1"/>
  <c r="U172" i="1"/>
  <c r="S172" i="1"/>
  <c r="T172" i="1" s="1"/>
  <c r="R172" i="1"/>
  <c r="Q172" i="1"/>
  <c r="S171" i="1"/>
  <c r="Q171" i="1"/>
  <c r="R171" i="1" s="1"/>
  <c r="T171" i="1" s="1"/>
  <c r="U170" i="1"/>
  <c r="T170" i="1"/>
  <c r="S170" i="1"/>
  <c r="R170" i="1"/>
  <c r="Q170" i="1"/>
  <c r="S169" i="1"/>
  <c r="R169" i="1"/>
  <c r="T169" i="1" s="1"/>
  <c r="Q169" i="1"/>
  <c r="U169" i="1" s="1"/>
  <c r="S168" i="1"/>
  <c r="Q168" i="1"/>
  <c r="U168" i="1" s="1"/>
  <c r="U167" i="1"/>
  <c r="T167" i="1"/>
  <c r="S167" i="1"/>
  <c r="R167" i="1"/>
  <c r="Q167" i="1"/>
  <c r="S166" i="1"/>
  <c r="Q166" i="1"/>
  <c r="U165" i="1"/>
  <c r="S165" i="1"/>
  <c r="Q165" i="1"/>
  <c r="R165" i="1" s="1"/>
  <c r="T165" i="1" s="1"/>
  <c r="U164" i="1"/>
  <c r="S164" i="1"/>
  <c r="T164" i="1" s="1"/>
  <c r="R164" i="1"/>
  <c r="Q164" i="1"/>
  <c r="S163" i="1"/>
  <c r="Q163" i="1"/>
  <c r="R163" i="1" s="1"/>
  <c r="T163" i="1" s="1"/>
  <c r="U162" i="1"/>
  <c r="T162" i="1"/>
  <c r="S162" i="1"/>
  <c r="R162" i="1"/>
  <c r="Q162" i="1"/>
  <c r="S161" i="1"/>
  <c r="R161" i="1"/>
  <c r="T161" i="1" s="1"/>
  <c r="Q161" i="1"/>
  <c r="U161" i="1" s="1"/>
  <c r="S160" i="1"/>
  <c r="Q160" i="1"/>
  <c r="U160" i="1" s="1"/>
  <c r="U159" i="1"/>
  <c r="T159" i="1"/>
  <c r="S159" i="1"/>
  <c r="R159" i="1"/>
  <c r="Q159" i="1"/>
  <c r="S158" i="1"/>
  <c r="Q158" i="1"/>
  <c r="U157" i="1"/>
  <c r="S157" i="1"/>
  <c r="Q157" i="1"/>
  <c r="R157" i="1" s="1"/>
  <c r="T157" i="1" s="1"/>
  <c r="U156" i="1"/>
  <c r="S156" i="1"/>
  <c r="T156" i="1" s="1"/>
  <c r="R156" i="1"/>
  <c r="Q156" i="1"/>
  <c r="S155" i="1"/>
  <c r="Q155" i="1"/>
  <c r="U155" i="1" s="1"/>
  <c r="U154" i="1"/>
  <c r="T154" i="1"/>
  <c r="S154" i="1"/>
  <c r="R154" i="1"/>
  <c r="Q154" i="1"/>
  <c r="S153" i="1"/>
  <c r="R153" i="1"/>
  <c r="T153" i="1" s="1"/>
  <c r="Q153" i="1"/>
  <c r="U153" i="1" s="1"/>
  <c r="S152" i="1"/>
  <c r="Q152" i="1"/>
  <c r="U152" i="1" s="1"/>
  <c r="U151" i="1"/>
  <c r="T151" i="1"/>
  <c r="S151" i="1"/>
  <c r="R151" i="1"/>
  <c r="Q151" i="1"/>
  <c r="S150" i="1"/>
  <c r="Q150" i="1"/>
  <c r="U150" i="1" s="1"/>
  <c r="U149" i="1"/>
  <c r="S149" i="1"/>
  <c r="Q149" i="1"/>
  <c r="R149" i="1" s="1"/>
  <c r="T149" i="1" s="1"/>
  <c r="U148" i="1"/>
  <c r="S148" i="1"/>
  <c r="T148" i="1" s="1"/>
  <c r="R148" i="1"/>
  <c r="Q148" i="1"/>
  <c r="S147" i="1"/>
  <c r="Q147" i="1"/>
  <c r="U146" i="1"/>
  <c r="T146" i="1"/>
  <c r="S146" i="1"/>
  <c r="R146" i="1"/>
  <c r="Q146" i="1"/>
  <c r="S145" i="1"/>
  <c r="R145" i="1"/>
  <c r="Q145" i="1"/>
  <c r="U145" i="1" s="1"/>
  <c r="S144" i="1"/>
  <c r="Q144" i="1"/>
  <c r="U144" i="1" s="1"/>
  <c r="U143" i="1"/>
  <c r="T143" i="1"/>
  <c r="S143" i="1"/>
  <c r="R143" i="1"/>
  <c r="Q143" i="1"/>
  <c r="S142" i="1"/>
  <c r="Q142" i="1"/>
  <c r="U142" i="1" s="1"/>
  <c r="U141" i="1"/>
  <c r="S141" i="1"/>
  <c r="Q141" i="1"/>
  <c r="R141" i="1" s="1"/>
  <c r="T141" i="1" s="1"/>
  <c r="U140" i="1"/>
  <c r="S140" i="1"/>
  <c r="T140" i="1" s="1"/>
  <c r="R140" i="1"/>
  <c r="Q140" i="1"/>
  <c r="S139" i="1"/>
  <c r="Q139" i="1"/>
  <c r="U138" i="1"/>
  <c r="T138" i="1"/>
  <c r="S138" i="1"/>
  <c r="R138" i="1"/>
  <c r="Q138" i="1"/>
  <c r="S137" i="1"/>
  <c r="R137" i="1"/>
  <c r="T137" i="1" s="1"/>
  <c r="Q137" i="1"/>
  <c r="U137" i="1" s="1"/>
  <c r="S136" i="1"/>
  <c r="Q136" i="1"/>
  <c r="U136" i="1" s="1"/>
  <c r="U135" i="1"/>
  <c r="T135" i="1"/>
  <c r="S135" i="1"/>
  <c r="R135" i="1"/>
  <c r="Q135" i="1"/>
  <c r="S134" i="1"/>
  <c r="Q134" i="1"/>
  <c r="U134" i="1" s="1"/>
  <c r="U133" i="1"/>
  <c r="S133" i="1"/>
  <c r="Q133" i="1"/>
  <c r="R133" i="1" s="1"/>
  <c r="T133" i="1" s="1"/>
  <c r="U132" i="1"/>
  <c r="S132" i="1"/>
  <c r="T132" i="1" s="1"/>
  <c r="R132" i="1"/>
  <c r="Q132" i="1"/>
  <c r="S131" i="1"/>
  <c r="Q131" i="1"/>
  <c r="U130" i="1"/>
  <c r="T130" i="1"/>
  <c r="S130" i="1"/>
  <c r="R130" i="1"/>
  <c r="Q130" i="1"/>
  <c r="R131" i="1" l="1"/>
  <c r="T131" i="1" s="1"/>
  <c r="U131" i="1"/>
  <c r="U147" i="1"/>
  <c r="R147" i="1"/>
  <c r="T147" i="1" s="1"/>
  <c r="T145" i="1"/>
  <c r="U174" i="1"/>
  <c r="R174" i="1"/>
  <c r="T174" i="1" s="1"/>
  <c r="R206" i="1"/>
  <c r="T206" i="1" s="1"/>
  <c r="U206" i="1"/>
  <c r="R134" i="1"/>
  <c r="T134" i="1" s="1"/>
  <c r="R150" i="1"/>
  <c r="T150" i="1" s="1"/>
  <c r="U182" i="1"/>
  <c r="R182" i="1"/>
  <c r="T182" i="1" s="1"/>
  <c r="U214" i="1"/>
  <c r="R214" i="1"/>
  <c r="T214" i="1" s="1"/>
  <c r="R139" i="1"/>
  <c r="T139" i="1" s="1"/>
  <c r="U139" i="1"/>
  <c r="U222" i="1"/>
  <c r="R222" i="1"/>
  <c r="T222" i="1" s="1"/>
  <c r="U158" i="1"/>
  <c r="R158" i="1"/>
  <c r="T158" i="1" s="1"/>
  <c r="U190" i="1"/>
  <c r="R190" i="1"/>
  <c r="T190" i="1" s="1"/>
  <c r="R142" i="1"/>
  <c r="T142" i="1" s="1"/>
  <c r="R166" i="1"/>
  <c r="T166" i="1" s="1"/>
  <c r="U166" i="1"/>
  <c r="R198" i="1"/>
  <c r="T198" i="1" s="1"/>
  <c r="U198" i="1"/>
  <c r="R155" i="1"/>
  <c r="T155" i="1" s="1"/>
  <c r="R179" i="1"/>
  <c r="T179" i="1" s="1"/>
  <c r="R187" i="1"/>
  <c r="T187" i="1" s="1"/>
  <c r="R203" i="1"/>
  <c r="T203" i="1" s="1"/>
  <c r="R211" i="1"/>
  <c r="T211" i="1" s="1"/>
  <c r="R136" i="1"/>
  <c r="T136" i="1" s="1"/>
  <c r="R144" i="1"/>
  <c r="T144" i="1" s="1"/>
  <c r="R152" i="1"/>
  <c r="T152" i="1" s="1"/>
  <c r="R160" i="1"/>
  <c r="T160" i="1" s="1"/>
  <c r="R168" i="1"/>
  <c r="T168" i="1" s="1"/>
  <c r="R176" i="1"/>
  <c r="T176" i="1" s="1"/>
  <c r="R184" i="1"/>
  <c r="T184" i="1" s="1"/>
  <c r="R192" i="1"/>
  <c r="T192" i="1" s="1"/>
  <c r="R200" i="1"/>
  <c r="T200" i="1" s="1"/>
  <c r="R208" i="1"/>
  <c r="T208" i="1" s="1"/>
  <c r="R216" i="1"/>
  <c r="T216" i="1" s="1"/>
  <c r="R195" i="1"/>
  <c r="T195" i="1" s="1"/>
  <c r="R219" i="1"/>
  <c r="T219" i="1" s="1"/>
  <c r="U163" i="1"/>
  <c r="U171" i="1"/>
  <c r="I243" i="1"/>
  <c r="F243" i="1"/>
  <c r="G243" i="1"/>
  <c r="H243" i="1"/>
  <c r="F244" i="1"/>
  <c r="G244" i="1"/>
  <c r="H244" i="1"/>
  <c r="I244" i="1"/>
  <c r="F242" i="1"/>
  <c r="G242" i="1"/>
  <c r="H242" i="1"/>
  <c r="I242" i="1"/>
  <c r="I240" i="1"/>
  <c r="F241" i="1"/>
  <c r="G241" i="1"/>
  <c r="H241" i="1"/>
  <c r="I241" i="1"/>
  <c r="F240" i="1"/>
  <c r="G240" i="1"/>
  <c r="H240" i="1"/>
  <c r="L3" i="1"/>
  <c r="C241" i="1" l="1"/>
  <c r="D241" i="1"/>
  <c r="E241" i="1"/>
  <c r="B241" i="1"/>
  <c r="C240" i="1"/>
  <c r="D240" i="1"/>
  <c r="D242" i="1" s="1"/>
  <c r="D243" i="1" s="1"/>
  <c r="E240" i="1"/>
  <c r="B240" i="1"/>
  <c r="O132" i="1"/>
  <c r="O146" i="1"/>
  <c r="O148" i="1"/>
  <c r="O164" i="1"/>
  <c r="O178" i="1"/>
  <c r="O180" i="1"/>
  <c r="O196" i="1"/>
  <c r="O210" i="1"/>
  <c r="O212" i="1"/>
  <c r="O228" i="1"/>
  <c r="N124" i="1"/>
  <c r="O124" i="1" s="1"/>
  <c r="N125" i="1"/>
  <c r="O125" i="1" s="1"/>
  <c r="N126" i="1"/>
  <c r="O126" i="1" s="1"/>
  <c r="N127" i="1"/>
  <c r="O127" i="1" s="1"/>
  <c r="N128" i="1"/>
  <c r="O128" i="1" s="1"/>
  <c r="N129" i="1"/>
  <c r="O129" i="1" s="1"/>
  <c r="N130" i="1"/>
  <c r="O130" i="1" s="1"/>
  <c r="N131" i="1"/>
  <c r="O131" i="1" s="1"/>
  <c r="N132" i="1"/>
  <c r="N133" i="1"/>
  <c r="O133" i="1" s="1"/>
  <c r="N134" i="1"/>
  <c r="O134" i="1" s="1"/>
  <c r="N135" i="1"/>
  <c r="O135" i="1" s="1"/>
  <c r="N136" i="1"/>
  <c r="O136" i="1" s="1"/>
  <c r="N137" i="1"/>
  <c r="O137" i="1" s="1"/>
  <c r="N138" i="1"/>
  <c r="O138" i="1" s="1"/>
  <c r="N139" i="1"/>
  <c r="O139" i="1" s="1"/>
  <c r="N140" i="1"/>
  <c r="O140" i="1" s="1"/>
  <c r="N141" i="1"/>
  <c r="O141" i="1" s="1"/>
  <c r="N142" i="1"/>
  <c r="O142" i="1" s="1"/>
  <c r="N143" i="1"/>
  <c r="O143" i="1" s="1"/>
  <c r="N144" i="1"/>
  <c r="O144" i="1" s="1"/>
  <c r="N145" i="1"/>
  <c r="O145" i="1" s="1"/>
  <c r="N146" i="1"/>
  <c r="N147" i="1"/>
  <c r="O147" i="1" s="1"/>
  <c r="N148" i="1"/>
  <c r="N149" i="1"/>
  <c r="O149" i="1" s="1"/>
  <c r="N150" i="1"/>
  <c r="O150" i="1" s="1"/>
  <c r="N151" i="1"/>
  <c r="O151" i="1" s="1"/>
  <c r="N152" i="1"/>
  <c r="O152" i="1" s="1"/>
  <c r="N153" i="1"/>
  <c r="O153" i="1" s="1"/>
  <c r="N154" i="1"/>
  <c r="O154" i="1" s="1"/>
  <c r="N155" i="1"/>
  <c r="O155" i="1" s="1"/>
  <c r="N156" i="1"/>
  <c r="O156" i="1" s="1"/>
  <c r="N157" i="1"/>
  <c r="O157" i="1" s="1"/>
  <c r="N158" i="1"/>
  <c r="O158" i="1" s="1"/>
  <c r="N159" i="1"/>
  <c r="O159" i="1" s="1"/>
  <c r="N160" i="1"/>
  <c r="O160" i="1" s="1"/>
  <c r="N161" i="1"/>
  <c r="O161" i="1" s="1"/>
  <c r="N162" i="1"/>
  <c r="O162" i="1" s="1"/>
  <c r="N163" i="1"/>
  <c r="O163" i="1" s="1"/>
  <c r="N164" i="1"/>
  <c r="N165" i="1"/>
  <c r="O165" i="1" s="1"/>
  <c r="N166" i="1"/>
  <c r="O166" i="1" s="1"/>
  <c r="N167" i="1"/>
  <c r="O167" i="1" s="1"/>
  <c r="N168" i="1"/>
  <c r="O168" i="1" s="1"/>
  <c r="N169" i="1"/>
  <c r="O169" i="1" s="1"/>
  <c r="N170" i="1"/>
  <c r="O170" i="1" s="1"/>
  <c r="N171" i="1"/>
  <c r="O171" i="1" s="1"/>
  <c r="N172" i="1"/>
  <c r="O172" i="1" s="1"/>
  <c r="N173" i="1"/>
  <c r="O173" i="1" s="1"/>
  <c r="N174" i="1"/>
  <c r="O174" i="1" s="1"/>
  <c r="N175" i="1"/>
  <c r="O175" i="1" s="1"/>
  <c r="N176" i="1"/>
  <c r="O176" i="1" s="1"/>
  <c r="N177" i="1"/>
  <c r="O177" i="1" s="1"/>
  <c r="N178" i="1"/>
  <c r="N179" i="1"/>
  <c r="O179" i="1" s="1"/>
  <c r="N180" i="1"/>
  <c r="N181" i="1"/>
  <c r="O181" i="1" s="1"/>
  <c r="N182" i="1"/>
  <c r="O182" i="1" s="1"/>
  <c r="N183" i="1"/>
  <c r="O183" i="1" s="1"/>
  <c r="N184" i="1"/>
  <c r="O184" i="1" s="1"/>
  <c r="N185" i="1"/>
  <c r="O185" i="1" s="1"/>
  <c r="N186" i="1"/>
  <c r="O186" i="1" s="1"/>
  <c r="N187" i="1"/>
  <c r="O187" i="1" s="1"/>
  <c r="N188" i="1"/>
  <c r="O188" i="1" s="1"/>
  <c r="N189" i="1"/>
  <c r="O189" i="1" s="1"/>
  <c r="N190" i="1"/>
  <c r="O190" i="1" s="1"/>
  <c r="N191" i="1"/>
  <c r="O191" i="1" s="1"/>
  <c r="N192" i="1"/>
  <c r="O192" i="1" s="1"/>
  <c r="N193" i="1"/>
  <c r="O193" i="1" s="1"/>
  <c r="N194" i="1"/>
  <c r="O194" i="1" s="1"/>
  <c r="N195" i="1"/>
  <c r="O195" i="1" s="1"/>
  <c r="N196" i="1"/>
  <c r="N197" i="1"/>
  <c r="O197" i="1" s="1"/>
  <c r="N198" i="1"/>
  <c r="O198" i="1" s="1"/>
  <c r="N199" i="1"/>
  <c r="O199" i="1" s="1"/>
  <c r="N200" i="1"/>
  <c r="O200" i="1" s="1"/>
  <c r="N201" i="1"/>
  <c r="O201" i="1" s="1"/>
  <c r="N202" i="1"/>
  <c r="O202" i="1" s="1"/>
  <c r="N203" i="1"/>
  <c r="O203" i="1" s="1"/>
  <c r="N204" i="1"/>
  <c r="O204" i="1" s="1"/>
  <c r="N205" i="1"/>
  <c r="O205" i="1" s="1"/>
  <c r="N206" i="1"/>
  <c r="O206" i="1" s="1"/>
  <c r="N207" i="1"/>
  <c r="O207" i="1" s="1"/>
  <c r="N208" i="1"/>
  <c r="O208" i="1" s="1"/>
  <c r="N209" i="1"/>
  <c r="O209" i="1" s="1"/>
  <c r="N210" i="1"/>
  <c r="N211" i="1"/>
  <c r="O211" i="1" s="1"/>
  <c r="N212" i="1"/>
  <c r="N213" i="1"/>
  <c r="O213" i="1" s="1"/>
  <c r="N214" i="1"/>
  <c r="O214" i="1" s="1"/>
  <c r="N215" i="1"/>
  <c r="O215" i="1" s="1"/>
  <c r="N216" i="1"/>
  <c r="O216" i="1" s="1"/>
  <c r="N217" i="1"/>
  <c r="O217" i="1" s="1"/>
  <c r="N218" i="1"/>
  <c r="O218" i="1" s="1"/>
  <c r="N219" i="1"/>
  <c r="O219" i="1" s="1"/>
  <c r="N220" i="1"/>
  <c r="O220" i="1" s="1"/>
  <c r="N221" i="1"/>
  <c r="O221" i="1" s="1"/>
  <c r="N222" i="1"/>
  <c r="O222" i="1" s="1"/>
  <c r="N223" i="1"/>
  <c r="O223" i="1" s="1"/>
  <c r="N224" i="1"/>
  <c r="O224" i="1" s="1"/>
  <c r="N225" i="1"/>
  <c r="O225" i="1" s="1"/>
  <c r="N226" i="1"/>
  <c r="O226" i="1" s="1"/>
  <c r="N227" i="1"/>
  <c r="O227" i="1" s="1"/>
  <c r="N228" i="1"/>
  <c r="N229" i="1"/>
  <c r="O229" i="1" s="1"/>
  <c r="N230" i="1"/>
  <c r="O230" i="1" s="1"/>
  <c r="N231" i="1"/>
  <c r="O231" i="1" s="1"/>
  <c r="N232" i="1"/>
  <c r="O232" i="1" s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O123" i="1"/>
  <c r="N123" i="1"/>
  <c r="M123" i="1"/>
  <c r="L12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O19" i="1"/>
  <c r="O21" i="1"/>
  <c r="O43" i="1"/>
  <c r="O51" i="1"/>
  <c r="O59" i="1"/>
  <c r="O63" i="1"/>
  <c r="O107" i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N20" i="1"/>
  <c r="O20" i="1" s="1"/>
  <c r="N21" i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N52" i="1"/>
  <c r="O52" i="1" s="1"/>
  <c r="N53" i="1"/>
  <c r="O53" i="1" s="1"/>
  <c r="N54" i="1"/>
  <c r="O54" i="1" s="1"/>
  <c r="N55" i="1"/>
  <c r="O55" i="1" s="1"/>
  <c r="N56" i="1"/>
  <c r="O56" i="1" s="1"/>
  <c r="N57" i="1"/>
  <c r="O57" i="1" s="1"/>
  <c r="N58" i="1"/>
  <c r="O58" i="1" s="1"/>
  <c r="N59" i="1"/>
  <c r="N60" i="1"/>
  <c r="O60" i="1" s="1"/>
  <c r="N61" i="1"/>
  <c r="O61" i="1" s="1"/>
  <c r="N62" i="1"/>
  <c r="O62" i="1" s="1"/>
  <c r="N63" i="1"/>
  <c r="N64" i="1"/>
  <c r="O64" i="1" s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6" i="1"/>
  <c r="O76" i="1" s="1"/>
  <c r="N77" i="1"/>
  <c r="O77" i="1" s="1"/>
  <c r="N78" i="1"/>
  <c r="O78" i="1" s="1"/>
  <c r="N79" i="1"/>
  <c r="O79" i="1" s="1"/>
  <c r="N80" i="1"/>
  <c r="O80" i="1" s="1"/>
  <c r="N81" i="1"/>
  <c r="O81" i="1" s="1"/>
  <c r="N82" i="1"/>
  <c r="O82" i="1" s="1"/>
  <c r="N83" i="1"/>
  <c r="O83" i="1" s="1"/>
  <c r="N84" i="1"/>
  <c r="O84" i="1" s="1"/>
  <c r="N85" i="1"/>
  <c r="O85" i="1" s="1"/>
  <c r="N86" i="1"/>
  <c r="O86" i="1" s="1"/>
  <c r="N87" i="1"/>
  <c r="O87" i="1" s="1"/>
  <c r="N88" i="1"/>
  <c r="O88" i="1" s="1"/>
  <c r="N89" i="1"/>
  <c r="O89" i="1" s="1"/>
  <c r="N90" i="1"/>
  <c r="O90" i="1" s="1"/>
  <c r="N91" i="1"/>
  <c r="O91" i="1" s="1"/>
  <c r="N92" i="1"/>
  <c r="O92" i="1" s="1"/>
  <c r="N93" i="1"/>
  <c r="O93" i="1" s="1"/>
  <c r="N94" i="1"/>
  <c r="O94" i="1" s="1"/>
  <c r="N95" i="1"/>
  <c r="O95" i="1" s="1"/>
  <c r="N96" i="1"/>
  <c r="O96" i="1" s="1"/>
  <c r="N97" i="1"/>
  <c r="O97" i="1" s="1"/>
  <c r="N98" i="1"/>
  <c r="O98" i="1" s="1"/>
  <c r="N99" i="1"/>
  <c r="O99" i="1" s="1"/>
  <c r="N100" i="1"/>
  <c r="O100" i="1" s="1"/>
  <c r="N101" i="1"/>
  <c r="O101" i="1" s="1"/>
  <c r="N102" i="1"/>
  <c r="O102" i="1" s="1"/>
  <c r="N103" i="1"/>
  <c r="O103" i="1" s="1"/>
  <c r="N104" i="1"/>
  <c r="O104" i="1" s="1"/>
  <c r="N105" i="1"/>
  <c r="O105" i="1" s="1"/>
  <c r="N106" i="1"/>
  <c r="O106" i="1" s="1"/>
  <c r="N107" i="1"/>
  <c r="N108" i="1"/>
  <c r="O108" i="1" s="1"/>
  <c r="N109" i="1"/>
  <c r="O109" i="1" s="1"/>
  <c r="N110" i="1"/>
  <c r="O110" i="1" s="1"/>
  <c r="N111" i="1"/>
  <c r="O111" i="1" s="1"/>
  <c r="N112" i="1"/>
  <c r="O112" i="1" s="1"/>
  <c r="M3" i="1"/>
  <c r="N3" i="1"/>
  <c r="O3" i="1" s="1"/>
  <c r="C244" i="1" l="1"/>
  <c r="B244" i="1"/>
  <c r="E244" i="1"/>
  <c r="D244" i="1"/>
  <c r="B242" i="1"/>
  <c r="B243" i="1" s="1"/>
  <c r="E242" i="1"/>
  <c r="E243" i="1" s="1"/>
  <c r="C242" i="1"/>
  <c r="C243" i="1" s="1"/>
</calcChain>
</file>

<file path=xl/sharedStrings.xml><?xml version="1.0" encoding="utf-8"?>
<sst xmlns="http://schemas.openxmlformats.org/spreadsheetml/2006/main" count="22" uniqueCount="16">
  <si>
    <t>Target</t>
  </si>
  <si>
    <t>Sum</t>
  </si>
  <si>
    <t>Avg</t>
  </si>
  <si>
    <t>Std</t>
  </si>
  <si>
    <t>Statistics</t>
  </si>
  <si>
    <t>Output</t>
  </si>
  <si>
    <t>Nout</t>
  </si>
  <si>
    <t>Ntrue</t>
  </si>
  <si>
    <t>error</t>
  </si>
  <si>
    <t>relerror</t>
  </si>
  <si>
    <t>chisquare</t>
  </si>
  <si>
    <t>Std/sqrt(3)</t>
  </si>
  <si>
    <t>true-out</t>
  </si>
  <si>
    <t>1/root(true)</t>
  </si>
  <si>
    <t>r/s</t>
  </si>
  <si>
    <t>chisq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</si>
</sst>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3" fillId="4" borderId="1" xfId="3" applyBorder="1" applyAlignment="1">
      <alignment horizontal="center"/>
    </xf>
    <xf numFmtId="0" fontId="2" fillId="3" borderId="0" xfId="2" applyAlignment="1">
      <alignment horizontal="center"/>
    </xf>
    <xf numFmtId="0" fontId="2" fillId="3" borderId="2" xfId="2" applyBorder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vs output</a:t>
            </a:r>
            <a:endParaRPr lang="he-I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גיליון1!$O$3:$O$21</c:f>
                <c:numCache>
                  <c:formatCode>General</c:formatCode>
                  <c:ptCount val="1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0.29880715233359845</c:v>
                  </c:pt>
                  <c:pt idx="8">
                    <c:v>0.53452248382484879</c:v>
                  </c:pt>
                  <c:pt idx="9">
                    <c:v>2.2253945610567474</c:v>
                  </c:pt>
                  <c:pt idx="10">
                    <c:v>5.931654390599963</c:v>
                  </c:pt>
                  <c:pt idx="11">
                    <c:v>5.0023803857573164</c:v>
                  </c:pt>
                  <c:pt idx="12">
                    <c:v>10.331413032015284</c:v>
                  </c:pt>
                  <c:pt idx="13">
                    <c:v>19.673374562252068</c:v>
                  </c:pt>
                  <c:pt idx="14">
                    <c:v>18.76610419524166</c:v>
                  </c:pt>
                  <c:pt idx="15">
                    <c:v>23.177241505613299</c:v>
                  </c:pt>
                  <c:pt idx="16">
                    <c:v>25.85663311783799</c:v>
                  </c:pt>
                  <c:pt idx="17">
                    <c:v>48.093101673435754</c:v>
                  </c:pt>
                  <c:pt idx="18">
                    <c:v>43.866613294221402</c:v>
                  </c:pt>
                </c:numCache>
              </c:numRef>
            </c:plus>
            <c:minus>
              <c:numRef>
                <c:f>גיליון1!$O$3:$O$22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0.29880715233359845</c:v>
                  </c:pt>
                  <c:pt idx="8">
                    <c:v>0.53452248382484879</c:v>
                  </c:pt>
                  <c:pt idx="9">
                    <c:v>2.2253945610567474</c:v>
                  </c:pt>
                  <c:pt idx="10">
                    <c:v>5.931654390599963</c:v>
                  </c:pt>
                  <c:pt idx="11">
                    <c:v>5.0023803857573164</c:v>
                  </c:pt>
                  <c:pt idx="12">
                    <c:v>10.331413032015284</c:v>
                  </c:pt>
                  <c:pt idx="13">
                    <c:v>19.673374562252068</c:v>
                  </c:pt>
                  <c:pt idx="14">
                    <c:v>18.76610419524166</c:v>
                  </c:pt>
                  <c:pt idx="15">
                    <c:v>23.177241505613299</c:v>
                  </c:pt>
                  <c:pt idx="16">
                    <c:v>25.85663311783799</c:v>
                  </c:pt>
                  <c:pt idx="17">
                    <c:v>48.093101673435754</c:v>
                  </c:pt>
                  <c:pt idx="18">
                    <c:v>43.866613294221402</c:v>
                  </c:pt>
                  <c:pt idx="19">
                    <c:v>53.607035785559773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גיליון1!$M$3:$M$112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0.375</c:v>
                </c:pt>
                <c:pt idx="8">
                  <c:v>2.5</c:v>
                </c:pt>
                <c:pt idx="9">
                  <c:v>25.5</c:v>
                </c:pt>
                <c:pt idx="10">
                  <c:v>102.125</c:v>
                </c:pt>
                <c:pt idx="11">
                  <c:v>214.75</c:v>
                </c:pt>
                <c:pt idx="12">
                  <c:v>380.25</c:v>
                </c:pt>
                <c:pt idx="13">
                  <c:v>623.625</c:v>
                </c:pt>
                <c:pt idx="14">
                  <c:v>873.25</c:v>
                </c:pt>
                <c:pt idx="15">
                  <c:v>1212.875</c:v>
                </c:pt>
                <c:pt idx="16">
                  <c:v>1540.375</c:v>
                </c:pt>
                <c:pt idx="17">
                  <c:v>1879.625</c:v>
                </c:pt>
                <c:pt idx="18">
                  <c:v>2305.625</c:v>
                </c:pt>
                <c:pt idx="19">
                  <c:v>2689.5</c:v>
                </c:pt>
                <c:pt idx="20">
                  <c:v>2996.75</c:v>
                </c:pt>
                <c:pt idx="21">
                  <c:v>3389.375</c:v>
                </c:pt>
                <c:pt idx="22">
                  <c:v>3792.25</c:v>
                </c:pt>
                <c:pt idx="23">
                  <c:v>4113.5</c:v>
                </c:pt>
                <c:pt idx="24">
                  <c:v>4344.125</c:v>
                </c:pt>
                <c:pt idx="25">
                  <c:v>4741.875</c:v>
                </c:pt>
                <c:pt idx="26">
                  <c:v>4976.875</c:v>
                </c:pt>
                <c:pt idx="27">
                  <c:v>5142.75</c:v>
                </c:pt>
                <c:pt idx="28">
                  <c:v>5338.75</c:v>
                </c:pt>
                <c:pt idx="29">
                  <c:v>5445.875</c:v>
                </c:pt>
                <c:pt idx="30">
                  <c:v>5591.375</c:v>
                </c:pt>
                <c:pt idx="31">
                  <c:v>5657.5</c:v>
                </c:pt>
                <c:pt idx="32">
                  <c:v>5721.75</c:v>
                </c:pt>
                <c:pt idx="33">
                  <c:v>5767.125</c:v>
                </c:pt>
                <c:pt idx="34">
                  <c:v>5728</c:v>
                </c:pt>
                <c:pt idx="35">
                  <c:v>5628.875</c:v>
                </c:pt>
                <c:pt idx="36">
                  <c:v>5540</c:v>
                </c:pt>
                <c:pt idx="37">
                  <c:v>5487.625</c:v>
                </c:pt>
                <c:pt idx="38">
                  <c:v>5278.625</c:v>
                </c:pt>
                <c:pt idx="39">
                  <c:v>5215.25</c:v>
                </c:pt>
                <c:pt idx="40">
                  <c:v>4971.125</c:v>
                </c:pt>
                <c:pt idx="41">
                  <c:v>4874</c:v>
                </c:pt>
                <c:pt idx="42">
                  <c:v>4620</c:v>
                </c:pt>
                <c:pt idx="43">
                  <c:v>4418.375</c:v>
                </c:pt>
                <c:pt idx="44">
                  <c:v>4242</c:v>
                </c:pt>
                <c:pt idx="45">
                  <c:v>4048.875</c:v>
                </c:pt>
                <c:pt idx="46">
                  <c:v>3832.375</c:v>
                </c:pt>
                <c:pt idx="47">
                  <c:v>3613.375</c:v>
                </c:pt>
                <c:pt idx="48">
                  <c:v>3442</c:v>
                </c:pt>
                <c:pt idx="49">
                  <c:v>3207.25</c:v>
                </c:pt>
                <c:pt idx="50">
                  <c:v>2940.25</c:v>
                </c:pt>
                <c:pt idx="51">
                  <c:v>2774.75</c:v>
                </c:pt>
                <c:pt idx="52">
                  <c:v>2652.5</c:v>
                </c:pt>
                <c:pt idx="53">
                  <c:v>2378.875</c:v>
                </c:pt>
                <c:pt idx="54">
                  <c:v>2237.125</c:v>
                </c:pt>
                <c:pt idx="55">
                  <c:v>2070.625</c:v>
                </c:pt>
                <c:pt idx="56">
                  <c:v>1927.5</c:v>
                </c:pt>
                <c:pt idx="57">
                  <c:v>1764.375</c:v>
                </c:pt>
                <c:pt idx="58">
                  <c:v>1596.125</c:v>
                </c:pt>
                <c:pt idx="59">
                  <c:v>1432.25</c:v>
                </c:pt>
                <c:pt idx="60">
                  <c:v>1319.5</c:v>
                </c:pt>
                <c:pt idx="61">
                  <c:v>1190.125</c:v>
                </c:pt>
                <c:pt idx="62">
                  <c:v>1059.75</c:v>
                </c:pt>
                <c:pt idx="63">
                  <c:v>972.625</c:v>
                </c:pt>
                <c:pt idx="64">
                  <c:v>849.75</c:v>
                </c:pt>
                <c:pt idx="65">
                  <c:v>769.875</c:v>
                </c:pt>
                <c:pt idx="66">
                  <c:v>694.625</c:v>
                </c:pt>
                <c:pt idx="67">
                  <c:v>578.75</c:v>
                </c:pt>
                <c:pt idx="68">
                  <c:v>540.75</c:v>
                </c:pt>
                <c:pt idx="69">
                  <c:v>462.875</c:v>
                </c:pt>
                <c:pt idx="70">
                  <c:v>426.875</c:v>
                </c:pt>
                <c:pt idx="71">
                  <c:v>372.875</c:v>
                </c:pt>
                <c:pt idx="72">
                  <c:v>339.875</c:v>
                </c:pt>
                <c:pt idx="73">
                  <c:v>275.625</c:v>
                </c:pt>
                <c:pt idx="74">
                  <c:v>252.625</c:v>
                </c:pt>
                <c:pt idx="75">
                  <c:v>216.625</c:v>
                </c:pt>
                <c:pt idx="76">
                  <c:v>179</c:v>
                </c:pt>
                <c:pt idx="77">
                  <c:v>164.25</c:v>
                </c:pt>
                <c:pt idx="78">
                  <c:v>134.5</c:v>
                </c:pt>
                <c:pt idx="79">
                  <c:v>121.625</c:v>
                </c:pt>
                <c:pt idx="80">
                  <c:v>99.125</c:v>
                </c:pt>
                <c:pt idx="81">
                  <c:v>77.75</c:v>
                </c:pt>
                <c:pt idx="82">
                  <c:v>79.625</c:v>
                </c:pt>
                <c:pt idx="83">
                  <c:v>57.875</c:v>
                </c:pt>
                <c:pt idx="84">
                  <c:v>46.125</c:v>
                </c:pt>
                <c:pt idx="85">
                  <c:v>34.25</c:v>
                </c:pt>
                <c:pt idx="86">
                  <c:v>30.5</c:v>
                </c:pt>
                <c:pt idx="87">
                  <c:v>32.75</c:v>
                </c:pt>
                <c:pt idx="88">
                  <c:v>25.125</c:v>
                </c:pt>
                <c:pt idx="89">
                  <c:v>18</c:v>
                </c:pt>
                <c:pt idx="90">
                  <c:v>14.125</c:v>
                </c:pt>
                <c:pt idx="91">
                  <c:v>10</c:v>
                </c:pt>
                <c:pt idx="92">
                  <c:v>6.625</c:v>
                </c:pt>
                <c:pt idx="93">
                  <c:v>4.125</c:v>
                </c:pt>
                <c:pt idx="94">
                  <c:v>2.5</c:v>
                </c:pt>
                <c:pt idx="95">
                  <c:v>2.375</c:v>
                </c:pt>
                <c:pt idx="96">
                  <c:v>0.875</c:v>
                </c:pt>
                <c:pt idx="97">
                  <c:v>1.875</c:v>
                </c:pt>
                <c:pt idx="98">
                  <c:v>0.5</c:v>
                </c:pt>
                <c:pt idx="99">
                  <c:v>0.5</c:v>
                </c:pt>
                <c:pt idx="100">
                  <c:v>0</c:v>
                </c:pt>
                <c:pt idx="101">
                  <c:v>0.25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3FC-4FEB-802D-24F94B35C822}"/>
            </c:ext>
          </c:extLst>
        </c:ser>
        <c:ser>
          <c:idx val="1"/>
          <c:order val="1"/>
          <c:tx>
            <c:v>output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גיליון1!$O$123:$O$142</c:f>
                <c:numCache>
                  <c:formatCode>General</c:formatCode>
                  <c:ptCount val="20"/>
                  <c:pt idx="0">
                    <c:v>10.42354208347904</c:v>
                  </c:pt>
                  <c:pt idx="1">
                    <c:v>10.684633309050598</c:v>
                  </c:pt>
                  <c:pt idx="2">
                    <c:v>10.056887793739065</c:v>
                  </c:pt>
                  <c:pt idx="3">
                    <c:v>8.6695936363388117</c:v>
                  </c:pt>
                  <c:pt idx="4">
                    <c:v>6.1615314113588386</c:v>
                  </c:pt>
                  <c:pt idx="5">
                    <c:v>6.5541845445414522</c:v>
                  </c:pt>
                  <c:pt idx="6">
                    <c:v>9.1606189337473971</c:v>
                  </c:pt>
                  <c:pt idx="7">
                    <c:v>12.227428685918747</c:v>
                  </c:pt>
                  <c:pt idx="8">
                    <c:v>12.433726685627423</c:v>
                  </c:pt>
                  <c:pt idx="9">
                    <c:v>10.789427517905311</c:v>
                  </c:pt>
                  <c:pt idx="10">
                    <c:v>17.177280931431234</c:v>
                  </c:pt>
                  <c:pt idx="11">
                    <c:v>11.071788063908965</c:v>
                  </c:pt>
                  <c:pt idx="12">
                    <c:v>10.787859297556146</c:v>
                  </c:pt>
                  <c:pt idx="13">
                    <c:v>15.195045866839227</c:v>
                  </c:pt>
                  <c:pt idx="14">
                    <c:v>27.550953069044432</c:v>
                  </c:pt>
                  <c:pt idx="15">
                    <c:v>37.883999937078528</c:v>
                  </c:pt>
                  <c:pt idx="16">
                    <c:v>45.96688318476663</c:v>
                  </c:pt>
                  <c:pt idx="17">
                    <c:v>40.706411214035015</c:v>
                  </c:pt>
                  <c:pt idx="18">
                    <c:v>64.440201486851635</c:v>
                  </c:pt>
                  <c:pt idx="19">
                    <c:v>77.078039709871518</c:v>
                  </c:pt>
                </c:numCache>
              </c:numRef>
            </c:plus>
            <c:minus>
              <c:numRef>
                <c:f>גיליון1!$O$123:$O$142</c:f>
                <c:numCache>
                  <c:formatCode>General</c:formatCode>
                  <c:ptCount val="20"/>
                  <c:pt idx="0">
                    <c:v>10.42354208347904</c:v>
                  </c:pt>
                  <c:pt idx="1">
                    <c:v>10.684633309050598</c:v>
                  </c:pt>
                  <c:pt idx="2">
                    <c:v>10.056887793739065</c:v>
                  </c:pt>
                  <c:pt idx="3">
                    <c:v>8.6695936363388117</c:v>
                  </c:pt>
                  <c:pt idx="4">
                    <c:v>6.1615314113588386</c:v>
                  </c:pt>
                  <c:pt idx="5">
                    <c:v>6.5541845445414522</c:v>
                  </c:pt>
                  <c:pt idx="6">
                    <c:v>9.1606189337473971</c:v>
                  </c:pt>
                  <c:pt idx="7">
                    <c:v>12.227428685918747</c:v>
                  </c:pt>
                  <c:pt idx="8">
                    <c:v>12.433726685627423</c:v>
                  </c:pt>
                  <c:pt idx="9">
                    <c:v>10.789427517905311</c:v>
                  </c:pt>
                  <c:pt idx="10">
                    <c:v>17.177280931431234</c:v>
                  </c:pt>
                  <c:pt idx="11">
                    <c:v>11.071788063908965</c:v>
                  </c:pt>
                  <c:pt idx="12">
                    <c:v>10.787859297556146</c:v>
                  </c:pt>
                  <c:pt idx="13">
                    <c:v>15.195045866839227</c:v>
                  </c:pt>
                  <c:pt idx="14">
                    <c:v>27.550953069044432</c:v>
                  </c:pt>
                  <c:pt idx="15">
                    <c:v>37.883999937078528</c:v>
                  </c:pt>
                  <c:pt idx="16">
                    <c:v>45.96688318476663</c:v>
                  </c:pt>
                  <c:pt idx="17">
                    <c:v>40.706411214035015</c:v>
                  </c:pt>
                  <c:pt idx="18">
                    <c:v>64.440201486851635</c:v>
                  </c:pt>
                  <c:pt idx="19">
                    <c:v>77.078039709871518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גיליון1!$M$123:$M$232</c:f>
              <c:numCache>
                <c:formatCode>General</c:formatCode>
                <c:ptCount val="110"/>
                <c:pt idx="0">
                  <c:v>6.827566637657573</c:v>
                </c:pt>
                <c:pt idx="1">
                  <c:v>7.3847276851883965</c:v>
                </c:pt>
                <c:pt idx="2">
                  <c:v>-1.6962848196270577</c:v>
                </c:pt>
                <c:pt idx="3">
                  <c:v>9.099511740787408</c:v>
                </c:pt>
                <c:pt idx="4">
                  <c:v>8.8944407304515707</c:v>
                </c:pt>
                <c:pt idx="5">
                  <c:v>-2.2066298746503898</c:v>
                </c:pt>
                <c:pt idx="6">
                  <c:v>5.3642810023738079</c:v>
                </c:pt>
                <c:pt idx="7">
                  <c:v>-3.9392074504867134</c:v>
                </c:pt>
                <c:pt idx="8">
                  <c:v>-5.793223335465874</c:v>
                </c:pt>
                <c:pt idx="9">
                  <c:v>35.061815923312622</c:v>
                </c:pt>
                <c:pt idx="10">
                  <c:v>108.40439557703175</c:v>
                </c:pt>
                <c:pt idx="11">
                  <c:v>217.66699073743035</c:v>
                </c:pt>
                <c:pt idx="12">
                  <c:v>365.02596807292537</c:v>
                </c:pt>
                <c:pt idx="13">
                  <c:v>610.74589898064687</c:v>
                </c:pt>
                <c:pt idx="14">
                  <c:v>883.72540163247891</c:v>
                </c:pt>
                <c:pt idx="15">
                  <c:v>1179.0943261012376</c:v>
                </c:pt>
                <c:pt idx="16">
                  <c:v>1534.0060145556872</c:v>
                </c:pt>
                <c:pt idx="17">
                  <c:v>1869.8234633654288</c:v>
                </c:pt>
                <c:pt idx="18">
                  <c:v>2297.2064799219311</c:v>
                </c:pt>
                <c:pt idx="19">
                  <c:v>2686.8247659206322</c:v>
                </c:pt>
                <c:pt idx="20">
                  <c:v>2972.5026710033376</c:v>
                </c:pt>
                <c:pt idx="21">
                  <c:v>3435.0902757942627</c:v>
                </c:pt>
                <c:pt idx="22">
                  <c:v>3772.5124900639012</c:v>
                </c:pt>
                <c:pt idx="23">
                  <c:v>4135.2425395250266</c:v>
                </c:pt>
                <c:pt idx="24">
                  <c:v>4340.5178960561698</c:v>
                </c:pt>
                <c:pt idx="25">
                  <c:v>4734.831501513715</c:v>
                </c:pt>
                <c:pt idx="26">
                  <c:v>4983.3388740420314</c:v>
                </c:pt>
                <c:pt idx="27">
                  <c:v>5152.9430535137599</c:v>
                </c:pt>
                <c:pt idx="28">
                  <c:v>5335.0450171828161</c:v>
                </c:pt>
                <c:pt idx="29">
                  <c:v>5493.4702382981723</c:v>
                </c:pt>
                <c:pt idx="30">
                  <c:v>5629.6780872642939</c:v>
                </c:pt>
                <c:pt idx="31">
                  <c:v>5760.0314247012093</c:v>
                </c:pt>
                <c:pt idx="32">
                  <c:v>5798.4404147267305</c:v>
                </c:pt>
                <c:pt idx="33">
                  <c:v>5786.3256622552781</c:v>
                </c:pt>
                <c:pt idx="34">
                  <c:v>5750.5862776040976</c:v>
                </c:pt>
                <c:pt idx="35">
                  <c:v>5703.5453843474352</c:v>
                </c:pt>
                <c:pt idx="36">
                  <c:v>5628.9682633280672</c:v>
                </c:pt>
                <c:pt idx="37">
                  <c:v>5516.2769564986193</c:v>
                </c:pt>
                <c:pt idx="38">
                  <c:v>5381.7061856537985</c:v>
                </c:pt>
                <c:pt idx="39">
                  <c:v>5213.8757050931354</c:v>
                </c:pt>
                <c:pt idx="40">
                  <c:v>5049.8925993442472</c:v>
                </c:pt>
                <c:pt idx="41">
                  <c:v>4913.3844226971123</c:v>
                </c:pt>
                <c:pt idx="42">
                  <c:v>4635.6244241520617</c:v>
                </c:pt>
                <c:pt idx="43">
                  <c:v>4510.2612884957234</c:v>
                </c:pt>
                <c:pt idx="44">
                  <c:v>4336.0503104459449</c:v>
                </c:pt>
                <c:pt idx="45">
                  <c:v>4079.9663211787065</c:v>
                </c:pt>
                <c:pt idx="46">
                  <c:v>3855.2247748095497</c:v>
                </c:pt>
                <c:pt idx="47">
                  <c:v>3629.2262073289539</c:v>
                </c:pt>
                <c:pt idx="48">
                  <c:v>3467.634674809869</c:v>
                </c:pt>
                <c:pt idx="49">
                  <c:v>3158.7209733552245</c:v>
                </c:pt>
                <c:pt idx="50">
                  <c:v>2985.4782892954486</c:v>
                </c:pt>
                <c:pt idx="51">
                  <c:v>2790.9918673643783</c:v>
                </c:pt>
                <c:pt idx="52">
                  <c:v>2622.8024900366972</c:v>
                </c:pt>
                <c:pt idx="53">
                  <c:v>2367.2943139059826</c:v>
                </c:pt>
                <c:pt idx="54">
                  <c:v>2221.5032187614074</c:v>
                </c:pt>
                <c:pt idx="55">
                  <c:v>2084.0879914649363</c:v>
                </c:pt>
                <c:pt idx="56">
                  <c:v>1899.6287611364339</c:v>
                </c:pt>
                <c:pt idx="57">
                  <c:v>1704.675218082494</c:v>
                </c:pt>
                <c:pt idx="58">
                  <c:v>1551.3394048914713</c:v>
                </c:pt>
                <c:pt idx="59">
                  <c:v>1392.2773480780827</c:v>
                </c:pt>
                <c:pt idx="60">
                  <c:v>1293.1396667171462</c:v>
                </c:pt>
                <c:pt idx="61">
                  <c:v>1146.3019399853622</c:v>
                </c:pt>
                <c:pt idx="62">
                  <c:v>1032.8160714849294</c:v>
                </c:pt>
                <c:pt idx="63">
                  <c:v>938.48796069760613</c:v>
                </c:pt>
                <c:pt idx="64">
                  <c:v>821.64802989095745</c:v>
                </c:pt>
                <c:pt idx="65">
                  <c:v>762.19284517271387</c:v>
                </c:pt>
                <c:pt idx="66">
                  <c:v>665.64719104766766</c:v>
                </c:pt>
                <c:pt idx="67">
                  <c:v>566.10940184263586</c:v>
                </c:pt>
                <c:pt idx="68">
                  <c:v>522.03531181183598</c:v>
                </c:pt>
                <c:pt idx="69">
                  <c:v>443.80028937244742</c:v>
                </c:pt>
                <c:pt idx="70">
                  <c:v>427.90416624987017</c:v>
                </c:pt>
                <c:pt idx="71">
                  <c:v>370.0170840905044</c:v>
                </c:pt>
                <c:pt idx="72">
                  <c:v>338.57745203847162</c:v>
                </c:pt>
                <c:pt idx="73">
                  <c:v>275.12057851883537</c:v>
                </c:pt>
                <c:pt idx="74">
                  <c:v>238.47845965123227</c:v>
                </c:pt>
                <c:pt idx="75">
                  <c:v>217.02797226770713</c:v>
                </c:pt>
                <c:pt idx="76">
                  <c:v>195.23458648601039</c:v>
                </c:pt>
                <c:pt idx="77">
                  <c:v>169.56867824494788</c:v>
                </c:pt>
                <c:pt idx="78">
                  <c:v>150.02839443099185</c:v>
                </c:pt>
                <c:pt idx="79">
                  <c:v>149.83087950991413</c:v>
                </c:pt>
                <c:pt idx="80">
                  <c:v>98.421664221139281</c:v>
                </c:pt>
                <c:pt idx="81">
                  <c:v>94.154598105349294</c:v>
                </c:pt>
                <c:pt idx="82">
                  <c:v>80.647997905616563</c:v>
                </c:pt>
                <c:pt idx="83">
                  <c:v>68.827692867256673</c:v>
                </c:pt>
                <c:pt idx="84">
                  <c:v>57.189245995133952</c:v>
                </c:pt>
                <c:pt idx="85">
                  <c:v>44.736559656157525</c:v>
                </c:pt>
                <c:pt idx="86">
                  <c:v>38.141107894829432</c:v>
                </c:pt>
                <c:pt idx="87">
                  <c:v>29.82797402236605</c:v>
                </c:pt>
                <c:pt idx="88">
                  <c:v>39.868296983389797</c:v>
                </c:pt>
                <c:pt idx="89">
                  <c:v>29.01671402109783</c:v>
                </c:pt>
                <c:pt idx="90">
                  <c:v>7.4797748145647081</c:v>
                </c:pt>
                <c:pt idx="91">
                  <c:v>10.308078417729106</c:v>
                </c:pt>
                <c:pt idx="92">
                  <c:v>11.692888106568699</c:v>
                </c:pt>
                <c:pt idx="93">
                  <c:v>4.0304013262502769</c:v>
                </c:pt>
                <c:pt idx="94">
                  <c:v>-3.3587443409487623</c:v>
                </c:pt>
                <c:pt idx="95">
                  <c:v>4.4566550736781174</c:v>
                </c:pt>
                <c:pt idx="96">
                  <c:v>3.2652906965231479</c:v>
                </c:pt>
                <c:pt idx="97">
                  <c:v>7.1392594469361823</c:v>
                </c:pt>
                <c:pt idx="98">
                  <c:v>-6.6130367246805584</c:v>
                </c:pt>
                <c:pt idx="99">
                  <c:v>4.7571970475837562</c:v>
                </c:pt>
                <c:pt idx="100">
                  <c:v>1.2306692619022239</c:v>
                </c:pt>
                <c:pt idx="101">
                  <c:v>12.412615902343457</c:v>
                </c:pt>
                <c:pt idx="102">
                  <c:v>-1.485405204817658</c:v>
                </c:pt>
                <c:pt idx="103">
                  <c:v>0.44780249893665186</c:v>
                </c:pt>
                <c:pt idx="104">
                  <c:v>2.6022000557131744</c:v>
                </c:pt>
                <c:pt idx="105">
                  <c:v>5.0970684685744221</c:v>
                </c:pt>
                <c:pt idx="106">
                  <c:v>3.8723893656861055</c:v>
                </c:pt>
                <c:pt idx="107">
                  <c:v>3.4459600928239489</c:v>
                </c:pt>
                <c:pt idx="108">
                  <c:v>3.5938057280145568</c:v>
                </c:pt>
                <c:pt idx="109">
                  <c:v>-5.4791715025203196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3FC-4FEB-802D-24F94B35C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3006688"/>
        <c:axId val="369551456"/>
      </c:barChart>
      <c:catAx>
        <c:axId val="31300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Bins of energy</a:t>
                </a:r>
                <a:endParaRPr lang="he-I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551456"/>
        <c:crosses val="autoZero"/>
        <c:auto val="1"/>
        <c:lblAlgn val="ctr"/>
        <c:lblOffset val="100"/>
        <c:noMultiLvlLbl val="0"/>
      </c:catAx>
      <c:valAx>
        <c:axId val="36955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particles</a:t>
                </a:r>
                <a:endParaRPr lang="he-I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0066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גיליון1!$R$130:$R$222</c:f>
              <c:numCache>
                <c:formatCode>General</c:formatCode>
                <c:ptCount val="93"/>
                <c:pt idx="0">
                  <c:v>11.504553201297902</c:v>
                </c:pt>
                <c:pt idx="1">
                  <c:v>3.3172893341863499</c:v>
                </c:pt>
                <c:pt idx="2">
                  <c:v>-0.37497317346324011</c:v>
                </c:pt>
                <c:pt idx="3">
                  <c:v>-6.148734959149816E-2</c:v>
                </c:pt>
                <c:pt idx="4">
                  <c:v>-1.3583193189431216E-2</c:v>
                </c:pt>
                <c:pt idx="5">
                  <c:v>4.0036901846350122E-2</c:v>
                </c:pt>
                <c:pt idx="6">
                  <c:v>2.0651996022213879E-2</c:v>
                </c:pt>
                <c:pt idx="7">
                  <c:v>-1.19958793386532E-2</c:v>
                </c:pt>
                <c:pt idx="8">
                  <c:v>2.7851735668360231E-2</c:v>
                </c:pt>
                <c:pt idx="9">
                  <c:v>4.1346980081556663E-3</c:v>
                </c:pt>
                <c:pt idx="10">
                  <c:v>5.214623467218845E-3</c:v>
                </c:pt>
                <c:pt idx="11">
                  <c:v>3.6512963201166377E-3</c:v>
                </c:pt>
                <c:pt idx="12">
                  <c:v>9.9469569785007729E-4</c:v>
                </c:pt>
                <c:pt idx="13">
                  <c:v>8.0912084747351027E-3</c:v>
                </c:pt>
                <c:pt idx="14">
                  <c:v>-1.3487818784956711E-2</c:v>
                </c:pt>
                <c:pt idx="15">
                  <c:v>5.2046964034804747E-3</c:v>
                </c:pt>
                <c:pt idx="16">
                  <c:v>-5.2856544366176213E-3</c:v>
                </c:pt>
                <c:pt idx="17">
                  <c:v>8.3034073463130668E-4</c:v>
                </c:pt>
                <c:pt idx="18">
                  <c:v>1.485382572565702E-3</c:v>
                </c:pt>
                <c:pt idx="19">
                  <c:v>-1.298781673646901E-3</c:v>
                </c:pt>
                <c:pt idx="20">
                  <c:v>-1.9820239198405287E-3</c:v>
                </c:pt>
                <c:pt idx="21">
                  <c:v>6.9397945533765729E-4</c:v>
                </c:pt>
                <c:pt idx="22">
                  <c:v>-8.739686147436778E-3</c:v>
                </c:pt>
                <c:pt idx="23">
                  <c:v>-6.8503878320259216E-3</c:v>
                </c:pt>
                <c:pt idx="24">
                  <c:v>-1.8123097605162931E-2</c:v>
                </c:pt>
                <c:pt idx="25">
                  <c:v>-1.3403314497615332E-2</c:v>
                </c:pt>
                <c:pt idx="26">
                  <c:v>-3.3293299963635392E-3</c:v>
                </c:pt>
                <c:pt idx="27">
                  <c:v>-3.9431350565812904E-3</c:v>
                </c:pt>
                <c:pt idx="28">
                  <c:v>-1.3265596473084795E-2</c:v>
                </c:pt>
                <c:pt idx="29">
                  <c:v>-1.6059253308315383E-2</c:v>
                </c:pt>
                <c:pt idx="30">
                  <c:v>-5.2211943233401075E-3</c:v>
                </c:pt>
                <c:pt idx="31">
                  <c:v>-1.9528037254739342E-2</c:v>
                </c:pt>
                <c:pt idx="32">
                  <c:v>2.6351467463010093E-4</c:v>
                </c:pt>
                <c:pt idx="33">
                  <c:v>-1.5845024887575183E-2</c:v>
                </c:pt>
                <c:pt idx="34">
                  <c:v>-8.0805134790956738E-3</c:v>
                </c:pt>
                <c:pt idx="35">
                  <c:v>-3.381909989623743E-3</c:v>
                </c:pt>
                <c:pt idx="36">
                  <c:v>-2.0796398788179685E-2</c:v>
                </c:pt>
                <c:pt idx="37">
                  <c:v>-2.2171218869859708E-2</c:v>
                </c:pt>
                <c:pt idx="38">
                  <c:v>-7.679002483086411E-3</c:v>
                </c:pt>
                <c:pt idx="39">
                  <c:v>-5.9623013952313309E-3</c:v>
                </c:pt>
                <c:pt idx="40">
                  <c:v>-4.3868149109776685E-3</c:v>
                </c:pt>
                <c:pt idx="41">
                  <c:v>-7.4476103456911713E-3</c:v>
                </c:pt>
                <c:pt idx="42">
                  <c:v>1.5131039564977945E-2</c:v>
                </c:pt>
                <c:pt idx="43">
                  <c:v>-1.5382463836561033E-2</c:v>
                </c:pt>
                <c:pt idx="44">
                  <c:v>-5.8534525144169104E-3</c:v>
                </c:pt>
                <c:pt idx="45">
                  <c:v>1.1196045226504341E-2</c:v>
                </c:pt>
                <c:pt idx="46">
                  <c:v>4.8681356078051335E-3</c:v>
                </c:pt>
                <c:pt idx="47">
                  <c:v>6.9829720013823886E-3</c:v>
                </c:pt>
                <c:pt idx="48">
                  <c:v>-6.5018974777839031E-3</c:v>
                </c:pt>
                <c:pt idx="49">
                  <c:v>1.4459786699645176E-2</c:v>
                </c:pt>
                <c:pt idx="50">
                  <c:v>3.3836220711303447E-2</c:v>
                </c:pt>
                <c:pt idx="51">
                  <c:v>2.8058952217732757E-2</c:v>
                </c:pt>
                <c:pt idx="52">
                  <c:v>2.7908990694304279E-2</c:v>
                </c:pt>
                <c:pt idx="53">
                  <c:v>1.9977516697880896E-2</c:v>
                </c:pt>
                <c:pt idx="54">
                  <c:v>3.6822232971022203E-2</c:v>
                </c:pt>
                <c:pt idx="55">
                  <c:v>2.5415360712498843E-2</c:v>
                </c:pt>
                <c:pt idx="56">
                  <c:v>3.5097842747609687E-2</c:v>
                </c:pt>
                <c:pt idx="57">
                  <c:v>3.3070868030647314E-2</c:v>
                </c:pt>
                <c:pt idx="58">
                  <c:v>9.9784443283469741E-3</c:v>
                </c:pt>
                <c:pt idx="59">
                  <c:v>4.1717198419769425E-2</c:v>
                </c:pt>
                <c:pt idx="60">
                  <c:v>2.1841206319419677E-2</c:v>
                </c:pt>
                <c:pt idx="61">
                  <c:v>3.4608762252730497E-2</c:v>
                </c:pt>
                <c:pt idx="62">
                  <c:v>4.12092047044074E-2</c:v>
                </c:pt>
                <c:pt idx="63">
                  <c:v>-2.4109311856402287E-3</c:v>
                </c:pt>
                <c:pt idx="64">
                  <c:v>7.6645414937863967E-3</c:v>
                </c:pt>
                <c:pt idx="65">
                  <c:v>3.817721107843708E-3</c:v>
                </c:pt>
                <c:pt idx="66">
                  <c:v>1.8301006119351548E-3</c:v>
                </c:pt>
                <c:pt idx="67">
                  <c:v>5.5998180499822775E-2</c:v>
                </c:pt>
                <c:pt idx="68">
                  <c:v>-1.8602297412908377E-3</c:v>
                </c:pt>
                <c:pt idx="69">
                  <c:v>-9.0696013888326182E-2</c:v>
                </c:pt>
                <c:pt idx="70">
                  <c:v>-3.2381602708967276E-2</c:v>
                </c:pt>
                <c:pt idx="71">
                  <c:v>-0.11545274669882419</c:v>
                </c:pt>
                <c:pt idx="72">
                  <c:v>-0.23190856739908841</c:v>
                </c:pt>
                <c:pt idx="73">
                  <c:v>7.0954429141056145E-3</c:v>
                </c:pt>
                <c:pt idx="74">
                  <c:v>-0.21099161550288481</c:v>
                </c:pt>
                <c:pt idx="75">
                  <c:v>-1.2847697401777875E-2</c:v>
                </c:pt>
                <c:pt idx="76">
                  <c:v>-0.18924739295475893</c:v>
                </c:pt>
                <c:pt idx="77">
                  <c:v>-0.23987525192702336</c:v>
                </c:pt>
                <c:pt idx="78">
                  <c:v>-0.30617692426737297</c:v>
                </c:pt>
                <c:pt idx="79">
                  <c:v>-0.25052812769932564</c:v>
                </c:pt>
                <c:pt idx="80">
                  <c:v>8.9222167255998477E-2</c:v>
                </c:pt>
                <c:pt idx="81">
                  <c:v>-0.58679788988616111</c:v>
                </c:pt>
                <c:pt idx="82">
                  <c:v>-0.61203966783876829</c:v>
                </c:pt>
                <c:pt idx="83">
                  <c:v>0.47045842020780826</c:v>
                </c:pt>
                <c:pt idx="84">
                  <c:v>-3.0807841772910648E-2</c:v>
                </c:pt>
                <c:pt idx="85">
                  <c:v>-0.76496424250093564</c:v>
                </c:pt>
                <c:pt idx="86">
                  <c:v>2.2933011818114687E-2</c:v>
                </c:pt>
                <c:pt idx="87">
                  <c:v>2.3434977363795051</c:v>
                </c:pt>
                <c:pt idx="88">
                  <c:v>-0.8764863468118389</c:v>
                </c:pt>
                <c:pt idx="89">
                  <c:v>-2.7317607960264545</c:v>
                </c:pt>
                <c:pt idx="90">
                  <c:v>-2.8076050383659639</c:v>
                </c:pt>
                <c:pt idx="91">
                  <c:v>14.226073449361117</c:v>
                </c:pt>
                <c:pt idx="92">
                  <c:v>-8.5143940951675123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55680"/>
        <c:axId val="512856464"/>
      </c:scatterChart>
      <c:valAx>
        <c:axId val="51285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56464"/>
        <c:crosses val="autoZero"/>
        <c:crossBetween val="midCat"/>
      </c:valAx>
      <c:valAx>
        <c:axId val="51285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5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1/root(true)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גיליון1!$S$130:$S$222</c:f>
              <c:numCache>
                <c:formatCode>General</c:formatCode>
                <c:ptCount val="93"/>
                <c:pt idx="0">
                  <c:v>1.6329931618554523</c:v>
                </c:pt>
                <c:pt idx="1">
                  <c:v>0.63245553203367588</c:v>
                </c:pt>
                <c:pt idx="2">
                  <c:v>0.19802950859533489</c:v>
                </c:pt>
                <c:pt idx="3">
                  <c:v>9.8954139199058683E-2</c:v>
                </c:pt>
                <c:pt idx="4">
                  <c:v>6.8239119393494044E-2</c:v>
                </c:pt>
                <c:pt idx="5">
                  <c:v>5.128205128205128E-2</c:v>
                </c:pt>
                <c:pt idx="6">
                  <c:v>4.004407273335673E-2</c:v>
                </c:pt>
                <c:pt idx="7">
                  <c:v>3.3840027153248686E-2</c:v>
                </c:pt>
                <c:pt idx="8">
                  <c:v>2.8713886396267204E-2</c:v>
                </c:pt>
                <c:pt idx="9">
                  <c:v>2.5479257578373642E-2</c:v>
                </c:pt>
                <c:pt idx="10">
                  <c:v>2.3065580739059788E-2</c:v>
                </c:pt>
                <c:pt idx="11">
                  <c:v>2.0825990392946817E-2</c:v>
                </c:pt>
                <c:pt idx="12">
                  <c:v>1.9282539322832151E-2</c:v>
                </c:pt>
                <c:pt idx="13">
                  <c:v>1.8267316060998445E-2</c:v>
                </c:pt>
                <c:pt idx="14">
                  <c:v>1.7176718136839322E-2</c:v>
                </c:pt>
                <c:pt idx="15">
                  <c:v>1.6238709775341649E-2</c:v>
                </c:pt>
                <c:pt idx="16">
                  <c:v>1.5591727976114366E-2</c:v>
                </c:pt>
                <c:pt idx="17">
                  <c:v>1.5172209934815136E-2</c:v>
                </c:pt>
                <c:pt idx="18">
                  <c:v>1.4521950407133924E-2</c:v>
                </c:pt>
                <c:pt idx="19">
                  <c:v>1.4174953192277748E-2</c:v>
                </c:pt>
                <c:pt idx="20">
                  <c:v>1.3944479031314379E-2</c:v>
                </c:pt>
                <c:pt idx="21">
                  <c:v>1.3686115720737697E-2</c:v>
                </c:pt>
                <c:pt idx="22">
                  <c:v>1.3550838384546319E-2</c:v>
                </c:pt>
                <c:pt idx="23">
                  <c:v>1.337336474903855E-2</c:v>
                </c:pt>
                <c:pt idx="24">
                  <c:v>1.3294980928779005E-2</c:v>
                </c:pt>
                <c:pt idx="25">
                  <c:v>1.3220124979025265E-2</c:v>
                </c:pt>
                <c:pt idx="26">
                  <c:v>1.3168015154181935E-2</c:v>
                </c:pt>
                <c:pt idx="27">
                  <c:v>1.3212910564542248E-2</c:v>
                </c:pt>
                <c:pt idx="28">
                  <c:v>1.3328743112218882E-2</c:v>
                </c:pt>
                <c:pt idx="29">
                  <c:v>1.3435230372511476E-2</c:v>
                </c:pt>
                <c:pt idx="30">
                  <c:v>1.3499192392788215E-2</c:v>
                </c:pt>
                <c:pt idx="31">
                  <c:v>1.3763839347353903E-2</c:v>
                </c:pt>
                <c:pt idx="32">
                  <c:v>1.3847214960382929E-2</c:v>
                </c:pt>
                <c:pt idx="33">
                  <c:v>1.4183148764245436E-2</c:v>
                </c:pt>
                <c:pt idx="34">
                  <c:v>1.432376666040793E-2</c:v>
                </c:pt>
                <c:pt idx="35">
                  <c:v>1.4712247158412491E-2</c:v>
                </c:pt>
                <c:pt idx="36">
                  <c:v>1.504418666962188E-2</c:v>
                </c:pt>
                <c:pt idx="37">
                  <c:v>1.5353757178626857E-2</c:v>
                </c:pt>
                <c:pt idx="38">
                  <c:v>1.5715666909482562E-2</c:v>
                </c:pt>
                <c:pt idx="39">
                  <c:v>1.6153476372506338E-2</c:v>
                </c:pt>
                <c:pt idx="40">
                  <c:v>1.6635792022840736E-2</c:v>
                </c:pt>
                <c:pt idx="41">
                  <c:v>1.7044904292704971E-2</c:v>
                </c:pt>
                <c:pt idx="42">
                  <c:v>1.7657678008211362E-2</c:v>
                </c:pt>
                <c:pt idx="43">
                  <c:v>1.844199375737695E-2</c:v>
                </c:pt>
                <c:pt idx="44">
                  <c:v>1.8984015070124632E-2</c:v>
                </c:pt>
                <c:pt idx="45">
                  <c:v>1.9416560651186562E-2</c:v>
                </c:pt>
                <c:pt idx="46">
                  <c:v>2.0502847851135975E-2</c:v>
                </c:pt>
                <c:pt idx="47">
                  <c:v>2.1142428689408906E-2</c:v>
                </c:pt>
                <c:pt idx="48">
                  <c:v>2.1976031725940863E-2</c:v>
                </c:pt>
                <c:pt idx="49">
                  <c:v>2.2777329617136386E-2</c:v>
                </c:pt>
                <c:pt idx="50">
                  <c:v>2.3806993438741434E-2</c:v>
                </c:pt>
                <c:pt idx="51">
                  <c:v>2.5030328537576901E-2</c:v>
                </c:pt>
                <c:pt idx="52">
                  <c:v>2.6423514707860023E-2</c:v>
                </c:pt>
                <c:pt idx="53">
                  <c:v>2.7529308506178359E-2</c:v>
                </c:pt>
                <c:pt idx="54">
                  <c:v>2.8987029394585629E-2</c:v>
                </c:pt>
                <c:pt idx="55">
                  <c:v>3.0718378505606096E-2</c:v>
                </c:pt>
                <c:pt idx="56">
                  <c:v>3.2064707742092177E-2</c:v>
                </c:pt>
                <c:pt idx="57">
                  <c:v>3.430476221747198E-2</c:v>
                </c:pt>
                <c:pt idx="58">
                  <c:v>3.6040423985645734E-2</c:v>
                </c:pt>
                <c:pt idx="59">
                  <c:v>3.7942399730627178E-2</c:v>
                </c:pt>
                <c:pt idx="60">
                  <c:v>4.1567556712637267E-2</c:v>
                </c:pt>
                <c:pt idx="61">
                  <c:v>4.3003295253753064E-2</c:v>
                </c:pt>
                <c:pt idx="62">
                  <c:v>4.6480215984769452E-2</c:v>
                </c:pt>
                <c:pt idx="63">
                  <c:v>4.8400476747043952E-2</c:v>
                </c:pt>
                <c:pt idx="64">
                  <c:v>5.1786715433664143E-2</c:v>
                </c:pt>
                <c:pt idx="65">
                  <c:v>5.4242586434973504E-2</c:v>
                </c:pt>
                <c:pt idx="66">
                  <c:v>6.0233860193683417E-2</c:v>
                </c:pt>
                <c:pt idx="67">
                  <c:v>6.291610618605574E-2</c:v>
                </c:pt>
                <c:pt idx="68">
                  <c:v>6.7943155358499832E-2</c:v>
                </c:pt>
                <c:pt idx="69">
                  <c:v>7.474350927519359E-2</c:v>
                </c:pt>
                <c:pt idx="70">
                  <c:v>7.8027431464087041E-2</c:v>
                </c:pt>
                <c:pt idx="71">
                  <c:v>8.6226122711845377E-2</c:v>
                </c:pt>
                <c:pt idx="72">
                  <c:v>9.067521068905561E-2</c:v>
                </c:pt>
                <c:pt idx="73">
                  <c:v>0.10044039219036507</c:v>
                </c:pt>
                <c:pt idx="74">
                  <c:v>0.11340959542474854</c:v>
                </c:pt>
                <c:pt idx="75">
                  <c:v>0.11206636293610515</c:v>
                </c:pt>
                <c:pt idx="76">
                  <c:v>0.131448155980155</c:v>
                </c:pt>
                <c:pt idx="77">
                  <c:v>0.14724203476646205</c:v>
                </c:pt>
                <c:pt idx="78">
                  <c:v>0.17087153154335219</c:v>
                </c:pt>
                <c:pt idx="79">
                  <c:v>0.18107149208503706</c:v>
                </c:pt>
                <c:pt idx="80">
                  <c:v>0.17474081133220759</c:v>
                </c:pt>
                <c:pt idx="81">
                  <c:v>0.19950186722152657</c:v>
                </c:pt>
                <c:pt idx="82">
                  <c:v>0.23570226039551587</c:v>
                </c:pt>
                <c:pt idx="83">
                  <c:v>0.26607604209509572</c:v>
                </c:pt>
                <c:pt idx="84">
                  <c:v>0.31622776601683794</c:v>
                </c:pt>
                <c:pt idx="85">
                  <c:v>0.38851434494290565</c:v>
                </c:pt>
                <c:pt idx="86">
                  <c:v>0.4923659639173309</c:v>
                </c:pt>
                <c:pt idx="87">
                  <c:v>0.63245553203367588</c:v>
                </c:pt>
                <c:pt idx="88">
                  <c:v>0.64888568452305018</c:v>
                </c:pt>
                <c:pt idx="89">
                  <c:v>1.0690449676496976</c:v>
                </c:pt>
                <c:pt idx="90">
                  <c:v>0.73029674334022143</c:v>
                </c:pt>
                <c:pt idx="91">
                  <c:v>1.4142135623730949</c:v>
                </c:pt>
                <c:pt idx="92">
                  <c:v>1.4142135623730949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301384"/>
        <c:axId val="446301776"/>
      </c:scatterChart>
      <c:valAx>
        <c:axId val="446301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01776"/>
        <c:crosses val="autoZero"/>
        <c:crossBetween val="midCat"/>
      </c:valAx>
      <c:valAx>
        <c:axId val="44630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01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 squared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גיליון1!$U$130:$U$222</c:f>
              <c:numCache>
                <c:formatCode>General</c:formatCode>
                <c:ptCount val="93"/>
                <c:pt idx="0">
                  <c:v>49.633029135560179</c:v>
                </c:pt>
                <c:pt idx="1">
                  <c:v>27.511021316766296</c:v>
                </c:pt>
                <c:pt idx="2">
                  <c:v>3.585424460835875</c:v>
                </c:pt>
                <c:pt idx="3">
                  <c:v>0.38610339106825847</c:v>
                </c:pt>
                <c:pt idx="4">
                  <c:v>3.9622048718297914E-2</c:v>
                </c:pt>
                <c:pt idx="5">
                  <c:v>0.60952307196998767</c:v>
                </c:pt>
                <c:pt idx="6">
                  <c:v>0.26597914302137154</c:v>
                </c:pt>
                <c:pt idx="7">
                  <c:v>0.12566165400714771</c:v>
                </c:pt>
                <c:pt idx="8">
                  <c:v>0.94085040012740673</c:v>
                </c:pt>
                <c:pt idx="9">
                  <c:v>2.63338314305725E-2</c:v>
                </c:pt>
                <c:pt idx="10">
                  <c:v>5.1111322949440305E-2</c:v>
                </c:pt>
                <c:pt idx="11">
                  <c:v>3.0738511381881089E-2</c:v>
                </c:pt>
                <c:pt idx="12">
                  <c:v>2.6610438294890465E-3</c:v>
                </c:pt>
                <c:pt idx="13">
                  <c:v>0.19619019386748512</c:v>
                </c:pt>
                <c:pt idx="14">
                  <c:v>0.61659935561733259</c:v>
                </c:pt>
                <c:pt idx="15">
                  <c:v>0.10272774697807373</c:v>
                </c:pt>
                <c:pt idx="16">
                  <c:v>0.11492355050379077</c:v>
                </c:pt>
                <c:pt idx="17">
                  <c:v>2.9951253386114726E-3</c:v>
                </c:pt>
                <c:pt idx="18">
                  <c:v>1.0462289901420625E-2</c:v>
                </c:pt>
                <c:pt idx="19">
                  <c:v>8.3951611465523275E-3</c:v>
                </c:pt>
                <c:pt idx="20">
                  <c:v>2.0202875880486627E-2</c:v>
                </c:pt>
                <c:pt idx="21">
                  <c:v>2.5711819575046746E-3</c:v>
                </c:pt>
                <c:pt idx="22">
                  <c:v>0.41596744483848846</c:v>
                </c:pt>
                <c:pt idx="23">
                  <c:v>0.26239100292434619</c:v>
                </c:pt>
                <c:pt idx="24">
                  <c:v>1.8581870174564294</c:v>
                </c:pt>
                <c:pt idx="25">
                  <c:v>1.0279057475349196</c:v>
                </c:pt>
                <c:pt idx="26">
                  <c:v>6.3925340796542496E-2</c:v>
                </c:pt>
                <c:pt idx="27">
                  <c:v>8.9060743018394242E-2</c:v>
                </c:pt>
                <c:pt idx="28">
                  <c:v>0.9905471872432221</c:v>
                </c:pt>
                <c:pt idx="29">
                  <c:v>1.4287638771863378</c:v>
                </c:pt>
                <c:pt idx="30">
                  <c:v>0.14959743262317854</c:v>
                </c:pt>
                <c:pt idx="31">
                  <c:v>2.012973233710079</c:v>
                </c:pt>
                <c:pt idx="32">
                  <c:v>3.6214687522823888E-4</c:v>
                </c:pt>
                <c:pt idx="33">
                  <c:v>1.2480745719441468</c:v>
                </c:pt>
                <c:pt idx="34">
                  <c:v>0.31824635847041766</c:v>
                </c:pt>
                <c:pt idx="35">
                  <c:v>5.284039612197592E-2</c:v>
                </c:pt>
                <c:pt idx="36">
                  <c:v>1.9109038987227913</c:v>
                </c:pt>
                <c:pt idx="37">
                  <c:v>2.0852100176752972</c:v>
                </c:pt>
                <c:pt idx="38">
                  <c:v>0.2387503325337243</c:v>
                </c:pt>
                <c:pt idx="39">
                  <c:v>0.13623724422769973</c:v>
                </c:pt>
                <c:pt idx="40">
                  <c:v>6.9536312667653616E-2</c:v>
                </c:pt>
                <c:pt idx="41">
                  <c:v>0.19091706932240932</c:v>
                </c:pt>
                <c:pt idx="42">
                  <c:v>0.73429462221196717</c:v>
                </c:pt>
                <c:pt idx="43">
                  <c:v>0.6957225244767582</c:v>
                </c:pt>
                <c:pt idx="44">
                  <c:v>9.5070999362846256E-2</c:v>
                </c:pt>
                <c:pt idx="45">
                  <c:v>0.33249466466370098</c:v>
                </c:pt>
                <c:pt idx="46">
                  <c:v>5.6376350337100041E-2</c:v>
                </c:pt>
                <c:pt idx="47">
                  <c:v>0.10908646100081264</c:v>
                </c:pt>
                <c:pt idx="48">
                  <c:v>8.7534990249295508E-2</c:v>
                </c:pt>
                <c:pt idx="49">
                  <c:v>0.40301216902202652</c:v>
                </c:pt>
                <c:pt idx="50">
                  <c:v>2.020014997377416</c:v>
                </c:pt>
                <c:pt idx="51">
                  <c:v>1.2566368731929325</c:v>
                </c:pt>
                <c:pt idx="52">
                  <c:v>1.1155963705154541</c:v>
                </c:pt>
                <c:pt idx="53">
                  <c:v>0.52661399831991829</c:v>
                </c:pt>
                <c:pt idx="54">
                  <c:v>1.6136629253620809</c:v>
                </c:pt>
                <c:pt idx="55">
                  <c:v>0.68453550861517876</c:v>
                </c:pt>
                <c:pt idx="56">
                  <c:v>1.1981364373043917</c:v>
                </c:pt>
                <c:pt idx="57">
                  <c:v>0.92935654487734176</c:v>
                </c:pt>
                <c:pt idx="58">
                  <c:v>7.6655954265816575E-2</c:v>
                </c:pt>
                <c:pt idx="59">
                  <c:v>1.2088730058346191</c:v>
                </c:pt>
                <c:pt idx="60">
                  <c:v>0.27608591235586633</c:v>
                </c:pt>
                <c:pt idx="61">
                  <c:v>0.64769219413815227</c:v>
                </c:pt>
                <c:pt idx="62">
                  <c:v>0.7860536549281496</c:v>
                </c:pt>
                <c:pt idx="63">
                  <c:v>2.481249007020403E-3</c:v>
                </c:pt>
                <c:pt idx="64">
                  <c:v>2.1904615074081334E-2</c:v>
                </c:pt>
                <c:pt idx="65">
                  <c:v>4.9536762411664728E-3</c:v>
                </c:pt>
                <c:pt idx="66">
                  <c:v>9.2314206135262118E-4</c:v>
                </c:pt>
                <c:pt idx="67">
                  <c:v>0.79218051989832117</c:v>
                </c:pt>
                <c:pt idx="68">
                  <c:v>7.4962099730421219E-4</c:v>
                </c:pt>
                <c:pt idx="69">
                  <c:v>1.4724122814064302</c:v>
                </c:pt>
                <c:pt idx="70">
                  <c:v>0.17222732586472944</c:v>
                </c:pt>
                <c:pt idx="71">
                  <c:v>1.7927957888807342</c:v>
                </c:pt>
                <c:pt idx="72">
                  <c:v>6.541185109375486</c:v>
                </c:pt>
                <c:pt idx="73">
                  <c:v>4.9904788683542423E-3</c:v>
                </c:pt>
                <c:pt idx="74">
                  <c:v>3.4612326559232107</c:v>
                </c:pt>
                <c:pt idx="75">
                  <c:v>1.3143167534014125E-2</c:v>
                </c:pt>
                <c:pt idx="76">
                  <c:v>2.0727685709625088</c:v>
                </c:pt>
                <c:pt idx="77">
                  <c:v>2.6540387954653157</c:v>
                </c:pt>
                <c:pt idx="78">
                  <c:v>3.2107425816686312</c:v>
                </c:pt>
                <c:pt idx="79">
                  <c:v>1.9143124544401533</c:v>
                </c:pt>
                <c:pt idx="80">
                  <c:v>0.26070949050282882</c:v>
                </c:pt>
                <c:pt idx="81">
                  <c:v>8.6513355598181381</c:v>
                </c:pt>
                <c:pt idx="82">
                  <c:v>6.7426659901474171</c:v>
                </c:pt>
                <c:pt idx="83">
                  <c:v>3.1263021426650273</c:v>
                </c:pt>
                <c:pt idx="84">
                  <c:v>9.491231147046985E-3</c:v>
                </c:pt>
                <c:pt idx="85">
                  <c:v>3.8767531865208253</c:v>
                </c:pt>
                <c:pt idx="86">
                  <c:v>2.1694325030803749E-3</c:v>
                </c:pt>
                <c:pt idx="87">
                  <c:v>13.729954101039658</c:v>
                </c:pt>
                <c:pt idx="88">
                  <c:v>1.8245422508504625</c:v>
                </c:pt>
                <c:pt idx="89">
                  <c:v>6.5297024158687034</c:v>
                </c:pt>
                <c:pt idx="90">
                  <c:v>14.779961346483647</c:v>
                </c:pt>
                <c:pt idx="91">
                  <c:v>101.19058289330864</c:v>
                </c:pt>
                <c:pt idx="92">
                  <c:v>36.247453403911699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77040"/>
        <c:axId val="445876648"/>
      </c:scatterChart>
      <c:valAx>
        <c:axId val="44587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76648"/>
        <c:crosses val="autoZero"/>
        <c:crossBetween val="midCat"/>
      </c:valAx>
      <c:valAx>
        <c:axId val="44587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7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430529</xdr:colOff>
      <xdr:row>5</xdr:row>
      <xdr:rowOff>34290</xdr:rowOff>
    </xdr:from>
    <xdr:to>
      <xdr:col>30</xdr:col>
      <xdr:colOff>125730</xdr:colOff>
      <xdr:row>33</xdr:row>
      <xdr:rowOff>160020</xdr:rowOff>
    </xdr:to>
    <xdr:graphicFrame macro="">
      <xdr:nvGraphicFramePr>
        <xdr:cNvPr id="2" name="תרשים 1">
          <a:extLst>
            <a:ext uri="{FF2B5EF4-FFF2-40B4-BE49-F238E27FC236}">
              <a16:creationId xmlns="" xmlns:a16="http://schemas.microsoft.com/office/drawing/2014/main" id="{37E21945-C9E5-4289-A18F-DECB2D88B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358140</xdr:colOff>
      <xdr:row>125</xdr:row>
      <xdr:rowOff>106680</xdr:rowOff>
    </xdr:from>
    <xdr:to>
      <xdr:col>33</xdr:col>
      <xdr:colOff>228600</xdr:colOff>
      <xdr:row>147</xdr:row>
      <xdr:rowOff>15240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396240</xdr:colOff>
      <xdr:row>148</xdr:row>
      <xdr:rowOff>0</xdr:rowOff>
    </xdr:from>
    <xdr:to>
      <xdr:col>33</xdr:col>
      <xdr:colOff>220980</xdr:colOff>
      <xdr:row>166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403860</xdr:colOff>
      <xdr:row>167</xdr:row>
      <xdr:rowOff>91440</xdr:rowOff>
    </xdr:from>
    <xdr:to>
      <xdr:col>33</xdr:col>
      <xdr:colOff>251460</xdr:colOff>
      <xdr:row>186</xdr:row>
      <xdr:rowOff>137160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Hub/particles_nir_repo_new/csv_files/paper/2d_110classes_10z/target_vs_out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גיליון1"/>
    </sheetNames>
    <sheetDataSet>
      <sheetData sheetId="0">
        <row r="130">
          <cell r="R130">
            <v>-2.4315509963780584</v>
          </cell>
          <cell r="S130">
            <v>1.6329931618554523</v>
          </cell>
          <cell r="U130">
            <v>2.2171650929951729</v>
          </cell>
        </row>
        <row r="131">
          <cell r="R131">
            <v>-1.9938397216144885</v>
          </cell>
          <cell r="S131">
            <v>0.63245553203367588</v>
          </cell>
          <cell r="U131">
            <v>9.9384920887193537</v>
          </cell>
        </row>
        <row r="132">
          <cell r="R132">
            <v>-0.20464890981640621</v>
          </cell>
          <cell r="S132">
            <v>0.19802950859533489</v>
          </cell>
          <cell r="U132">
            <v>1.0679699953706108</v>
          </cell>
        </row>
        <row r="133">
          <cell r="R133">
            <v>3.5174480604062502E-2</v>
          </cell>
          <cell r="S133">
            <v>9.8954139199058683E-2</v>
          </cell>
          <cell r="U133">
            <v>0.12635355225880876</v>
          </cell>
        </row>
        <row r="134">
          <cell r="R134">
            <v>-3.5619465779506934E-2</v>
          </cell>
          <cell r="S134">
            <v>6.8239119393494044E-2</v>
          </cell>
          <cell r="U134">
            <v>0.27246327703415069</v>
          </cell>
        </row>
        <row r="135">
          <cell r="R135">
            <v>2.1065423317759478E-2</v>
          </cell>
          <cell r="S135">
            <v>5.128205128205128E-2</v>
          </cell>
          <cell r="U135">
            <v>0.16873672064632289</v>
          </cell>
        </row>
        <row r="136">
          <cell r="R136">
            <v>-4.1652621929469556E-3</v>
          </cell>
          <cell r="S136">
            <v>4.004407273335673E-2</v>
          </cell>
          <cell r="U136">
            <v>1.0819525272433808E-2</v>
          </cell>
        </row>
        <row r="137">
          <cell r="R137">
            <v>-2.0280259004677427E-2</v>
          </cell>
          <cell r="S137">
            <v>3.3840027153248686E-2</v>
          </cell>
          <cell r="U137">
            <v>0.35915803655043049</v>
          </cell>
        </row>
        <row r="138">
          <cell r="R138">
            <v>3.6226703084207966E-2</v>
          </cell>
          <cell r="S138">
            <v>2.8713886396267204E-2</v>
          </cell>
          <cell r="U138">
            <v>1.591745635082159</v>
          </cell>
        </row>
        <row r="139">
          <cell r="R139">
            <v>1.8204091973367642E-2</v>
          </cell>
          <cell r="S139">
            <v>2.5479257578373642E-2</v>
          </cell>
          <cell r="U139">
            <v>0.51046327630695099</v>
          </cell>
        </row>
        <row r="140">
          <cell r="R140">
            <v>1.8073296462906202E-2</v>
          </cell>
          <cell r="S140">
            <v>2.3065580739059788E-2</v>
          </cell>
          <cell r="U140">
            <v>0.61396831315097522</v>
          </cell>
        </row>
        <row r="141">
          <cell r="R141">
            <v>1.1190273187198669E-2</v>
          </cell>
          <cell r="S141">
            <v>2.0825990392946817E-2</v>
          </cell>
          <cell r="U141">
            <v>0.28871546716328944</v>
          </cell>
        </row>
        <row r="142">
          <cell r="R142">
            <v>6.7301059239082027E-3</v>
          </cell>
          <cell r="S142">
            <v>1.9282539322832151E-2</v>
          </cell>
          <cell r="U142">
            <v>0.12181908909662181</v>
          </cell>
        </row>
        <row r="143">
          <cell r="R143">
            <v>1.4381130125347068E-2</v>
          </cell>
          <cell r="S143">
            <v>1.8267316060998445E-2</v>
          </cell>
          <cell r="U143">
            <v>0.61977855610952803</v>
          </cell>
        </row>
        <row r="144">
          <cell r="R144">
            <v>-7.855267711991198E-4</v>
          </cell>
          <cell r="S144">
            <v>1.7176718136839322E-2</v>
          </cell>
          <cell r="U144">
            <v>2.0914216673443742E-3</v>
          </cell>
        </row>
        <row r="145">
          <cell r="R145">
            <v>9.6659833624698089E-3</v>
          </cell>
          <cell r="S145">
            <v>1.6238709775341649E-2</v>
          </cell>
          <cell r="U145">
            <v>0.35431459851514646</v>
          </cell>
        </row>
        <row r="146">
          <cell r="R146">
            <v>-6.5832339617510859E-3</v>
          </cell>
          <cell r="S146">
            <v>1.5591727976114366E-2</v>
          </cell>
          <cell r="U146">
            <v>0.17827485060696144</v>
          </cell>
        </row>
        <row r="147">
          <cell r="R147">
            <v>2.9501404703416523E-3</v>
          </cell>
          <cell r="S147">
            <v>1.5172209934815136E-2</v>
          </cell>
          <cell r="U147">
            <v>3.7808348200483205E-2</v>
          </cell>
        </row>
        <row r="148">
          <cell r="R148">
            <v>3.7241703942011172E-3</v>
          </cell>
          <cell r="S148">
            <v>1.4521950407133924E-2</v>
          </cell>
          <cell r="U148">
            <v>6.5767175102318512E-2</v>
          </cell>
        </row>
        <row r="149">
          <cell r="R149">
            <v>7.0249294495233826E-4</v>
          </cell>
          <cell r="S149">
            <v>1.4174953192277748E-2</v>
          </cell>
          <cell r="U149">
            <v>2.4560695857295516E-3</v>
          </cell>
        </row>
        <row r="150">
          <cell r="R150">
            <v>2.2962361025349802E-3</v>
          </cell>
          <cell r="S150">
            <v>1.3944479031314379E-2</v>
          </cell>
          <cell r="U150">
            <v>2.7116179151983191E-2</v>
          </cell>
        </row>
        <row r="151">
          <cell r="R151">
            <v>5.0674132512573819E-3</v>
          </cell>
          <cell r="S151">
            <v>1.3686115720737697E-2</v>
          </cell>
          <cell r="U151">
            <v>0.13709203714883716</v>
          </cell>
        </row>
        <row r="152">
          <cell r="R152">
            <v>-6.5977886857159799E-3</v>
          </cell>
          <cell r="S152">
            <v>1.3550838384546319E-2</v>
          </cell>
          <cell r="U152">
            <v>0.2370633800863137</v>
          </cell>
        </row>
        <row r="153">
          <cell r="R153">
            <v>5.6852837267531325E-4</v>
          </cell>
          <cell r="S153">
            <v>1.337336474903855E-2</v>
          </cell>
          <cell r="U153">
            <v>1.8072694476029233E-3</v>
          </cell>
        </row>
        <row r="154">
          <cell r="R154">
            <v>-6.9335463770812261E-3</v>
          </cell>
          <cell r="S154">
            <v>1.3294980928779005E-2</v>
          </cell>
          <cell r="U154">
            <v>0.27197902479194308</v>
          </cell>
        </row>
        <row r="155">
          <cell r="R155">
            <v>-7.7317726222970295E-3</v>
          </cell>
          <cell r="S155">
            <v>1.3220124979025265E-2</v>
          </cell>
          <cell r="U155">
            <v>0.34204797662899389</v>
          </cell>
        </row>
        <row r="156">
          <cell r="R156">
            <v>-1.1095481454550518E-3</v>
          </cell>
          <cell r="S156">
            <v>1.3168015154181935E-2</v>
          </cell>
          <cell r="U156">
            <v>7.099890788342075E-3</v>
          </cell>
        </row>
        <row r="157">
          <cell r="R157">
            <v>2.5724800740679179E-3</v>
          </cell>
          <cell r="S157">
            <v>1.3212910564542248E-2</v>
          </cell>
          <cell r="U157">
            <v>3.790592057389728E-2</v>
          </cell>
        </row>
        <row r="158">
          <cell r="R158">
            <v>-2.7176888031028418E-3</v>
          </cell>
          <cell r="S158">
            <v>1.3328743112218882E-2</v>
          </cell>
          <cell r="U158">
            <v>4.1573927522290111E-2</v>
          </cell>
        </row>
        <row r="159">
          <cell r="R159">
            <v>-1.3797588885797796E-2</v>
          </cell>
          <cell r="S159">
            <v>1.3435230372511476E-2</v>
          </cell>
          <cell r="U159">
            <v>1.0546689632006596</v>
          </cell>
        </row>
        <row r="160">
          <cell r="R160">
            <v>-4.4439143573622728E-3</v>
          </cell>
          <cell r="S160">
            <v>1.3499192392788215E-2</v>
          </cell>
          <cell r="U160">
            <v>0.10837167534729529</v>
          </cell>
        </row>
        <row r="161">
          <cell r="R161">
            <v>-1.2980955315924211E-2</v>
          </cell>
          <cell r="S161">
            <v>1.3763839347353903E-2</v>
          </cell>
          <cell r="U161">
            <v>0.8894757661747742</v>
          </cell>
        </row>
        <row r="162">
          <cell r="R162">
            <v>3.3622296168745154E-3</v>
          </cell>
          <cell r="S162">
            <v>1.3847214960382929E-2</v>
          </cell>
          <cell r="U162">
            <v>5.8956252549206369E-2</v>
          </cell>
        </row>
        <row r="163">
          <cell r="R163">
            <v>-1.0387855947005165E-2</v>
          </cell>
          <cell r="S163">
            <v>1.4183148764245436E-2</v>
          </cell>
          <cell r="U163">
            <v>0.53642192533845368</v>
          </cell>
        </row>
        <row r="164">
          <cell r="R164">
            <v>2.8210754583344725E-3</v>
          </cell>
          <cell r="S164">
            <v>1.432376666040793E-2</v>
          </cell>
          <cell r="U164">
            <v>3.8789566898641513E-2</v>
          </cell>
        </row>
        <row r="165">
          <cell r="R165">
            <v>3.5962085332337987E-3</v>
          </cell>
          <cell r="S165">
            <v>1.4712247158412491E-2</v>
          </cell>
          <cell r="U165">
            <v>5.9749147063006589E-2</v>
          </cell>
        </row>
        <row r="166">
          <cell r="R166">
            <v>-1.5476208946703146E-2</v>
          </cell>
          <cell r="S166">
            <v>1.504418666962188E-2</v>
          </cell>
          <cell r="U166">
            <v>1.0582584429646409</v>
          </cell>
        </row>
        <row r="167">
          <cell r="R167">
            <v>-1.2664560537708695E-2</v>
          </cell>
          <cell r="S167">
            <v>1.5353757178626857E-2</v>
          </cell>
          <cell r="U167">
            <v>0.68037901910756915</v>
          </cell>
        </row>
        <row r="168">
          <cell r="R168">
            <v>-1.0426043723433173E-3</v>
          </cell>
          <cell r="S168">
            <v>1.5715666909482562E-2</v>
          </cell>
          <cell r="U168">
            <v>4.401223800917199E-3</v>
          </cell>
        </row>
        <row r="169">
          <cell r="R169">
            <v>-4.9831749146953212E-3</v>
          </cell>
          <cell r="S169">
            <v>1.6153476372506338E-2</v>
          </cell>
          <cell r="U169">
            <v>9.5165659519165932E-2</v>
          </cell>
        </row>
        <row r="170">
          <cell r="R170">
            <v>9.7735251709563549E-3</v>
          </cell>
          <cell r="S170">
            <v>1.6635792022840736E-2</v>
          </cell>
          <cell r="U170">
            <v>0.34515606336066823</v>
          </cell>
        </row>
        <row r="171">
          <cell r="R171">
            <v>6.5841652835281483E-3</v>
          </cell>
          <cell r="S171">
            <v>1.7044904292704971E-2</v>
          </cell>
          <cell r="U171">
            <v>0.14921494219897316</v>
          </cell>
        </row>
        <row r="172">
          <cell r="R172">
            <v>2.1770937790127849E-2</v>
          </cell>
          <cell r="S172">
            <v>1.7657678008211362E-2</v>
          </cell>
          <cell r="U172">
            <v>1.5201522527960705</v>
          </cell>
        </row>
        <row r="173">
          <cell r="R173">
            <v>-1.4028904120963722E-2</v>
          </cell>
          <cell r="S173">
            <v>1.844199375737695E-2</v>
          </cell>
          <cell r="U173">
            <v>0.57867104599317587</v>
          </cell>
        </row>
        <row r="174">
          <cell r="R174">
            <v>-6.8520266222517291E-3</v>
          </cell>
          <cell r="S174">
            <v>1.8984015070124632E-2</v>
          </cell>
          <cell r="U174">
            <v>0.13027525844172089</v>
          </cell>
        </row>
        <row r="175">
          <cell r="R175">
            <v>6.5643021283019456E-3</v>
          </cell>
          <cell r="S175">
            <v>1.9416560651186562E-2</v>
          </cell>
          <cell r="U175">
            <v>0.11429639059989713</v>
          </cell>
        </row>
        <row r="176">
          <cell r="R176">
            <v>-3.8574833723739889E-3</v>
          </cell>
          <cell r="S176">
            <v>2.0502847851135975E-2</v>
          </cell>
          <cell r="U176">
            <v>3.5398083363963329E-2</v>
          </cell>
        </row>
        <row r="177">
          <cell r="R177">
            <v>-3.68410812929713E-3</v>
          </cell>
          <cell r="S177">
            <v>2.1142428689408906E-2</v>
          </cell>
          <cell r="U177">
            <v>3.0363720690174647E-2</v>
          </cell>
        </row>
        <row r="178">
          <cell r="R178">
            <v>-1.1710508748742625E-2</v>
          </cell>
          <cell r="S178">
            <v>2.1976031725940863E-2</v>
          </cell>
          <cell r="U178">
            <v>0.28395726137903304</v>
          </cell>
        </row>
        <row r="179">
          <cell r="R179">
            <v>-1.6111014793742397E-3</v>
          </cell>
          <cell r="S179">
            <v>2.2777329617136386E-2</v>
          </cell>
          <cell r="U179">
            <v>5.003111475362693E-3</v>
          </cell>
        </row>
        <row r="180">
          <cell r="R180">
            <v>1.4771466632292573E-2</v>
          </cell>
          <cell r="S180">
            <v>2.3806993438741434E-2</v>
          </cell>
          <cell r="U180">
            <v>0.38497996707612342</v>
          </cell>
        </row>
        <row r="181">
          <cell r="R181">
            <v>8.8927156627950556E-3</v>
          </cell>
          <cell r="S181">
            <v>2.5030328537576901E-2</v>
          </cell>
          <cell r="U181">
            <v>0.12622219045645797</v>
          </cell>
        </row>
        <row r="182">
          <cell r="R182">
            <v>3.9874230704888061E-3</v>
          </cell>
          <cell r="S182">
            <v>2.6423514707860023E-2</v>
          </cell>
          <cell r="U182">
            <v>2.2772120093756822E-2</v>
          </cell>
        </row>
        <row r="183">
          <cell r="R183">
            <v>-8.7623110890781911E-3</v>
          </cell>
          <cell r="S183">
            <v>2.7529308506178359E-2</v>
          </cell>
          <cell r="U183">
            <v>0.10130869717294219</v>
          </cell>
        </row>
        <row r="184">
          <cell r="R184">
            <v>1.4637329296378558E-2</v>
          </cell>
          <cell r="S184">
            <v>2.8987029394585629E-2</v>
          </cell>
          <cell r="U184">
            <v>0.25498595805355656</v>
          </cell>
        </row>
        <row r="185">
          <cell r="R185">
            <v>-3.7069768941649958E-3</v>
          </cell>
          <cell r="S185">
            <v>3.0718378505606096E-2</v>
          </cell>
          <cell r="U185">
            <v>1.4562742936082078E-2</v>
          </cell>
        </row>
        <row r="186">
          <cell r="R186">
            <v>-1.269873152410681E-3</v>
          </cell>
          <cell r="S186">
            <v>3.2064707742092177E-2</v>
          </cell>
          <cell r="U186">
            <v>1.568433505302973E-3</v>
          </cell>
        </row>
        <row r="187">
          <cell r="R187">
            <v>-7.9408428086733575E-3</v>
          </cell>
          <cell r="S187">
            <v>3.430476221747198E-2</v>
          </cell>
          <cell r="U187">
            <v>5.3582672589122457E-2</v>
          </cell>
        </row>
        <row r="188">
          <cell r="R188">
            <v>-1.4710713540224627E-2</v>
          </cell>
          <cell r="S188">
            <v>3.6040423985645734E-2</v>
          </cell>
          <cell r="U188">
            <v>0.16660487086755432</v>
          </cell>
        </row>
        <row r="189">
          <cell r="R189">
            <v>-3.8998924569152238E-3</v>
          </cell>
          <cell r="S189">
            <v>3.7942399730627178E-2</v>
          </cell>
          <cell r="U189">
            <v>1.0564663581534649E-2</v>
          </cell>
        </row>
        <row r="190">
          <cell r="R190">
            <v>-3.222335013651232E-2</v>
          </cell>
          <cell r="S190">
            <v>4.1567556712637267E-2</v>
          </cell>
          <cell r="U190">
            <v>0.60094176016423051</v>
          </cell>
        </row>
        <row r="191">
          <cell r="R191">
            <v>-2.8048837312870945E-2</v>
          </cell>
          <cell r="S191">
            <v>4.3003295253753064E-2</v>
          </cell>
          <cell r="U191">
            <v>0.42542818124205961</v>
          </cell>
        </row>
        <row r="192">
          <cell r="R192">
            <v>-2.8351337706645958E-2</v>
          </cell>
          <cell r="S192">
            <v>4.6480215984769452E-2</v>
          </cell>
          <cell r="U192">
            <v>0.37205816114344031</v>
          </cell>
        </row>
        <row r="193">
          <cell r="R193">
            <v>-4.2110959267564682E-2</v>
          </cell>
          <cell r="S193">
            <v>4.8400476747043952E-2</v>
          </cell>
          <cell r="U193">
            <v>0.75699147760422358</v>
          </cell>
        </row>
        <row r="194">
          <cell r="R194">
            <v>-3.4659712607531992E-2</v>
          </cell>
          <cell r="S194">
            <v>5.1786715433664143E-2</v>
          </cell>
          <cell r="U194">
            <v>0.44793312594793899</v>
          </cell>
        </row>
        <row r="195">
          <cell r="R195">
            <v>-3.1508256459648956E-2</v>
          </cell>
          <cell r="S195">
            <v>5.4242586434973504E-2</v>
          </cell>
          <cell r="U195">
            <v>0.3374177802650426</v>
          </cell>
        </row>
        <row r="196">
          <cell r="R196">
            <v>-5.1833460452901506E-2</v>
          </cell>
          <cell r="S196">
            <v>6.0233860193683417E-2</v>
          </cell>
          <cell r="U196">
            <v>0.74052378845776512</v>
          </cell>
        </row>
        <row r="197">
          <cell r="R197">
            <v>6.3216629575675804E-3</v>
          </cell>
          <cell r="S197">
            <v>6.291610618605574E-2</v>
          </cell>
          <cell r="U197">
            <v>1.0095759621461864E-2</v>
          </cell>
        </row>
        <row r="198">
          <cell r="R198">
            <v>-1.1919830559787733E-2</v>
          </cell>
          <cell r="S198">
            <v>6.7943155358499832E-2</v>
          </cell>
          <cell r="U198">
            <v>3.0778591359353479E-2</v>
          </cell>
        </row>
        <row r="199">
          <cell r="R199">
            <v>-2.4295221495194856E-2</v>
          </cell>
          <cell r="S199">
            <v>7.474350927519359E-2</v>
          </cell>
          <cell r="U199">
            <v>0.10565614396260349</v>
          </cell>
        </row>
        <row r="200">
          <cell r="R200">
            <v>-2.5082914978035668E-2</v>
          </cell>
          <cell r="S200">
            <v>7.8027431464087041E-2</v>
          </cell>
          <cell r="U200">
            <v>0.10333831845838888</v>
          </cell>
        </row>
        <row r="201">
          <cell r="R201">
            <v>1.2833077710346004E-2</v>
          </cell>
          <cell r="S201">
            <v>8.6226122711845377E-2</v>
          </cell>
          <cell r="U201">
            <v>2.2150520333410337E-2</v>
          </cell>
        </row>
        <row r="202">
          <cell r="R202">
            <v>-5.5109271980650534E-2</v>
          </cell>
          <cell r="S202">
            <v>9.067521068905561E-2</v>
          </cell>
          <cell r="U202">
            <v>0.36937899975811328</v>
          </cell>
        </row>
        <row r="203">
          <cell r="R203">
            <v>-3.6451789476461198E-3</v>
          </cell>
          <cell r="S203">
            <v>0.10044039219036507</v>
          </cell>
          <cell r="U203">
            <v>1.3171065426709301E-3</v>
          </cell>
        </row>
        <row r="204">
          <cell r="R204">
            <v>-0.11958370045414075</v>
          </cell>
          <cell r="S204">
            <v>0.11340959542474854</v>
          </cell>
          <cell r="U204">
            <v>1.1118453249622653</v>
          </cell>
        </row>
        <row r="205">
          <cell r="R205">
            <v>0.10518720072330305</v>
          </cell>
          <cell r="S205">
            <v>0.11206636293610515</v>
          </cell>
          <cell r="U205">
            <v>0.88099864548185403</v>
          </cell>
        </row>
        <row r="206">
          <cell r="R206">
            <v>-4.9402257020747437E-2</v>
          </cell>
          <cell r="S206">
            <v>0.131448155980155</v>
          </cell>
          <cell r="U206">
            <v>0.14124874105230836</v>
          </cell>
        </row>
        <row r="207">
          <cell r="R207">
            <v>-0.20127952219993933</v>
          </cell>
          <cell r="S207">
            <v>0.14724203476646205</v>
          </cell>
          <cell r="U207">
            <v>1.8686826993807795</v>
          </cell>
        </row>
        <row r="208">
          <cell r="R208">
            <v>5.7945040217783159E-3</v>
          </cell>
          <cell r="S208">
            <v>0.17087153154335219</v>
          </cell>
          <cell r="U208">
            <v>1.1499874824003741E-3</v>
          </cell>
        </row>
        <row r="209">
          <cell r="R209">
            <v>-0.35286669858748065</v>
          </cell>
          <cell r="S209">
            <v>0.18107149208503706</v>
          </cell>
          <cell r="U209">
            <v>3.7977046626468511</v>
          </cell>
        </row>
        <row r="210">
          <cell r="R210">
            <v>1.3980572506473667E-2</v>
          </cell>
          <cell r="S210">
            <v>0.17474081133220759</v>
          </cell>
          <cell r="U210">
            <v>6.4011973491871323E-3</v>
          </cell>
        </row>
        <row r="211">
          <cell r="R211">
            <v>4.0586891709219752E-3</v>
          </cell>
          <cell r="S211">
            <v>0.19950186722152657</v>
          </cell>
          <cell r="U211">
            <v>4.138830643772527E-4</v>
          </cell>
        </row>
        <row r="212">
          <cell r="R212">
            <v>-6.0601809734682988E-2</v>
          </cell>
          <cell r="S212">
            <v>0.23570226039551587</v>
          </cell>
          <cell r="U212">
            <v>6.6106428176136919E-2</v>
          </cell>
        </row>
        <row r="213">
          <cell r="R213">
            <v>0.12116702294092691</v>
          </cell>
          <cell r="S213">
            <v>0.26607604209509572</v>
          </cell>
          <cell r="U213">
            <v>0.20737544520818535</v>
          </cell>
        </row>
        <row r="214">
          <cell r="R214">
            <v>-0.6368495187722012</v>
          </cell>
          <cell r="S214">
            <v>0.31622776601683794</v>
          </cell>
          <cell r="U214">
            <v>4.0557730956038416</v>
          </cell>
        </row>
        <row r="215">
          <cell r="R215">
            <v>-0.55949035306232231</v>
          </cell>
          <cell r="S215">
            <v>0.38851434494290565</v>
          </cell>
          <cell r="U215">
            <v>2.0738201404999388</v>
          </cell>
        </row>
        <row r="216">
          <cell r="R216">
            <v>-0.10543339483609211</v>
          </cell>
          <cell r="S216">
            <v>0.4923659639173309</v>
          </cell>
          <cell r="U216">
            <v>4.5854328079986087E-2</v>
          </cell>
        </row>
        <row r="217">
          <cell r="R217">
            <v>1.2194639529334386</v>
          </cell>
          <cell r="S217">
            <v>0.63245553203367588</v>
          </cell>
          <cell r="U217">
            <v>3.7177308312601185</v>
          </cell>
        </row>
        <row r="218">
          <cell r="R218">
            <v>0.13019234883158204</v>
          </cell>
          <cell r="S218">
            <v>0.64888568452305018</v>
          </cell>
          <cell r="U218">
            <v>4.0256363273925316E-2</v>
          </cell>
        </row>
        <row r="219">
          <cell r="R219">
            <v>1.1963842814522143</v>
          </cell>
          <cell r="S219">
            <v>1.0690449676496976</v>
          </cell>
          <cell r="U219">
            <v>1.2524184302926895</v>
          </cell>
        </row>
        <row r="220">
          <cell r="R220">
            <v>-2.7271952199439133</v>
          </cell>
          <cell r="S220">
            <v>0.73029674334022143</v>
          </cell>
          <cell r="U220">
            <v>13.945488314409241</v>
          </cell>
        </row>
        <row r="221">
          <cell r="R221">
            <v>3.6904017557389821</v>
          </cell>
          <cell r="S221">
            <v>1.4142135623730949</v>
          </cell>
          <cell r="U221">
            <v>6.8095325593806812</v>
          </cell>
        </row>
        <row r="222">
          <cell r="R222">
            <v>-0.24829757128098384</v>
          </cell>
          <cell r="S222">
            <v>1.4142135623730949</v>
          </cell>
          <cell r="U222">
            <v>3.0825841952017628E-2</v>
          </cell>
        </row>
      </sheetData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4"/>
  <sheetViews>
    <sheetView tabSelected="1" topLeftCell="M150" workbookViewId="0">
      <selection activeCell="AH182" sqref="AH182"/>
    </sheetView>
  </sheetViews>
  <sheetFormatPr defaultRowHeight="14.4" x14ac:dyDescent="0.3"/>
  <cols>
    <col min="14" max="14" width="12" bestFit="1" customWidth="1"/>
    <col min="15" max="15" width="10.5546875" bestFit="1" customWidth="1"/>
  </cols>
  <sheetData>
    <row r="1" spans="1:15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 t="s">
        <v>4</v>
      </c>
      <c r="M1" s="4"/>
      <c r="N1" s="4"/>
      <c r="O1" s="4"/>
    </row>
    <row r="2" spans="1:15" x14ac:dyDescent="0.3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L2" s="1" t="s">
        <v>1</v>
      </c>
      <c r="M2" s="1" t="s">
        <v>2</v>
      </c>
      <c r="N2" s="1" t="s">
        <v>3</v>
      </c>
      <c r="O2" s="1" t="s">
        <v>11</v>
      </c>
    </row>
    <row r="3" spans="1:15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L3" s="1">
        <f>SUM(B3:K3)</f>
        <v>0</v>
      </c>
      <c r="M3" s="1">
        <f>AVERAGE(B3:K3)</f>
        <v>0</v>
      </c>
      <c r="N3" s="1">
        <f>STDEV(B3:K3)</f>
        <v>0</v>
      </c>
      <c r="O3">
        <f>N3/SQRT(3)</f>
        <v>0</v>
      </c>
    </row>
    <row r="4" spans="1:15" x14ac:dyDescent="0.3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L4" s="1">
        <f t="shared" ref="L4:L67" si="0">SUM(B4:K4)</f>
        <v>0</v>
      </c>
      <c r="M4" s="1">
        <f t="shared" ref="M4:M67" si="1">AVERAGE(B4:K4)</f>
        <v>0</v>
      </c>
      <c r="N4" s="1">
        <f t="shared" ref="N4:N67" si="2">STDEV(B4:K4)</f>
        <v>0</v>
      </c>
      <c r="O4">
        <f t="shared" ref="O4:O67" si="3">N4/SQRT(3)</f>
        <v>0</v>
      </c>
    </row>
    <row r="5" spans="1:15" x14ac:dyDescent="0.3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L5" s="1">
        <f t="shared" si="0"/>
        <v>0</v>
      </c>
      <c r="M5" s="1">
        <f t="shared" si="1"/>
        <v>0</v>
      </c>
      <c r="N5" s="1">
        <f t="shared" si="2"/>
        <v>0</v>
      </c>
      <c r="O5">
        <f t="shared" si="3"/>
        <v>0</v>
      </c>
    </row>
    <row r="6" spans="1:15" x14ac:dyDescent="0.3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L6" s="1">
        <f t="shared" si="0"/>
        <v>0</v>
      </c>
      <c r="M6" s="1">
        <f t="shared" si="1"/>
        <v>0</v>
      </c>
      <c r="N6" s="1">
        <f t="shared" si="2"/>
        <v>0</v>
      </c>
      <c r="O6">
        <f t="shared" si="3"/>
        <v>0</v>
      </c>
    </row>
    <row r="7" spans="1:15" x14ac:dyDescent="0.3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L7" s="1">
        <f t="shared" si="0"/>
        <v>0</v>
      </c>
      <c r="M7" s="1">
        <f t="shared" si="1"/>
        <v>0</v>
      </c>
      <c r="N7" s="1">
        <f t="shared" si="2"/>
        <v>0</v>
      </c>
      <c r="O7">
        <f t="shared" si="3"/>
        <v>0</v>
      </c>
    </row>
    <row r="8" spans="1:15" x14ac:dyDescent="0.3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L8" s="1">
        <f t="shared" si="0"/>
        <v>0</v>
      </c>
      <c r="M8" s="1">
        <f t="shared" si="1"/>
        <v>0</v>
      </c>
      <c r="N8" s="1">
        <f t="shared" si="2"/>
        <v>0</v>
      </c>
      <c r="O8">
        <f t="shared" si="3"/>
        <v>0</v>
      </c>
    </row>
    <row r="9" spans="1:15" x14ac:dyDescent="0.3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L9" s="1">
        <f t="shared" si="0"/>
        <v>0</v>
      </c>
      <c r="M9" s="1">
        <f t="shared" si="1"/>
        <v>0</v>
      </c>
      <c r="N9" s="1">
        <f t="shared" si="2"/>
        <v>0</v>
      </c>
      <c r="O9">
        <f t="shared" si="3"/>
        <v>0</v>
      </c>
    </row>
    <row r="10" spans="1:15" x14ac:dyDescent="0.3">
      <c r="A10">
        <v>7</v>
      </c>
      <c r="B10">
        <v>0</v>
      </c>
      <c r="C10">
        <v>0</v>
      </c>
      <c r="D10">
        <v>0</v>
      </c>
      <c r="E10">
        <v>1</v>
      </c>
      <c r="F10">
        <v>1</v>
      </c>
      <c r="G10">
        <v>0</v>
      </c>
      <c r="H10">
        <v>0</v>
      </c>
      <c r="I10">
        <v>1</v>
      </c>
      <c r="L10" s="1">
        <f t="shared" si="0"/>
        <v>3</v>
      </c>
      <c r="M10" s="1">
        <f t="shared" si="1"/>
        <v>0.375</v>
      </c>
      <c r="N10" s="1">
        <f t="shared" si="2"/>
        <v>0.51754916950676566</v>
      </c>
      <c r="O10">
        <f t="shared" si="3"/>
        <v>0.29880715233359845</v>
      </c>
    </row>
    <row r="11" spans="1:15" x14ac:dyDescent="0.3">
      <c r="A11">
        <v>8</v>
      </c>
      <c r="B11">
        <v>3</v>
      </c>
      <c r="C11">
        <v>4</v>
      </c>
      <c r="D11">
        <v>2</v>
      </c>
      <c r="E11">
        <v>1</v>
      </c>
      <c r="F11">
        <v>2</v>
      </c>
      <c r="G11">
        <v>2</v>
      </c>
      <c r="H11">
        <v>3</v>
      </c>
      <c r="I11">
        <v>3</v>
      </c>
      <c r="L11" s="1">
        <f t="shared" si="0"/>
        <v>20</v>
      </c>
      <c r="M11" s="1">
        <f t="shared" si="1"/>
        <v>2.5</v>
      </c>
      <c r="N11" s="1">
        <f t="shared" si="2"/>
        <v>0.92582009977255142</v>
      </c>
      <c r="O11">
        <f t="shared" si="3"/>
        <v>0.53452248382484879</v>
      </c>
    </row>
    <row r="12" spans="1:15" x14ac:dyDescent="0.3">
      <c r="A12">
        <v>9</v>
      </c>
      <c r="B12">
        <v>18</v>
      </c>
      <c r="C12">
        <v>27</v>
      </c>
      <c r="D12">
        <v>22</v>
      </c>
      <c r="E12">
        <v>26</v>
      </c>
      <c r="F12">
        <v>30</v>
      </c>
      <c r="G12">
        <v>25</v>
      </c>
      <c r="H12">
        <v>28</v>
      </c>
      <c r="I12">
        <v>28</v>
      </c>
      <c r="L12" s="1">
        <f t="shared" si="0"/>
        <v>204</v>
      </c>
      <c r="M12" s="1">
        <f t="shared" si="1"/>
        <v>25.5</v>
      </c>
      <c r="N12" s="1">
        <f t="shared" si="2"/>
        <v>3.8544964466377261</v>
      </c>
      <c r="O12">
        <f t="shared" si="3"/>
        <v>2.2253945610567474</v>
      </c>
    </row>
    <row r="13" spans="1:15" x14ac:dyDescent="0.3">
      <c r="A13">
        <v>10</v>
      </c>
      <c r="B13">
        <v>96</v>
      </c>
      <c r="C13">
        <v>122</v>
      </c>
      <c r="D13">
        <v>100</v>
      </c>
      <c r="E13">
        <v>98</v>
      </c>
      <c r="F13">
        <v>111</v>
      </c>
      <c r="G13">
        <v>95</v>
      </c>
      <c r="H13">
        <v>105</v>
      </c>
      <c r="I13">
        <v>90</v>
      </c>
      <c r="L13" s="1">
        <f t="shared" si="0"/>
        <v>817</v>
      </c>
      <c r="M13" s="1">
        <f t="shared" si="1"/>
        <v>102.125</v>
      </c>
      <c r="N13" s="1">
        <f t="shared" si="2"/>
        <v>10.273926777458142</v>
      </c>
      <c r="O13">
        <f t="shared" si="3"/>
        <v>5.931654390599963</v>
      </c>
    </row>
    <row r="14" spans="1:15" x14ac:dyDescent="0.3">
      <c r="A14">
        <v>11</v>
      </c>
      <c r="B14">
        <v>224</v>
      </c>
      <c r="C14">
        <v>210</v>
      </c>
      <c r="D14">
        <v>208</v>
      </c>
      <c r="E14">
        <v>206</v>
      </c>
      <c r="F14">
        <v>223</v>
      </c>
      <c r="G14">
        <v>206</v>
      </c>
      <c r="H14">
        <v>214</v>
      </c>
      <c r="I14">
        <v>227</v>
      </c>
      <c r="L14" s="1">
        <f t="shared" si="0"/>
        <v>1718</v>
      </c>
      <c r="M14" s="1">
        <f t="shared" si="1"/>
        <v>214.75</v>
      </c>
      <c r="N14" s="1">
        <f t="shared" si="2"/>
        <v>8.6643769869176719</v>
      </c>
      <c r="O14">
        <f t="shared" si="3"/>
        <v>5.0023803857573164</v>
      </c>
    </row>
    <row r="15" spans="1:15" x14ac:dyDescent="0.3">
      <c r="A15">
        <v>12</v>
      </c>
      <c r="B15">
        <v>345</v>
      </c>
      <c r="C15">
        <v>377</v>
      </c>
      <c r="D15">
        <v>383</v>
      </c>
      <c r="E15">
        <v>386</v>
      </c>
      <c r="F15">
        <v>379</v>
      </c>
      <c r="G15">
        <v>393</v>
      </c>
      <c r="H15">
        <v>372</v>
      </c>
      <c r="I15">
        <v>407</v>
      </c>
      <c r="L15" s="1">
        <f t="shared" si="0"/>
        <v>3042</v>
      </c>
      <c r="M15" s="1">
        <f t="shared" si="1"/>
        <v>380.25</v>
      </c>
      <c r="N15" s="1">
        <f t="shared" si="2"/>
        <v>17.894532285429694</v>
      </c>
      <c r="O15">
        <f t="shared" si="3"/>
        <v>10.331413032015284</v>
      </c>
    </row>
    <row r="16" spans="1:15" x14ac:dyDescent="0.3">
      <c r="A16">
        <v>13</v>
      </c>
      <c r="B16">
        <v>587</v>
      </c>
      <c r="C16">
        <v>584</v>
      </c>
      <c r="D16">
        <v>685</v>
      </c>
      <c r="E16">
        <v>602</v>
      </c>
      <c r="F16">
        <v>633</v>
      </c>
      <c r="G16">
        <v>632</v>
      </c>
      <c r="H16">
        <v>651</v>
      </c>
      <c r="I16">
        <v>615</v>
      </c>
      <c r="L16" s="1">
        <f t="shared" si="0"/>
        <v>4989</v>
      </c>
      <c r="M16" s="1">
        <f t="shared" si="1"/>
        <v>623.625</v>
      </c>
      <c r="N16" s="1">
        <f t="shared" si="2"/>
        <v>34.075284298153697</v>
      </c>
      <c r="O16">
        <f t="shared" si="3"/>
        <v>19.673374562252068</v>
      </c>
    </row>
    <row r="17" spans="1:15" x14ac:dyDescent="0.3">
      <c r="A17">
        <v>14</v>
      </c>
      <c r="B17">
        <v>870</v>
      </c>
      <c r="C17">
        <v>828</v>
      </c>
      <c r="D17">
        <v>915</v>
      </c>
      <c r="E17">
        <v>836</v>
      </c>
      <c r="F17">
        <v>873</v>
      </c>
      <c r="G17">
        <v>869</v>
      </c>
      <c r="H17">
        <v>875</v>
      </c>
      <c r="I17">
        <v>920</v>
      </c>
      <c r="L17" s="1">
        <f t="shared" si="0"/>
        <v>6986</v>
      </c>
      <c r="M17" s="1">
        <f t="shared" si="1"/>
        <v>873.25</v>
      </c>
      <c r="N17" s="1">
        <f t="shared" si="2"/>
        <v>32.503845926290012</v>
      </c>
      <c r="O17">
        <f t="shared" si="3"/>
        <v>18.76610419524166</v>
      </c>
    </row>
    <row r="18" spans="1:15" x14ac:dyDescent="0.3">
      <c r="A18">
        <v>15</v>
      </c>
      <c r="B18">
        <v>1194</v>
      </c>
      <c r="C18">
        <v>1158</v>
      </c>
      <c r="D18">
        <v>1225</v>
      </c>
      <c r="E18">
        <v>1169</v>
      </c>
      <c r="F18">
        <v>1226</v>
      </c>
      <c r="G18">
        <v>1224</v>
      </c>
      <c r="H18">
        <v>1287</v>
      </c>
      <c r="I18">
        <v>1220</v>
      </c>
      <c r="L18" s="1">
        <f t="shared" si="0"/>
        <v>9703</v>
      </c>
      <c r="M18" s="1">
        <f t="shared" si="1"/>
        <v>1212.875</v>
      </c>
      <c r="N18" s="1">
        <f t="shared" si="2"/>
        <v>40.144159867016413</v>
      </c>
      <c r="O18">
        <f t="shared" si="3"/>
        <v>23.177241505613299</v>
      </c>
    </row>
    <row r="19" spans="1:15" x14ac:dyDescent="0.3">
      <c r="A19">
        <v>16</v>
      </c>
      <c r="B19">
        <v>1483</v>
      </c>
      <c r="C19">
        <v>1530</v>
      </c>
      <c r="D19">
        <v>1567</v>
      </c>
      <c r="E19">
        <v>1502</v>
      </c>
      <c r="F19">
        <v>1531</v>
      </c>
      <c r="G19">
        <v>1518</v>
      </c>
      <c r="H19">
        <v>1625</v>
      </c>
      <c r="I19">
        <v>1567</v>
      </c>
      <c r="L19" s="1">
        <f t="shared" si="0"/>
        <v>12323</v>
      </c>
      <c r="M19" s="1">
        <f t="shared" si="1"/>
        <v>1540.375</v>
      </c>
      <c r="N19" s="1">
        <f t="shared" si="2"/>
        <v>44.785002272763464</v>
      </c>
      <c r="O19">
        <f t="shared" si="3"/>
        <v>25.85663311783799</v>
      </c>
    </row>
    <row r="20" spans="1:15" x14ac:dyDescent="0.3">
      <c r="A20">
        <v>17</v>
      </c>
      <c r="B20">
        <v>1735</v>
      </c>
      <c r="C20">
        <v>1862</v>
      </c>
      <c r="D20">
        <v>1867</v>
      </c>
      <c r="E20">
        <v>1793</v>
      </c>
      <c r="F20">
        <v>1933</v>
      </c>
      <c r="G20">
        <v>1946</v>
      </c>
      <c r="H20">
        <v>1916</v>
      </c>
      <c r="I20">
        <v>1985</v>
      </c>
      <c r="L20" s="1">
        <f t="shared" si="0"/>
        <v>15037</v>
      </c>
      <c r="M20" s="1">
        <f t="shared" si="1"/>
        <v>1879.625</v>
      </c>
      <c r="N20" s="1">
        <f t="shared" si="2"/>
        <v>83.299695591966511</v>
      </c>
      <c r="O20">
        <f t="shared" si="3"/>
        <v>48.093101673435754</v>
      </c>
    </row>
    <row r="21" spans="1:15" x14ac:dyDescent="0.3">
      <c r="A21">
        <v>18</v>
      </c>
      <c r="B21">
        <v>2172</v>
      </c>
      <c r="C21">
        <v>2258</v>
      </c>
      <c r="D21">
        <v>2313</v>
      </c>
      <c r="E21">
        <v>2257</v>
      </c>
      <c r="F21">
        <v>2336</v>
      </c>
      <c r="G21">
        <v>2365</v>
      </c>
      <c r="H21">
        <v>2420</v>
      </c>
      <c r="I21">
        <v>2324</v>
      </c>
      <c r="L21" s="1">
        <f t="shared" si="0"/>
        <v>18445</v>
      </c>
      <c r="M21" s="1">
        <f t="shared" si="1"/>
        <v>2305.625</v>
      </c>
      <c r="N21" s="1">
        <f t="shared" si="2"/>
        <v>75.979202981567823</v>
      </c>
      <c r="O21">
        <f t="shared" si="3"/>
        <v>43.866613294221402</v>
      </c>
    </row>
    <row r="22" spans="1:15" x14ac:dyDescent="0.3">
      <c r="A22">
        <v>19</v>
      </c>
      <c r="B22">
        <v>2509</v>
      </c>
      <c r="C22">
        <v>2673</v>
      </c>
      <c r="D22">
        <v>2692</v>
      </c>
      <c r="E22">
        <v>2767</v>
      </c>
      <c r="F22">
        <v>2641</v>
      </c>
      <c r="G22">
        <v>2769</v>
      </c>
      <c r="H22">
        <v>2800</v>
      </c>
      <c r="I22">
        <v>2665</v>
      </c>
      <c r="L22" s="1">
        <f t="shared" si="0"/>
        <v>21516</v>
      </c>
      <c r="M22" s="1">
        <f t="shared" si="1"/>
        <v>2689.5</v>
      </c>
      <c r="N22" s="1">
        <f t="shared" si="2"/>
        <v>92.850109623752502</v>
      </c>
      <c r="O22">
        <f t="shared" si="3"/>
        <v>53.607035785559773</v>
      </c>
    </row>
    <row r="23" spans="1:15" x14ac:dyDescent="0.3">
      <c r="A23">
        <v>20</v>
      </c>
      <c r="B23">
        <v>2757</v>
      </c>
      <c r="C23">
        <v>2860</v>
      </c>
      <c r="D23">
        <v>3151</v>
      </c>
      <c r="E23">
        <v>2987</v>
      </c>
      <c r="F23">
        <v>2923</v>
      </c>
      <c r="G23">
        <v>3116</v>
      </c>
      <c r="H23">
        <v>3163</v>
      </c>
      <c r="I23">
        <v>3017</v>
      </c>
      <c r="L23" s="1">
        <f t="shared" si="0"/>
        <v>23974</v>
      </c>
      <c r="M23" s="1">
        <f t="shared" si="1"/>
        <v>2996.75</v>
      </c>
      <c r="N23" s="1">
        <f t="shared" si="2"/>
        <v>145.29649489430716</v>
      </c>
      <c r="O23">
        <f t="shared" si="3"/>
        <v>83.886970439537322</v>
      </c>
    </row>
    <row r="24" spans="1:15" x14ac:dyDescent="0.3">
      <c r="A24">
        <v>21</v>
      </c>
      <c r="B24">
        <v>3122</v>
      </c>
      <c r="C24">
        <v>3268</v>
      </c>
      <c r="D24">
        <v>3506</v>
      </c>
      <c r="E24">
        <v>3353</v>
      </c>
      <c r="F24">
        <v>3453</v>
      </c>
      <c r="G24">
        <v>3538</v>
      </c>
      <c r="H24">
        <v>3467</v>
      </c>
      <c r="I24">
        <v>3408</v>
      </c>
      <c r="L24" s="1">
        <f t="shared" si="0"/>
        <v>27115</v>
      </c>
      <c r="M24" s="1">
        <f t="shared" si="1"/>
        <v>3389.375</v>
      </c>
      <c r="N24" s="1">
        <f t="shared" si="2"/>
        <v>138.17994220787409</v>
      </c>
      <c r="O24">
        <f t="shared" si="3"/>
        <v>79.77822683032305</v>
      </c>
    </row>
    <row r="25" spans="1:15" x14ac:dyDescent="0.3">
      <c r="A25">
        <v>22</v>
      </c>
      <c r="B25">
        <v>3587</v>
      </c>
      <c r="C25">
        <v>3709</v>
      </c>
      <c r="D25">
        <v>3898</v>
      </c>
      <c r="E25">
        <v>3826</v>
      </c>
      <c r="F25">
        <v>3805</v>
      </c>
      <c r="G25">
        <v>3774</v>
      </c>
      <c r="H25">
        <v>3929</v>
      </c>
      <c r="I25">
        <v>3810</v>
      </c>
      <c r="L25" s="1">
        <f t="shared" si="0"/>
        <v>30338</v>
      </c>
      <c r="M25" s="1">
        <f t="shared" si="1"/>
        <v>3792.25</v>
      </c>
      <c r="N25" s="1">
        <f t="shared" si="2"/>
        <v>107.49850497299286</v>
      </c>
      <c r="O25">
        <f t="shared" si="3"/>
        <v>62.064290783639755</v>
      </c>
    </row>
    <row r="26" spans="1:15" x14ac:dyDescent="0.3">
      <c r="A26">
        <v>23</v>
      </c>
      <c r="B26">
        <v>3762</v>
      </c>
      <c r="C26">
        <v>3967</v>
      </c>
      <c r="D26">
        <v>4209</v>
      </c>
      <c r="E26">
        <v>4123</v>
      </c>
      <c r="F26">
        <v>4079</v>
      </c>
      <c r="G26">
        <v>4258</v>
      </c>
      <c r="H26">
        <v>4299</v>
      </c>
      <c r="I26">
        <v>4211</v>
      </c>
      <c r="L26" s="1">
        <f t="shared" si="0"/>
        <v>32908</v>
      </c>
      <c r="M26" s="1">
        <f t="shared" si="1"/>
        <v>4113.5</v>
      </c>
      <c r="N26" s="1">
        <f t="shared" si="2"/>
        <v>177.36644875189091</v>
      </c>
      <c r="O26">
        <f t="shared" si="3"/>
        <v>102.40256693211219</v>
      </c>
    </row>
    <row r="27" spans="1:15" x14ac:dyDescent="0.3">
      <c r="A27">
        <v>24</v>
      </c>
      <c r="B27">
        <v>4032</v>
      </c>
      <c r="C27">
        <v>4273</v>
      </c>
      <c r="D27">
        <v>4383</v>
      </c>
      <c r="E27">
        <v>4228</v>
      </c>
      <c r="F27">
        <v>4335</v>
      </c>
      <c r="G27">
        <v>4539</v>
      </c>
      <c r="H27">
        <v>4616</v>
      </c>
      <c r="I27">
        <v>4347</v>
      </c>
      <c r="L27" s="1">
        <f t="shared" si="0"/>
        <v>34753</v>
      </c>
      <c r="M27" s="1">
        <f t="shared" si="1"/>
        <v>4344.125</v>
      </c>
      <c r="N27" s="1">
        <f t="shared" si="2"/>
        <v>181.0528237835577</v>
      </c>
      <c r="O27">
        <f t="shared" si="3"/>
        <v>104.53089654897892</v>
      </c>
    </row>
    <row r="28" spans="1:15" x14ac:dyDescent="0.3">
      <c r="A28">
        <v>25</v>
      </c>
      <c r="B28">
        <v>4375</v>
      </c>
      <c r="C28">
        <v>4568</v>
      </c>
      <c r="D28">
        <v>4944</v>
      </c>
      <c r="E28">
        <v>4804</v>
      </c>
      <c r="F28">
        <v>4672</v>
      </c>
      <c r="G28">
        <v>4839</v>
      </c>
      <c r="H28">
        <v>4959</v>
      </c>
      <c r="I28">
        <v>4774</v>
      </c>
      <c r="L28" s="1">
        <f t="shared" si="0"/>
        <v>37935</v>
      </c>
      <c r="M28" s="1">
        <f t="shared" si="1"/>
        <v>4741.875</v>
      </c>
      <c r="N28" s="1">
        <f t="shared" si="2"/>
        <v>197.13478891357556</v>
      </c>
      <c r="O28">
        <f t="shared" si="3"/>
        <v>113.81582344589292</v>
      </c>
    </row>
    <row r="29" spans="1:15" x14ac:dyDescent="0.3">
      <c r="A29">
        <v>26</v>
      </c>
      <c r="B29">
        <v>4594</v>
      </c>
      <c r="C29">
        <v>4799</v>
      </c>
      <c r="D29">
        <v>5105</v>
      </c>
      <c r="E29">
        <v>4926</v>
      </c>
      <c r="F29">
        <v>5137</v>
      </c>
      <c r="G29">
        <v>5041</v>
      </c>
      <c r="H29">
        <v>5213</v>
      </c>
      <c r="I29">
        <v>5000</v>
      </c>
      <c r="L29" s="1">
        <f t="shared" si="0"/>
        <v>39815</v>
      </c>
      <c r="M29" s="1">
        <f t="shared" si="1"/>
        <v>4976.875</v>
      </c>
      <c r="N29" s="1">
        <f t="shared" si="2"/>
        <v>201.16761845358144</v>
      </c>
      <c r="O29">
        <f t="shared" si="3"/>
        <v>116.14417866641118</v>
      </c>
    </row>
    <row r="30" spans="1:15" x14ac:dyDescent="0.3">
      <c r="A30">
        <v>27</v>
      </c>
      <c r="B30">
        <v>4648</v>
      </c>
      <c r="C30">
        <v>5078</v>
      </c>
      <c r="D30">
        <v>5314</v>
      </c>
      <c r="E30">
        <v>5017</v>
      </c>
      <c r="F30">
        <v>5044</v>
      </c>
      <c r="G30">
        <v>5360</v>
      </c>
      <c r="H30">
        <v>5525</v>
      </c>
      <c r="I30">
        <v>5156</v>
      </c>
      <c r="L30" s="1">
        <f t="shared" si="0"/>
        <v>41142</v>
      </c>
      <c r="M30" s="1">
        <f t="shared" si="1"/>
        <v>5142.75</v>
      </c>
      <c r="N30" s="1">
        <f t="shared" si="2"/>
        <v>266.55192471904712</v>
      </c>
      <c r="O30">
        <f t="shared" si="3"/>
        <v>153.89382548955473</v>
      </c>
    </row>
    <row r="31" spans="1:15" x14ac:dyDescent="0.3">
      <c r="A31">
        <v>28</v>
      </c>
      <c r="B31">
        <v>4796</v>
      </c>
      <c r="C31">
        <v>5102</v>
      </c>
      <c r="D31">
        <v>5496</v>
      </c>
      <c r="E31">
        <v>5494</v>
      </c>
      <c r="F31">
        <v>5437</v>
      </c>
      <c r="G31">
        <v>5430</v>
      </c>
      <c r="H31">
        <v>5620</v>
      </c>
      <c r="I31">
        <v>5335</v>
      </c>
      <c r="L31" s="1">
        <f t="shared" si="0"/>
        <v>42710</v>
      </c>
      <c r="M31" s="1">
        <f t="shared" si="1"/>
        <v>5338.75</v>
      </c>
      <c r="N31" s="1">
        <f t="shared" si="2"/>
        <v>266.33853323489319</v>
      </c>
      <c r="O31">
        <f t="shared" si="3"/>
        <v>153.77062385873569</v>
      </c>
    </row>
    <row r="32" spans="1:15" x14ac:dyDescent="0.3">
      <c r="A32">
        <v>29</v>
      </c>
      <c r="B32">
        <v>4914</v>
      </c>
      <c r="C32">
        <v>5293</v>
      </c>
      <c r="D32">
        <v>5731</v>
      </c>
      <c r="E32">
        <v>5461</v>
      </c>
      <c r="F32">
        <v>5401</v>
      </c>
      <c r="G32">
        <v>5523</v>
      </c>
      <c r="H32">
        <v>5768</v>
      </c>
      <c r="I32">
        <v>5476</v>
      </c>
      <c r="L32" s="1">
        <f t="shared" si="0"/>
        <v>43567</v>
      </c>
      <c r="M32" s="1">
        <f t="shared" si="1"/>
        <v>5445.875</v>
      </c>
      <c r="N32" s="1">
        <f t="shared" si="2"/>
        <v>267.37370182680911</v>
      </c>
      <c r="O32">
        <f t="shared" si="3"/>
        <v>154.36827872393499</v>
      </c>
    </row>
    <row r="33" spans="1:15" x14ac:dyDescent="0.3">
      <c r="A33">
        <v>30</v>
      </c>
      <c r="B33">
        <v>4943</v>
      </c>
      <c r="C33">
        <v>5507</v>
      </c>
      <c r="D33">
        <v>5841</v>
      </c>
      <c r="E33">
        <v>5614</v>
      </c>
      <c r="F33">
        <v>5656</v>
      </c>
      <c r="G33">
        <v>5716</v>
      </c>
      <c r="H33">
        <v>5849</v>
      </c>
      <c r="I33">
        <v>5605</v>
      </c>
      <c r="L33" s="1">
        <f t="shared" si="0"/>
        <v>44731</v>
      </c>
      <c r="M33" s="1">
        <f t="shared" si="1"/>
        <v>5591.375</v>
      </c>
      <c r="N33" s="1">
        <f t="shared" si="2"/>
        <v>287.0037020667155</v>
      </c>
      <c r="O33">
        <f t="shared" si="3"/>
        <v>165.70166464663737</v>
      </c>
    </row>
    <row r="34" spans="1:15" x14ac:dyDescent="0.3">
      <c r="A34">
        <v>31</v>
      </c>
      <c r="B34">
        <v>5014</v>
      </c>
      <c r="C34">
        <v>5429</v>
      </c>
      <c r="D34">
        <v>5887</v>
      </c>
      <c r="E34">
        <v>5808</v>
      </c>
      <c r="F34">
        <v>5719</v>
      </c>
      <c r="G34">
        <v>5767</v>
      </c>
      <c r="H34">
        <v>5928</v>
      </c>
      <c r="I34">
        <v>5708</v>
      </c>
      <c r="L34" s="1">
        <f t="shared" si="0"/>
        <v>45260</v>
      </c>
      <c r="M34" s="1">
        <f t="shared" si="1"/>
        <v>5657.5</v>
      </c>
      <c r="N34" s="1">
        <f t="shared" si="2"/>
        <v>300.74146466928795</v>
      </c>
      <c r="O34">
        <f t="shared" si="3"/>
        <v>173.63316558329572</v>
      </c>
    </row>
    <row r="35" spans="1:15" x14ac:dyDescent="0.3">
      <c r="A35">
        <v>32</v>
      </c>
      <c r="B35">
        <v>5088</v>
      </c>
      <c r="C35">
        <v>5632</v>
      </c>
      <c r="D35">
        <v>5911</v>
      </c>
      <c r="E35">
        <v>5808</v>
      </c>
      <c r="F35">
        <v>5636</v>
      </c>
      <c r="G35">
        <v>5965</v>
      </c>
      <c r="H35">
        <v>6005</v>
      </c>
      <c r="I35">
        <v>5729</v>
      </c>
      <c r="L35" s="1">
        <f t="shared" si="0"/>
        <v>45774</v>
      </c>
      <c r="M35" s="1">
        <f t="shared" si="1"/>
        <v>5721.75</v>
      </c>
      <c r="N35" s="1">
        <f t="shared" si="2"/>
        <v>292.71036391432597</v>
      </c>
      <c r="O35">
        <f t="shared" si="3"/>
        <v>168.99640740052942</v>
      </c>
    </row>
    <row r="36" spans="1:15" x14ac:dyDescent="0.3">
      <c r="A36">
        <v>33</v>
      </c>
      <c r="B36">
        <v>5052</v>
      </c>
      <c r="C36">
        <v>5600</v>
      </c>
      <c r="D36">
        <v>5950</v>
      </c>
      <c r="E36">
        <v>6042</v>
      </c>
      <c r="F36">
        <v>5780</v>
      </c>
      <c r="G36">
        <v>5807</v>
      </c>
      <c r="H36">
        <v>6117</v>
      </c>
      <c r="I36">
        <v>5789</v>
      </c>
      <c r="L36" s="1">
        <f t="shared" si="0"/>
        <v>46137</v>
      </c>
      <c r="M36" s="1">
        <f t="shared" si="1"/>
        <v>5767.125</v>
      </c>
      <c r="N36" s="1">
        <f t="shared" si="2"/>
        <v>332.3038357974736</v>
      </c>
      <c r="O36">
        <f t="shared" si="3"/>
        <v>191.85570905041658</v>
      </c>
    </row>
    <row r="37" spans="1:15" x14ac:dyDescent="0.3">
      <c r="A37">
        <v>34</v>
      </c>
      <c r="B37">
        <v>5100</v>
      </c>
      <c r="C37">
        <v>5512</v>
      </c>
      <c r="D37">
        <v>5999</v>
      </c>
      <c r="E37">
        <v>5885</v>
      </c>
      <c r="F37">
        <v>5635</v>
      </c>
      <c r="G37">
        <v>5896</v>
      </c>
      <c r="H37">
        <v>6145</v>
      </c>
      <c r="I37">
        <v>5652</v>
      </c>
      <c r="L37" s="1">
        <f t="shared" si="0"/>
        <v>45824</v>
      </c>
      <c r="M37" s="1">
        <f t="shared" si="1"/>
        <v>5728</v>
      </c>
      <c r="N37" s="1">
        <f t="shared" si="2"/>
        <v>328.5613663055525</v>
      </c>
      <c r="O37">
        <f t="shared" si="3"/>
        <v>189.69499328182198</v>
      </c>
    </row>
    <row r="38" spans="1:15" x14ac:dyDescent="0.3">
      <c r="A38">
        <v>35</v>
      </c>
      <c r="B38">
        <v>4901</v>
      </c>
      <c r="C38">
        <v>5449</v>
      </c>
      <c r="D38">
        <v>5908</v>
      </c>
      <c r="E38">
        <v>5809</v>
      </c>
      <c r="F38">
        <v>5690</v>
      </c>
      <c r="G38">
        <v>5836</v>
      </c>
      <c r="H38">
        <v>5854</v>
      </c>
      <c r="I38">
        <v>5584</v>
      </c>
      <c r="L38" s="1">
        <f t="shared" si="0"/>
        <v>45031</v>
      </c>
      <c r="M38" s="1">
        <f t="shared" si="1"/>
        <v>5628.875</v>
      </c>
      <c r="N38" s="1">
        <f t="shared" si="2"/>
        <v>332.0595632886193</v>
      </c>
      <c r="O38">
        <f t="shared" si="3"/>
        <v>191.71467825167394</v>
      </c>
    </row>
    <row r="39" spans="1:15" x14ac:dyDescent="0.3">
      <c r="A39">
        <v>36</v>
      </c>
      <c r="B39">
        <v>4916</v>
      </c>
      <c r="C39">
        <v>5298</v>
      </c>
      <c r="D39">
        <v>5917</v>
      </c>
      <c r="E39">
        <v>5780</v>
      </c>
      <c r="F39">
        <v>5379</v>
      </c>
      <c r="G39">
        <v>5696</v>
      </c>
      <c r="H39">
        <v>5824</v>
      </c>
      <c r="I39">
        <v>5510</v>
      </c>
      <c r="L39" s="1">
        <f t="shared" si="0"/>
        <v>44320</v>
      </c>
      <c r="M39" s="1">
        <f t="shared" si="1"/>
        <v>5540</v>
      </c>
      <c r="N39" s="1">
        <f t="shared" si="2"/>
        <v>333.6983239822631</v>
      </c>
      <c r="O39">
        <f t="shared" si="3"/>
        <v>192.66081717928657</v>
      </c>
    </row>
    <row r="40" spans="1:15" x14ac:dyDescent="0.3">
      <c r="A40">
        <v>37</v>
      </c>
      <c r="B40">
        <v>4850</v>
      </c>
      <c r="C40">
        <v>5325</v>
      </c>
      <c r="D40">
        <v>5801</v>
      </c>
      <c r="E40">
        <v>5703</v>
      </c>
      <c r="F40">
        <v>5384</v>
      </c>
      <c r="G40">
        <v>5696</v>
      </c>
      <c r="H40">
        <v>5718</v>
      </c>
      <c r="I40">
        <v>5424</v>
      </c>
      <c r="L40" s="1">
        <f t="shared" si="0"/>
        <v>43901</v>
      </c>
      <c r="M40" s="1">
        <f t="shared" si="1"/>
        <v>5487.625</v>
      </c>
      <c r="N40" s="1">
        <f t="shared" si="2"/>
        <v>313.70638569938518</v>
      </c>
      <c r="O40">
        <f t="shared" si="3"/>
        <v>181.11846623004462</v>
      </c>
    </row>
    <row r="41" spans="1:15" x14ac:dyDescent="0.3">
      <c r="A41">
        <v>38</v>
      </c>
      <c r="B41">
        <v>4659</v>
      </c>
      <c r="C41">
        <v>5069</v>
      </c>
      <c r="D41">
        <v>5459</v>
      </c>
      <c r="E41">
        <v>5496</v>
      </c>
      <c r="F41">
        <v>5227</v>
      </c>
      <c r="G41">
        <v>5483</v>
      </c>
      <c r="H41">
        <v>5610</v>
      </c>
      <c r="I41">
        <v>5226</v>
      </c>
      <c r="L41" s="1">
        <f t="shared" si="0"/>
        <v>42229</v>
      </c>
      <c r="M41" s="1">
        <f t="shared" si="1"/>
        <v>5278.625</v>
      </c>
      <c r="N41" s="1">
        <f t="shared" si="2"/>
        <v>308.14604028424111</v>
      </c>
      <c r="O41">
        <f t="shared" si="3"/>
        <v>177.90819930782388</v>
      </c>
    </row>
    <row r="42" spans="1:15" x14ac:dyDescent="0.3">
      <c r="A42">
        <v>39</v>
      </c>
      <c r="B42">
        <v>4520</v>
      </c>
      <c r="C42">
        <v>5053</v>
      </c>
      <c r="D42">
        <v>5460</v>
      </c>
      <c r="E42">
        <v>5514</v>
      </c>
      <c r="F42">
        <v>5234</v>
      </c>
      <c r="G42">
        <v>5325</v>
      </c>
      <c r="H42">
        <v>5486</v>
      </c>
      <c r="I42">
        <v>5130</v>
      </c>
      <c r="L42" s="1">
        <f t="shared" si="0"/>
        <v>41722</v>
      </c>
      <c r="M42" s="1">
        <f t="shared" si="1"/>
        <v>5215.25</v>
      </c>
      <c r="N42" s="1">
        <f t="shared" si="2"/>
        <v>327.72407819470851</v>
      </c>
      <c r="O42">
        <f t="shared" si="3"/>
        <v>189.21158476563693</v>
      </c>
    </row>
    <row r="43" spans="1:15" x14ac:dyDescent="0.3">
      <c r="A43">
        <v>40</v>
      </c>
      <c r="B43">
        <v>4336</v>
      </c>
      <c r="C43">
        <v>4795</v>
      </c>
      <c r="D43">
        <v>5123</v>
      </c>
      <c r="E43">
        <v>5348</v>
      </c>
      <c r="F43">
        <v>4965</v>
      </c>
      <c r="G43">
        <v>5062</v>
      </c>
      <c r="H43">
        <v>5253</v>
      </c>
      <c r="I43">
        <v>4887</v>
      </c>
      <c r="L43" s="1">
        <f t="shared" si="0"/>
        <v>39769</v>
      </c>
      <c r="M43" s="1">
        <f t="shared" si="1"/>
        <v>4971.125</v>
      </c>
      <c r="N43" s="1">
        <f t="shared" si="2"/>
        <v>314.9446379921398</v>
      </c>
      <c r="O43">
        <f t="shared" si="3"/>
        <v>181.83337152459117</v>
      </c>
    </row>
    <row r="44" spans="1:15" x14ac:dyDescent="0.3">
      <c r="A44">
        <v>41</v>
      </c>
      <c r="B44">
        <v>4169</v>
      </c>
      <c r="C44">
        <v>4738</v>
      </c>
      <c r="D44">
        <v>5078</v>
      </c>
      <c r="E44">
        <v>5193</v>
      </c>
      <c r="F44">
        <v>4864</v>
      </c>
      <c r="G44">
        <v>5072</v>
      </c>
      <c r="H44">
        <v>5055</v>
      </c>
      <c r="I44">
        <v>4823</v>
      </c>
      <c r="L44" s="1">
        <f t="shared" si="0"/>
        <v>38992</v>
      </c>
      <c r="M44" s="1">
        <f t="shared" si="1"/>
        <v>4874</v>
      </c>
      <c r="N44" s="1">
        <f t="shared" si="2"/>
        <v>323.72033785793741</v>
      </c>
      <c r="O44">
        <f t="shared" si="3"/>
        <v>186.90002420443676</v>
      </c>
    </row>
    <row r="45" spans="1:15" x14ac:dyDescent="0.3">
      <c r="A45">
        <v>42</v>
      </c>
      <c r="B45">
        <v>3867</v>
      </c>
      <c r="C45">
        <v>4379</v>
      </c>
      <c r="D45">
        <v>4870</v>
      </c>
      <c r="E45">
        <v>5003</v>
      </c>
      <c r="F45">
        <v>4680</v>
      </c>
      <c r="G45">
        <v>4697</v>
      </c>
      <c r="H45">
        <v>4931</v>
      </c>
      <c r="I45">
        <v>4533</v>
      </c>
      <c r="L45" s="1">
        <f t="shared" si="0"/>
        <v>36960</v>
      </c>
      <c r="M45" s="1">
        <f t="shared" si="1"/>
        <v>4620</v>
      </c>
      <c r="N45" s="1">
        <f t="shared" si="2"/>
        <v>368.02523205423216</v>
      </c>
      <c r="O45">
        <f t="shared" si="3"/>
        <v>212.47946679508544</v>
      </c>
    </row>
    <row r="46" spans="1:15" x14ac:dyDescent="0.3">
      <c r="A46">
        <v>43</v>
      </c>
      <c r="B46">
        <v>3704</v>
      </c>
      <c r="C46">
        <v>4284</v>
      </c>
      <c r="D46">
        <v>4678</v>
      </c>
      <c r="E46">
        <v>4652</v>
      </c>
      <c r="F46">
        <v>4486</v>
      </c>
      <c r="G46">
        <v>4707</v>
      </c>
      <c r="H46">
        <v>4549</v>
      </c>
      <c r="I46">
        <v>4287</v>
      </c>
      <c r="L46" s="1">
        <f t="shared" si="0"/>
        <v>35347</v>
      </c>
      <c r="M46" s="1">
        <f t="shared" si="1"/>
        <v>4418.375</v>
      </c>
      <c r="N46" s="1">
        <f t="shared" si="2"/>
        <v>332.21633979768581</v>
      </c>
      <c r="O46">
        <f t="shared" si="3"/>
        <v>191.8051932113861</v>
      </c>
    </row>
    <row r="47" spans="1:15" x14ac:dyDescent="0.3">
      <c r="A47">
        <v>44</v>
      </c>
      <c r="B47">
        <v>3582</v>
      </c>
      <c r="C47">
        <v>4100</v>
      </c>
      <c r="D47">
        <v>4379</v>
      </c>
      <c r="E47">
        <v>4497</v>
      </c>
      <c r="F47">
        <v>4323</v>
      </c>
      <c r="G47">
        <v>4508</v>
      </c>
      <c r="H47">
        <v>4397</v>
      </c>
      <c r="I47">
        <v>4150</v>
      </c>
      <c r="L47" s="1">
        <f t="shared" si="0"/>
        <v>33936</v>
      </c>
      <c r="M47" s="1">
        <f t="shared" si="1"/>
        <v>4242</v>
      </c>
      <c r="N47" s="1">
        <f t="shared" si="2"/>
        <v>304.57558292529905</v>
      </c>
      <c r="O47">
        <f t="shared" si="3"/>
        <v>175.8467947905086</v>
      </c>
    </row>
    <row r="48" spans="1:15" x14ac:dyDescent="0.3">
      <c r="A48">
        <v>45</v>
      </c>
      <c r="B48">
        <v>3299</v>
      </c>
      <c r="C48">
        <v>3959</v>
      </c>
      <c r="D48">
        <v>4259</v>
      </c>
      <c r="E48">
        <v>4398</v>
      </c>
      <c r="F48">
        <v>3998</v>
      </c>
      <c r="G48">
        <v>4192</v>
      </c>
      <c r="H48">
        <v>4298</v>
      </c>
      <c r="I48">
        <v>3988</v>
      </c>
      <c r="L48" s="1">
        <f t="shared" si="0"/>
        <v>32391</v>
      </c>
      <c r="M48" s="1">
        <f t="shared" si="1"/>
        <v>4048.875</v>
      </c>
      <c r="N48" s="1">
        <f t="shared" si="2"/>
        <v>343.36005154939033</v>
      </c>
      <c r="O48">
        <f t="shared" si="3"/>
        <v>198.23901819100431</v>
      </c>
    </row>
    <row r="49" spans="1:15" x14ac:dyDescent="0.3">
      <c r="A49">
        <v>46</v>
      </c>
      <c r="B49">
        <v>3133</v>
      </c>
      <c r="C49">
        <v>3734</v>
      </c>
      <c r="D49">
        <v>4089</v>
      </c>
      <c r="E49">
        <v>4087</v>
      </c>
      <c r="F49">
        <v>3829</v>
      </c>
      <c r="G49">
        <v>4079</v>
      </c>
      <c r="H49">
        <v>4031</v>
      </c>
      <c r="I49">
        <v>3677</v>
      </c>
      <c r="L49" s="1">
        <f t="shared" si="0"/>
        <v>30659</v>
      </c>
      <c r="M49" s="1">
        <f t="shared" si="1"/>
        <v>3832.375</v>
      </c>
      <c r="N49" s="1">
        <f t="shared" si="2"/>
        <v>328.18154274730318</v>
      </c>
      <c r="O49">
        <f t="shared" si="3"/>
        <v>189.47570204822219</v>
      </c>
    </row>
    <row r="50" spans="1:15" x14ac:dyDescent="0.3">
      <c r="A50">
        <v>47</v>
      </c>
      <c r="B50">
        <v>2965</v>
      </c>
      <c r="C50">
        <v>3524</v>
      </c>
      <c r="D50">
        <v>3774</v>
      </c>
      <c r="E50">
        <v>3975</v>
      </c>
      <c r="F50">
        <v>3582</v>
      </c>
      <c r="G50">
        <v>3796</v>
      </c>
      <c r="H50">
        <v>3771</v>
      </c>
      <c r="I50">
        <v>3520</v>
      </c>
      <c r="L50" s="1">
        <f t="shared" si="0"/>
        <v>28907</v>
      </c>
      <c r="M50" s="1">
        <f t="shared" si="1"/>
        <v>3613.375</v>
      </c>
      <c r="N50" s="1">
        <f t="shared" si="2"/>
        <v>305.39245827529624</v>
      </c>
      <c r="O50">
        <f t="shared" si="3"/>
        <v>176.31841799372384</v>
      </c>
    </row>
    <row r="51" spans="1:15" x14ac:dyDescent="0.3">
      <c r="A51">
        <v>48</v>
      </c>
      <c r="B51">
        <v>2856</v>
      </c>
      <c r="C51">
        <v>3394</v>
      </c>
      <c r="D51">
        <v>3696</v>
      </c>
      <c r="E51">
        <v>3747</v>
      </c>
      <c r="F51">
        <v>3450</v>
      </c>
      <c r="G51">
        <v>3632</v>
      </c>
      <c r="H51">
        <v>3458</v>
      </c>
      <c r="I51">
        <v>3303</v>
      </c>
      <c r="L51" s="1">
        <f t="shared" si="0"/>
        <v>27536</v>
      </c>
      <c r="M51" s="1">
        <f t="shared" si="1"/>
        <v>3442</v>
      </c>
      <c r="N51" s="1">
        <f t="shared" si="2"/>
        <v>282.58551171029882</v>
      </c>
      <c r="O51">
        <f t="shared" si="3"/>
        <v>163.15082125502917</v>
      </c>
    </row>
    <row r="52" spans="1:15" x14ac:dyDescent="0.3">
      <c r="A52">
        <v>49</v>
      </c>
      <c r="B52">
        <v>2593</v>
      </c>
      <c r="C52">
        <v>3092</v>
      </c>
      <c r="D52">
        <v>3387</v>
      </c>
      <c r="E52">
        <v>3477</v>
      </c>
      <c r="F52">
        <v>3295</v>
      </c>
      <c r="G52">
        <v>3455</v>
      </c>
      <c r="H52">
        <v>3276</v>
      </c>
      <c r="I52">
        <v>3083</v>
      </c>
      <c r="L52" s="1">
        <f t="shared" si="0"/>
        <v>25658</v>
      </c>
      <c r="M52" s="1">
        <f t="shared" si="1"/>
        <v>3207.25</v>
      </c>
      <c r="N52" s="1">
        <f t="shared" si="2"/>
        <v>289.06388320132379</v>
      </c>
      <c r="O52">
        <f t="shared" si="3"/>
        <v>166.89111077928285</v>
      </c>
    </row>
    <row r="53" spans="1:15" x14ac:dyDescent="0.3">
      <c r="A53">
        <v>50</v>
      </c>
      <c r="B53">
        <v>2440</v>
      </c>
      <c r="C53">
        <v>2870</v>
      </c>
      <c r="D53">
        <v>3077</v>
      </c>
      <c r="E53">
        <v>3154</v>
      </c>
      <c r="F53">
        <v>2911</v>
      </c>
      <c r="G53">
        <v>3205</v>
      </c>
      <c r="H53">
        <v>3046</v>
      </c>
      <c r="I53">
        <v>2819</v>
      </c>
      <c r="L53" s="1">
        <f t="shared" si="0"/>
        <v>23522</v>
      </c>
      <c r="M53" s="1">
        <f t="shared" si="1"/>
        <v>2940.25</v>
      </c>
      <c r="N53" s="1">
        <f t="shared" si="2"/>
        <v>243.89913020403685</v>
      </c>
      <c r="O53">
        <f t="shared" si="3"/>
        <v>140.81522847841626</v>
      </c>
    </row>
    <row r="54" spans="1:15" x14ac:dyDescent="0.3">
      <c r="A54">
        <v>51</v>
      </c>
      <c r="B54">
        <v>2215</v>
      </c>
      <c r="C54">
        <v>2698</v>
      </c>
      <c r="D54">
        <v>2936</v>
      </c>
      <c r="E54">
        <v>3000</v>
      </c>
      <c r="F54">
        <v>2805</v>
      </c>
      <c r="G54">
        <v>3023</v>
      </c>
      <c r="H54">
        <v>2840</v>
      </c>
      <c r="I54">
        <v>2681</v>
      </c>
      <c r="L54" s="1">
        <f t="shared" si="0"/>
        <v>22198</v>
      </c>
      <c r="M54" s="1">
        <f t="shared" si="1"/>
        <v>2774.75</v>
      </c>
      <c r="N54" s="1">
        <f t="shared" si="2"/>
        <v>259.54341778262403</v>
      </c>
      <c r="O54">
        <f t="shared" si="3"/>
        <v>149.84746212319351</v>
      </c>
    </row>
    <row r="55" spans="1:15" x14ac:dyDescent="0.3">
      <c r="A55">
        <v>52</v>
      </c>
      <c r="B55">
        <v>2099</v>
      </c>
      <c r="C55">
        <v>2654</v>
      </c>
      <c r="D55">
        <v>2796</v>
      </c>
      <c r="E55">
        <v>2927</v>
      </c>
      <c r="F55">
        <v>2659</v>
      </c>
      <c r="G55">
        <v>2774</v>
      </c>
      <c r="H55">
        <v>2779</v>
      </c>
      <c r="I55">
        <v>2532</v>
      </c>
      <c r="L55" s="1">
        <f t="shared" si="0"/>
        <v>21220</v>
      </c>
      <c r="M55" s="1">
        <f t="shared" si="1"/>
        <v>2652.5</v>
      </c>
      <c r="N55" s="1">
        <f t="shared" si="2"/>
        <v>252.87885298243955</v>
      </c>
      <c r="O55">
        <f t="shared" si="3"/>
        <v>145.99967384177529</v>
      </c>
    </row>
    <row r="56" spans="1:15" x14ac:dyDescent="0.3">
      <c r="A56">
        <v>53</v>
      </c>
      <c r="B56">
        <v>1864</v>
      </c>
      <c r="C56">
        <v>2394</v>
      </c>
      <c r="D56">
        <v>2455</v>
      </c>
      <c r="E56">
        <v>2586</v>
      </c>
      <c r="F56">
        <v>2375</v>
      </c>
      <c r="G56">
        <v>2653</v>
      </c>
      <c r="H56">
        <v>2469</v>
      </c>
      <c r="I56">
        <v>2235</v>
      </c>
      <c r="L56" s="1">
        <f t="shared" si="0"/>
        <v>19031</v>
      </c>
      <c r="M56" s="1">
        <f t="shared" si="1"/>
        <v>2378.875</v>
      </c>
      <c r="N56" s="1">
        <f t="shared" si="2"/>
        <v>244.3659068458025</v>
      </c>
      <c r="O56">
        <f t="shared" si="3"/>
        <v>141.08472209819109</v>
      </c>
    </row>
    <row r="57" spans="1:15" x14ac:dyDescent="0.3">
      <c r="A57">
        <v>54</v>
      </c>
      <c r="B57">
        <v>1818</v>
      </c>
      <c r="C57">
        <v>2190</v>
      </c>
      <c r="D57">
        <v>2331</v>
      </c>
      <c r="E57">
        <v>2436</v>
      </c>
      <c r="F57">
        <v>2228</v>
      </c>
      <c r="G57">
        <v>2456</v>
      </c>
      <c r="H57">
        <v>2295</v>
      </c>
      <c r="I57">
        <v>2143</v>
      </c>
      <c r="L57" s="1">
        <f t="shared" si="0"/>
        <v>17897</v>
      </c>
      <c r="M57" s="1">
        <f t="shared" si="1"/>
        <v>2237.125</v>
      </c>
      <c r="N57" s="1">
        <f t="shared" si="2"/>
        <v>202.29005872049882</v>
      </c>
      <c r="O57">
        <f t="shared" si="3"/>
        <v>116.7922198566652</v>
      </c>
    </row>
    <row r="58" spans="1:15" x14ac:dyDescent="0.3">
      <c r="A58">
        <v>55</v>
      </c>
      <c r="B58">
        <v>1665</v>
      </c>
      <c r="C58">
        <v>1996</v>
      </c>
      <c r="D58">
        <v>2152</v>
      </c>
      <c r="E58">
        <v>2325</v>
      </c>
      <c r="F58">
        <v>2126</v>
      </c>
      <c r="G58">
        <v>2301</v>
      </c>
      <c r="H58">
        <v>2015</v>
      </c>
      <c r="I58">
        <v>1985</v>
      </c>
      <c r="L58" s="1">
        <f t="shared" si="0"/>
        <v>16565</v>
      </c>
      <c r="M58" s="1">
        <f t="shared" si="1"/>
        <v>2070.625</v>
      </c>
      <c r="N58" s="1">
        <f t="shared" si="2"/>
        <v>209.75968392424699</v>
      </c>
      <c r="O58">
        <f t="shared" si="3"/>
        <v>121.10480997879482</v>
      </c>
    </row>
    <row r="59" spans="1:15" x14ac:dyDescent="0.3">
      <c r="A59">
        <v>56</v>
      </c>
      <c r="B59">
        <v>1518</v>
      </c>
      <c r="C59">
        <v>1921</v>
      </c>
      <c r="D59">
        <v>2024</v>
      </c>
      <c r="E59">
        <v>2137</v>
      </c>
      <c r="F59">
        <v>1954</v>
      </c>
      <c r="G59">
        <v>2116</v>
      </c>
      <c r="H59">
        <v>1966</v>
      </c>
      <c r="I59">
        <v>1784</v>
      </c>
      <c r="L59" s="1">
        <f t="shared" si="0"/>
        <v>15420</v>
      </c>
      <c r="M59" s="1">
        <f t="shared" si="1"/>
        <v>1927.5</v>
      </c>
      <c r="N59" s="1">
        <f t="shared" si="2"/>
        <v>199.72981750354651</v>
      </c>
      <c r="O59">
        <f t="shared" si="3"/>
        <v>115.31406390086741</v>
      </c>
    </row>
    <row r="60" spans="1:15" x14ac:dyDescent="0.3">
      <c r="A60">
        <v>57</v>
      </c>
      <c r="B60">
        <v>1318</v>
      </c>
      <c r="C60">
        <v>1728</v>
      </c>
      <c r="D60">
        <v>1827</v>
      </c>
      <c r="E60">
        <v>1998</v>
      </c>
      <c r="F60">
        <v>1705</v>
      </c>
      <c r="G60">
        <v>2022</v>
      </c>
      <c r="H60">
        <v>1835</v>
      </c>
      <c r="I60">
        <v>1682</v>
      </c>
      <c r="L60" s="1">
        <f t="shared" si="0"/>
        <v>14115</v>
      </c>
      <c r="M60" s="1">
        <f t="shared" si="1"/>
        <v>1764.375</v>
      </c>
      <c r="N60" s="1">
        <f t="shared" si="2"/>
        <v>220.63087305011769</v>
      </c>
      <c r="O60">
        <f t="shared" si="3"/>
        <v>127.3812939470276</v>
      </c>
    </row>
    <row r="61" spans="1:15" x14ac:dyDescent="0.3">
      <c r="A61">
        <v>58</v>
      </c>
      <c r="B61">
        <v>1169</v>
      </c>
      <c r="C61">
        <v>1566</v>
      </c>
      <c r="D61">
        <v>1738</v>
      </c>
      <c r="E61">
        <v>1808</v>
      </c>
      <c r="F61">
        <v>1587</v>
      </c>
      <c r="G61">
        <v>1841</v>
      </c>
      <c r="H61">
        <v>1591</v>
      </c>
      <c r="I61">
        <v>1469</v>
      </c>
      <c r="L61" s="1">
        <f t="shared" si="0"/>
        <v>12769</v>
      </c>
      <c r="M61" s="1">
        <f t="shared" si="1"/>
        <v>1596.125</v>
      </c>
      <c r="N61" s="1">
        <f t="shared" si="2"/>
        <v>215.33922574128744</v>
      </c>
      <c r="O61">
        <f t="shared" si="3"/>
        <v>124.3261599488179</v>
      </c>
    </row>
    <row r="62" spans="1:15" x14ac:dyDescent="0.3">
      <c r="A62">
        <v>59</v>
      </c>
      <c r="B62">
        <v>1046</v>
      </c>
      <c r="C62">
        <v>1452</v>
      </c>
      <c r="D62">
        <v>1551</v>
      </c>
      <c r="E62">
        <v>1580</v>
      </c>
      <c r="F62">
        <v>1427</v>
      </c>
      <c r="G62">
        <v>1651</v>
      </c>
      <c r="H62">
        <v>1402</v>
      </c>
      <c r="I62">
        <v>1349</v>
      </c>
      <c r="L62" s="1">
        <f t="shared" si="0"/>
        <v>11458</v>
      </c>
      <c r="M62" s="1">
        <f t="shared" si="1"/>
        <v>1432.25</v>
      </c>
      <c r="N62" s="1">
        <f t="shared" si="2"/>
        <v>185.64001262043234</v>
      </c>
      <c r="O62">
        <f t="shared" si="3"/>
        <v>107.17931125877215</v>
      </c>
    </row>
    <row r="63" spans="1:15" x14ac:dyDescent="0.3">
      <c r="A63">
        <v>60</v>
      </c>
      <c r="B63">
        <v>969</v>
      </c>
      <c r="C63">
        <v>1317</v>
      </c>
      <c r="D63">
        <v>1348</v>
      </c>
      <c r="E63">
        <v>1423</v>
      </c>
      <c r="F63">
        <v>1357</v>
      </c>
      <c r="G63">
        <v>1531</v>
      </c>
      <c r="H63">
        <v>1338</v>
      </c>
      <c r="I63">
        <v>1273</v>
      </c>
      <c r="L63" s="1">
        <f t="shared" si="0"/>
        <v>10556</v>
      </c>
      <c r="M63" s="1">
        <f t="shared" si="1"/>
        <v>1319.5</v>
      </c>
      <c r="N63" s="1">
        <f t="shared" si="2"/>
        <v>161.69813144958019</v>
      </c>
      <c r="O63">
        <f t="shared" si="3"/>
        <v>93.356459719874621</v>
      </c>
    </row>
    <row r="64" spans="1:15" x14ac:dyDescent="0.3">
      <c r="A64">
        <v>61</v>
      </c>
      <c r="B64">
        <v>904</v>
      </c>
      <c r="C64">
        <v>1172</v>
      </c>
      <c r="D64">
        <v>1206</v>
      </c>
      <c r="E64">
        <v>1347</v>
      </c>
      <c r="F64">
        <v>1210</v>
      </c>
      <c r="G64">
        <v>1416</v>
      </c>
      <c r="H64">
        <v>1147</v>
      </c>
      <c r="I64">
        <v>1119</v>
      </c>
      <c r="L64" s="1">
        <f t="shared" si="0"/>
        <v>9521</v>
      </c>
      <c r="M64" s="1">
        <f t="shared" si="1"/>
        <v>1190.125</v>
      </c>
      <c r="N64" s="1">
        <f t="shared" si="2"/>
        <v>153.71163865219464</v>
      </c>
      <c r="O64">
        <f t="shared" si="3"/>
        <v>88.745455953423061</v>
      </c>
    </row>
    <row r="65" spans="1:15" x14ac:dyDescent="0.3">
      <c r="A65">
        <v>62</v>
      </c>
      <c r="B65">
        <v>820</v>
      </c>
      <c r="C65">
        <v>1075</v>
      </c>
      <c r="D65">
        <v>1039</v>
      </c>
      <c r="E65">
        <v>1222</v>
      </c>
      <c r="F65">
        <v>1107</v>
      </c>
      <c r="G65">
        <v>1255</v>
      </c>
      <c r="H65">
        <v>1015</v>
      </c>
      <c r="I65">
        <v>945</v>
      </c>
      <c r="L65" s="1">
        <f t="shared" si="0"/>
        <v>8478</v>
      </c>
      <c r="M65" s="1">
        <f t="shared" si="1"/>
        <v>1059.75</v>
      </c>
      <c r="N65" s="1">
        <f t="shared" si="2"/>
        <v>141.41807320343261</v>
      </c>
      <c r="O65">
        <f t="shared" si="3"/>
        <v>81.647762632280021</v>
      </c>
    </row>
    <row r="66" spans="1:15" x14ac:dyDescent="0.3">
      <c r="A66">
        <v>63</v>
      </c>
      <c r="B66">
        <v>726</v>
      </c>
      <c r="C66">
        <v>947</v>
      </c>
      <c r="D66">
        <v>970</v>
      </c>
      <c r="E66">
        <v>1143</v>
      </c>
      <c r="F66">
        <v>1033</v>
      </c>
      <c r="G66">
        <v>1158</v>
      </c>
      <c r="H66">
        <v>873</v>
      </c>
      <c r="I66">
        <v>931</v>
      </c>
      <c r="L66" s="1">
        <f t="shared" si="0"/>
        <v>7781</v>
      </c>
      <c r="M66" s="1">
        <f t="shared" si="1"/>
        <v>972.625</v>
      </c>
      <c r="N66" s="1">
        <f t="shared" si="2"/>
        <v>141.5131871694548</v>
      </c>
      <c r="O66">
        <f t="shared" si="3"/>
        <v>81.702676706166628</v>
      </c>
    </row>
    <row r="67" spans="1:15" x14ac:dyDescent="0.3">
      <c r="A67">
        <v>64</v>
      </c>
      <c r="B67">
        <v>597</v>
      </c>
      <c r="C67">
        <v>867</v>
      </c>
      <c r="D67">
        <v>855</v>
      </c>
      <c r="E67">
        <v>949</v>
      </c>
      <c r="F67">
        <v>903</v>
      </c>
      <c r="G67">
        <v>1036</v>
      </c>
      <c r="H67">
        <v>805</v>
      </c>
      <c r="I67">
        <v>786</v>
      </c>
      <c r="L67" s="1">
        <f t="shared" si="0"/>
        <v>6798</v>
      </c>
      <c r="M67" s="1">
        <f t="shared" si="1"/>
        <v>849.75</v>
      </c>
      <c r="N67" s="1">
        <f t="shared" si="2"/>
        <v>129.64208972618201</v>
      </c>
      <c r="O67">
        <f t="shared" si="3"/>
        <v>74.848895401716803</v>
      </c>
    </row>
    <row r="68" spans="1:15" x14ac:dyDescent="0.3">
      <c r="A68">
        <v>65</v>
      </c>
      <c r="B68">
        <v>601</v>
      </c>
      <c r="C68">
        <v>826</v>
      </c>
      <c r="D68">
        <v>730</v>
      </c>
      <c r="E68">
        <v>877</v>
      </c>
      <c r="F68">
        <v>799</v>
      </c>
      <c r="G68">
        <v>934</v>
      </c>
      <c r="H68">
        <v>729</v>
      </c>
      <c r="I68">
        <v>663</v>
      </c>
      <c r="L68" s="1">
        <f t="shared" ref="L68:L112" si="4">SUM(B68:K68)</f>
        <v>6159</v>
      </c>
      <c r="M68" s="1">
        <f t="shared" ref="M68:M112" si="5">AVERAGE(B68:K68)</f>
        <v>769.875</v>
      </c>
      <c r="N68" s="1">
        <f t="shared" ref="N68:N112" si="6">STDEV(B68:K68)</f>
        <v>110.59118732650316</v>
      </c>
      <c r="O68">
        <f t="shared" ref="O68:O112" si="7">N68/SQRT(3)</f>
        <v>63.849851772956931</v>
      </c>
    </row>
    <row r="69" spans="1:15" x14ac:dyDescent="0.3">
      <c r="A69">
        <v>66</v>
      </c>
      <c r="B69">
        <v>495</v>
      </c>
      <c r="C69">
        <v>657</v>
      </c>
      <c r="D69">
        <v>670</v>
      </c>
      <c r="E69">
        <v>811</v>
      </c>
      <c r="F69">
        <v>733</v>
      </c>
      <c r="G69">
        <v>908</v>
      </c>
      <c r="H69">
        <v>628</v>
      </c>
      <c r="I69">
        <v>655</v>
      </c>
      <c r="L69" s="1">
        <f t="shared" si="4"/>
        <v>5557</v>
      </c>
      <c r="M69" s="1">
        <f t="shared" si="5"/>
        <v>694.625</v>
      </c>
      <c r="N69" s="1">
        <f t="shared" si="6"/>
        <v>124.45646111908258</v>
      </c>
      <c r="O69">
        <f t="shared" si="7"/>
        <v>71.854971329490525</v>
      </c>
    </row>
    <row r="70" spans="1:15" x14ac:dyDescent="0.3">
      <c r="A70">
        <v>67</v>
      </c>
      <c r="B70">
        <v>457</v>
      </c>
      <c r="C70">
        <v>564</v>
      </c>
      <c r="D70">
        <v>514</v>
      </c>
      <c r="E70">
        <v>691</v>
      </c>
      <c r="F70">
        <v>612</v>
      </c>
      <c r="G70">
        <v>744</v>
      </c>
      <c r="H70">
        <v>522</v>
      </c>
      <c r="I70">
        <v>526</v>
      </c>
      <c r="L70" s="1">
        <f t="shared" si="4"/>
        <v>4630</v>
      </c>
      <c r="M70" s="1">
        <f t="shared" si="5"/>
        <v>578.75</v>
      </c>
      <c r="N70" s="1">
        <f t="shared" si="6"/>
        <v>97.284193401159911</v>
      </c>
      <c r="O70">
        <f t="shared" si="7"/>
        <v>56.167055248055291</v>
      </c>
    </row>
    <row r="71" spans="1:15" x14ac:dyDescent="0.3">
      <c r="A71">
        <v>68</v>
      </c>
      <c r="B71">
        <v>418</v>
      </c>
      <c r="C71">
        <v>544</v>
      </c>
      <c r="D71">
        <v>487</v>
      </c>
      <c r="E71">
        <v>590</v>
      </c>
      <c r="F71">
        <v>562</v>
      </c>
      <c r="G71">
        <v>730</v>
      </c>
      <c r="H71">
        <v>503</v>
      </c>
      <c r="I71">
        <v>492</v>
      </c>
      <c r="L71" s="1">
        <f t="shared" si="4"/>
        <v>4326</v>
      </c>
      <c r="M71" s="1">
        <f t="shared" si="5"/>
        <v>540.75</v>
      </c>
      <c r="N71" s="1">
        <f t="shared" si="6"/>
        <v>92.937382913750824</v>
      </c>
      <c r="O71">
        <f t="shared" si="7"/>
        <v>53.657423043033369</v>
      </c>
    </row>
    <row r="72" spans="1:15" x14ac:dyDescent="0.3">
      <c r="A72">
        <v>69</v>
      </c>
      <c r="B72">
        <v>353</v>
      </c>
      <c r="C72">
        <v>443</v>
      </c>
      <c r="D72">
        <v>416</v>
      </c>
      <c r="E72">
        <v>546</v>
      </c>
      <c r="F72">
        <v>518</v>
      </c>
      <c r="G72">
        <v>599</v>
      </c>
      <c r="H72">
        <v>420</v>
      </c>
      <c r="I72">
        <v>408</v>
      </c>
      <c r="L72" s="1">
        <f t="shared" si="4"/>
        <v>3703</v>
      </c>
      <c r="M72" s="1">
        <f t="shared" si="5"/>
        <v>462.875</v>
      </c>
      <c r="N72" s="1">
        <f t="shared" si="6"/>
        <v>82.801720996607315</v>
      </c>
      <c r="O72">
        <f t="shared" si="7"/>
        <v>47.805595906755521</v>
      </c>
    </row>
    <row r="73" spans="1:15" x14ac:dyDescent="0.3">
      <c r="A73">
        <v>70</v>
      </c>
      <c r="B73">
        <v>306</v>
      </c>
      <c r="C73">
        <v>451</v>
      </c>
      <c r="D73">
        <v>371</v>
      </c>
      <c r="E73">
        <v>480</v>
      </c>
      <c r="F73">
        <v>461</v>
      </c>
      <c r="G73">
        <v>557</v>
      </c>
      <c r="H73">
        <v>390</v>
      </c>
      <c r="I73">
        <v>399</v>
      </c>
      <c r="L73" s="1">
        <f t="shared" si="4"/>
        <v>3415</v>
      </c>
      <c r="M73" s="1">
        <f t="shared" si="5"/>
        <v>426.875</v>
      </c>
      <c r="N73" s="1">
        <f t="shared" si="6"/>
        <v>76.877337362840549</v>
      </c>
      <c r="O73">
        <f t="shared" si="7"/>
        <v>44.385151421017667</v>
      </c>
    </row>
    <row r="74" spans="1:15" x14ac:dyDescent="0.3">
      <c r="A74">
        <v>71</v>
      </c>
      <c r="B74">
        <v>289</v>
      </c>
      <c r="C74">
        <v>367</v>
      </c>
      <c r="D74">
        <v>303</v>
      </c>
      <c r="E74">
        <v>453</v>
      </c>
      <c r="F74">
        <v>413</v>
      </c>
      <c r="G74">
        <v>510</v>
      </c>
      <c r="H74">
        <v>332</v>
      </c>
      <c r="I74">
        <v>316</v>
      </c>
      <c r="L74" s="1">
        <f t="shared" si="4"/>
        <v>2983</v>
      </c>
      <c r="M74" s="1">
        <f t="shared" si="5"/>
        <v>372.875</v>
      </c>
      <c r="N74" s="1">
        <f t="shared" si="6"/>
        <v>79.00350353894801</v>
      </c>
      <c r="O74">
        <f t="shared" si="7"/>
        <v>45.612694035135185</v>
      </c>
    </row>
    <row r="75" spans="1:15" x14ac:dyDescent="0.3">
      <c r="A75">
        <v>72</v>
      </c>
      <c r="B75">
        <v>226</v>
      </c>
      <c r="C75">
        <v>348</v>
      </c>
      <c r="D75">
        <v>321</v>
      </c>
      <c r="E75">
        <v>364</v>
      </c>
      <c r="F75">
        <v>376</v>
      </c>
      <c r="G75">
        <v>477</v>
      </c>
      <c r="H75">
        <v>275</v>
      </c>
      <c r="I75">
        <v>332</v>
      </c>
      <c r="L75" s="1">
        <f t="shared" si="4"/>
        <v>2719</v>
      </c>
      <c r="M75" s="1">
        <f t="shared" si="5"/>
        <v>339.875</v>
      </c>
      <c r="N75" s="1">
        <f t="shared" si="6"/>
        <v>74.018216869710045</v>
      </c>
      <c r="O75">
        <f t="shared" si="7"/>
        <v>42.734437434663199</v>
      </c>
    </row>
    <row r="76" spans="1:15" x14ac:dyDescent="0.3">
      <c r="A76">
        <v>73</v>
      </c>
      <c r="B76">
        <v>224</v>
      </c>
      <c r="C76">
        <v>302</v>
      </c>
      <c r="D76">
        <v>256</v>
      </c>
      <c r="E76">
        <v>315</v>
      </c>
      <c r="F76">
        <v>296</v>
      </c>
      <c r="G76">
        <v>370</v>
      </c>
      <c r="H76">
        <v>215</v>
      </c>
      <c r="I76">
        <v>227</v>
      </c>
      <c r="L76" s="1">
        <f t="shared" si="4"/>
        <v>2205</v>
      </c>
      <c r="M76" s="1">
        <f t="shared" si="5"/>
        <v>275.625</v>
      </c>
      <c r="N76" s="1">
        <f t="shared" si="6"/>
        <v>54.324257933265869</v>
      </c>
      <c r="O76">
        <f t="shared" si="7"/>
        <v>31.364124941297714</v>
      </c>
    </row>
    <row r="77" spans="1:15" x14ac:dyDescent="0.3">
      <c r="A77">
        <v>74</v>
      </c>
      <c r="B77">
        <v>185</v>
      </c>
      <c r="C77">
        <v>272</v>
      </c>
      <c r="D77">
        <v>219</v>
      </c>
      <c r="E77">
        <v>276</v>
      </c>
      <c r="F77">
        <v>279</v>
      </c>
      <c r="G77">
        <v>341</v>
      </c>
      <c r="H77">
        <v>216</v>
      </c>
      <c r="I77">
        <v>233</v>
      </c>
      <c r="L77" s="1">
        <f t="shared" si="4"/>
        <v>2021</v>
      </c>
      <c r="M77" s="1">
        <f t="shared" si="5"/>
        <v>252.625</v>
      </c>
      <c r="N77" s="1">
        <f t="shared" si="6"/>
        <v>49.074105770180445</v>
      </c>
      <c r="O77">
        <f t="shared" si="7"/>
        <v>28.332948176653847</v>
      </c>
    </row>
    <row r="78" spans="1:15" x14ac:dyDescent="0.3">
      <c r="A78">
        <v>75</v>
      </c>
      <c r="B78">
        <v>186</v>
      </c>
      <c r="C78">
        <v>240</v>
      </c>
      <c r="D78">
        <v>162</v>
      </c>
      <c r="E78">
        <v>225</v>
      </c>
      <c r="F78">
        <v>221</v>
      </c>
      <c r="G78">
        <v>303</v>
      </c>
      <c r="H78">
        <v>196</v>
      </c>
      <c r="I78">
        <v>200</v>
      </c>
      <c r="L78" s="1">
        <f t="shared" si="4"/>
        <v>1733</v>
      </c>
      <c r="M78" s="1">
        <f t="shared" si="5"/>
        <v>216.625</v>
      </c>
      <c r="N78" s="1">
        <f t="shared" si="6"/>
        <v>42.627749178205505</v>
      </c>
      <c r="O78">
        <f t="shared" si="7"/>
        <v>24.611142462984798</v>
      </c>
    </row>
    <row r="79" spans="1:15" x14ac:dyDescent="0.3">
      <c r="A79">
        <v>76</v>
      </c>
      <c r="B79">
        <v>156</v>
      </c>
      <c r="C79">
        <v>209</v>
      </c>
      <c r="D79">
        <v>132</v>
      </c>
      <c r="E79">
        <v>198</v>
      </c>
      <c r="F79">
        <v>205</v>
      </c>
      <c r="G79">
        <v>256</v>
      </c>
      <c r="H79">
        <v>128</v>
      </c>
      <c r="I79">
        <v>148</v>
      </c>
      <c r="L79" s="1">
        <f t="shared" si="4"/>
        <v>1432</v>
      </c>
      <c r="M79" s="1">
        <f t="shared" si="5"/>
        <v>179</v>
      </c>
      <c r="N79" s="1">
        <f t="shared" si="6"/>
        <v>44.98571201742044</v>
      </c>
      <c r="O79">
        <f t="shared" si="7"/>
        <v>25.972512942944675</v>
      </c>
    </row>
    <row r="80" spans="1:15" x14ac:dyDescent="0.3">
      <c r="A80">
        <v>77</v>
      </c>
      <c r="B80">
        <v>143</v>
      </c>
      <c r="C80">
        <v>170</v>
      </c>
      <c r="D80">
        <v>107</v>
      </c>
      <c r="E80">
        <v>183</v>
      </c>
      <c r="F80">
        <v>196</v>
      </c>
      <c r="G80">
        <v>259</v>
      </c>
      <c r="H80">
        <v>117</v>
      </c>
      <c r="I80">
        <v>139</v>
      </c>
      <c r="L80" s="1">
        <f t="shared" si="4"/>
        <v>1314</v>
      </c>
      <c r="M80" s="1">
        <f t="shared" si="5"/>
        <v>164.25</v>
      </c>
      <c r="N80" s="1">
        <f t="shared" si="6"/>
        <v>49.23631064279985</v>
      </c>
      <c r="O80">
        <f t="shared" si="7"/>
        <v>28.42659720352453</v>
      </c>
    </row>
    <row r="81" spans="1:15" x14ac:dyDescent="0.3">
      <c r="A81">
        <v>78</v>
      </c>
      <c r="B81">
        <v>117</v>
      </c>
      <c r="C81">
        <v>145</v>
      </c>
      <c r="D81">
        <v>101</v>
      </c>
      <c r="E81">
        <v>136</v>
      </c>
      <c r="F81">
        <v>141</v>
      </c>
      <c r="G81">
        <v>206</v>
      </c>
      <c r="H81">
        <v>98</v>
      </c>
      <c r="I81">
        <v>132</v>
      </c>
      <c r="L81" s="1">
        <f t="shared" si="4"/>
        <v>1076</v>
      </c>
      <c r="M81" s="1">
        <f t="shared" si="5"/>
        <v>134.5</v>
      </c>
      <c r="N81" s="1">
        <f t="shared" si="6"/>
        <v>33.877932134566386</v>
      </c>
      <c r="O81">
        <f t="shared" si="7"/>
        <v>19.559433237479777</v>
      </c>
    </row>
    <row r="82" spans="1:15" x14ac:dyDescent="0.3">
      <c r="A82">
        <v>79</v>
      </c>
      <c r="B82">
        <v>104</v>
      </c>
      <c r="C82">
        <v>123</v>
      </c>
      <c r="D82">
        <v>99</v>
      </c>
      <c r="E82">
        <v>121</v>
      </c>
      <c r="F82">
        <v>147</v>
      </c>
      <c r="G82">
        <v>194</v>
      </c>
      <c r="H82">
        <v>79</v>
      </c>
      <c r="I82">
        <v>106</v>
      </c>
      <c r="L82" s="1">
        <f t="shared" si="4"/>
        <v>973</v>
      </c>
      <c r="M82" s="1">
        <f t="shared" si="5"/>
        <v>121.625</v>
      </c>
      <c r="N82" s="1">
        <f t="shared" si="6"/>
        <v>35.391433588208479</v>
      </c>
      <c r="O82">
        <f t="shared" si="7"/>
        <v>20.433253709158929</v>
      </c>
    </row>
    <row r="83" spans="1:15" x14ac:dyDescent="0.3">
      <c r="A83">
        <v>80</v>
      </c>
      <c r="B83">
        <v>95</v>
      </c>
      <c r="C83">
        <v>113</v>
      </c>
      <c r="D83">
        <v>71</v>
      </c>
      <c r="E83">
        <v>99</v>
      </c>
      <c r="F83">
        <v>104</v>
      </c>
      <c r="G83">
        <v>152</v>
      </c>
      <c r="H83">
        <v>65</v>
      </c>
      <c r="I83">
        <v>94</v>
      </c>
      <c r="L83" s="1">
        <f t="shared" si="4"/>
        <v>793</v>
      </c>
      <c r="M83" s="1">
        <f t="shared" si="5"/>
        <v>99.125</v>
      </c>
      <c r="N83" s="1">
        <f t="shared" si="6"/>
        <v>26.755173064554931</v>
      </c>
      <c r="O83">
        <f t="shared" si="7"/>
        <v>15.447106371035815</v>
      </c>
    </row>
    <row r="84" spans="1:15" x14ac:dyDescent="0.3">
      <c r="A84">
        <v>81</v>
      </c>
      <c r="B84">
        <v>71</v>
      </c>
      <c r="C84">
        <v>77</v>
      </c>
      <c r="D84">
        <v>63</v>
      </c>
      <c r="E84">
        <v>82</v>
      </c>
      <c r="F84">
        <v>88</v>
      </c>
      <c r="G84">
        <v>123</v>
      </c>
      <c r="H84">
        <v>51</v>
      </c>
      <c r="I84">
        <v>67</v>
      </c>
      <c r="L84" s="1">
        <f t="shared" si="4"/>
        <v>622</v>
      </c>
      <c r="M84" s="1">
        <f t="shared" si="5"/>
        <v>77.75</v>
      </c>
      <c r="N84" s="1">
        <f t="shared" si="6"/>
        <v>21.598611066455177</v>
      </c>
      <c r="O84">
        <f t="shared" si="7"/>
        <v>12.469963913339928</v>
      </c>
    </row>
    <row r="85" spans="1:15" x14ac:dyDescent="0.3">
      <c r="A85">
        <v>82</v>
      </c>
      <c r="B85">
        <v>69</v>
      </c>
      <c r="C85">
        <v>83</v>
      </c>
      <c r="D85">
        <v>66</v>
      </c>
      <c r="E85">
        <v>81</v>
      </c>
      <c r="F85">
        <v>78</v>
      </c>
      <c r="G85">
        <v>126</v>
      </c>
      <c r="H85">
        <v>48</v>
      </c>
      <c r="I85">
        <v>86</v>
      </c>
      <c r="L85" s="1">
        <f t="shared" si="4"/>
        <v>637</v>
      </c>
      <c r="M85" s="1">
        <f t="shared" si="5"/>
        <v>79.625</v>
      </c>
      <c r="N85" s="1">
        <f t="shared" si="6"/>
        <v>22.379438905260464</v>
      </c>
      <c r="O85">
        <f t="shared" si="7"/>
        <v>12.920775076264913</v>
      </c>
    </row>
    <row r="86" spans="1:15" x14ac:dyDescent="0.3">
      <c r="A86">
        <v>83</v>
      </c>
      <c r="B86">
        <v>55</v>
      </c>
      <c r="C86">
        <v>59</v>
      </c>
      <c r="D86">
        <v>51</v>
      </c>
      <c r="E86">
        <v>53</v>
      </c>
      <c r="F86">
        <v>63</v>
      </c>
      <c r="G86">
        <v>95</v>
      </c>
      <c r="H86">
        <v>37</v>
      </c>
      <c r="I86">
        <v>50</v>
      </c>
      <c r="L86" s="1">
        <f t="shared" si="4"/>
        <v>463</v>
      </c>
      <c r="M86" s="1">
        <f t="shared" si="5"/>
        <v>57.875</v>
      </c>
      <c r="N86" s="1">
        <f t="shared" si="6"/>
        <v>16.830563185551966</v>
      </c>
      <c r="O86">
        <f t="shared" si="7"/>
        <v>9.717130185791433</v>
      </c>
    </row>
    <row r="87" spans="1:15" x14ac:dyDescent="0.3">
      <c r="A87">
        <v>84</v>
      </c>
      <c r="B87">
        <v>52</v>
      </c>
      <c r="C87">
        <v>46</v>
      </c>
      <c r="D87">
        <v>35</v>
      </c>
      <c r="E87">
        <v>43</v>
      </c>
      <c r="F87">
        <v>44</v>
      </c>
      <c r="G87">
        <v>71</v>
      </c>
      <c r="H87">
        <v>29</v>
      </c>
      <c r="I87">
        <v>49</v>
      </c>
      <c r="L87" s="1">
        <f t="shared" si="4"/>
        <v>369</v>
      </c>
      <c r="M87" s="1">
        <f t="shared" si="5"/>
        <v>46.125</v>
      </c>
      <c r="N87" s="1">
        <f t="shared" si="6"/>
        <v>12.494998999599799</v>
      </c>
      <c r="O87">
        <f t="shared" si="7"/>
        <v>7.2139910359430495</v>
      </c>
    </row>
    <row r="88" spans="1:15" x14ac:dyDescent="0.3">
      <c r="A88">
        <v>85</v>
      </c>
      <c r="B88">
        <v>40</v>
      </c>
      <c r="C88">
        <v>37</v>
      </c>
      <c r="D88">
        <v>26</v>
      </c>
      <c r="E88">
        <v>32</v>
      </c>
      <c r="F88">
        <v>38</v>
      </c>
      <c r="G88">
        <v>47</v>
      </c>
      <c r="H88">
        <v>22</v>
      </c>
      <c r="I88">
        <v>32</v>
      </c>
      <c r="L88" s="1">
        <f t="shared" si="4"/>
        <v>274</v>
      </c>
      <c r="M88" s="1">
        <f t="shared" si="5"/>
        <v>34.25</v>
      </c>
      <c r="N88" s="1">
        <f t="shared" si="6"/>
        <v>7.9776473438512649</v>
      </c>
      <c r="O88">
        <f t="shared" si="7"/>
        <v>4.6058968414724308</v>
      </c>
    </row>
    <row r="89" spans="1:15" x14ac:dyDescent="0.3">
      <c r="A89">
        <v>86</v>
      </c>
      <c r="B89">
        <v>32</v>
      </c>
      <c r="C89">
        <v>43</v>
      </c>
      <c r="D89">
        <v>18</v>
      </c>
      <c r="E89">
        <v>29</v>
      </c>
      <c r="F89">
        <v>28</v>
      </c>
      <c r="G89">
        <v>42</v>
      </c>
      <c r="H89">
        <v>20</v>
      </c>
      <c r="I89">
        <v>32</v>
      </c>
      <c r="L89" s="1">
        <f t="shared" si="4"/>
        <v>244</v>
      </c>
      <c r="M89" s="1">
        <f t="shared" si="5"/>
        <v>30.5</v>
      </c>
      <c r="N89" s="1">
        <f t="shared" si="6"/>
        <v>9.0079330116768261</v>
      </c>
      <c r="O89">
        <f t="shared" si="7"/>
        <v>5.2007325491337326</v>
      </c>
    </row>
    <row r="90" spans="1:15" x14ac:dyDescent="0.3">
      <c r="A90">
        <v>87</v>
      </c>
      <c r="B90">
        <v>34</v>
      </c>
      <c r="C90">
        <v>36</v>
      </c>
      <c r="D90">
        <v>26</v>
      </c>
      <c r="E90">
        <v>31</v>
      </c>
      <c r="F90">
        <v>32</v>
      </c>
      <c r="G90">
        <v>42</v>
      </c>
      <c r="H90">
        <v>21</v>
      </c>
      <c r="I90">
        <v>40</v>
      </c>
      <c r="L90" s="1">
        <f t="shared" si="4"/>
        <v>262</v>
      </c>
      <c r="M90" s="1">
        <f t="shared" si="5"/>
        <v>32.75</v>
      </c>
      <c r="N90" s="1">
        <f t="shared" si="6"/>
        <v>6.9436507482941359</v>
      </c>
      <c r="O90">
        <f t="shared" si="7"/>
        <v>4.0089186286863656</v>
      </c>
    </row>
    <row r="91" spans="1:15" x14ac:dyDescent="0.3">
      <c r="A91">
        <v>88</v>
      </c>
      <c r="B91">
        <v>28</v>
      </c>
      <c r="C91">
        <v>24</v>
      </c>
      <c r="D91">
        <v>23</v>
      </c>
      <c r="E91">
        <v>26</v>
      </c>
      <c r="F91">
        <v>19</v>
      </c>
      <c r="G91">
        <v>33</v>
      </c>
      <c r="H91">
        <v>18</v>
      </c>
      <c r="I91">
        <v>30</v>
      </c>
      <c r="L91" s="1">
        <f t="shared" si="4"/>
        <v>201</v>
      </c>
      <c r="M91" s="1">
        <f t="shared" si="5"/>
        <v>25.125</v>
      </c>
      <c r="N91" s="1">
        <f t="shared" si="6"/>
        <v>5.1944338341288798</v>
      </c>
      <c r="O91">
        <f t="shared" si="7"/>
        <v>2.9990077724220088</v>
      </c>
    </row>
    <row r="92" spans="1:15" x14ac:dyDescent="0.3">
      <c r="A92">
        <v>89</v>
      </c>
      <c r="B92">
        <v>23</v>
      </c>
      <c r="C92">
        <v>13</v>
      </c>
      <c r="D92">
        <v>21</v>
      </c>
      <c r="E92">
        <v>12</v>
      </c>
      <c r="F92">
        <v>14</v>
      </c>
      <c r="G92">
        <v>29</v>
      </c>
      <c r="H92">
        <v>11</v>
      </c>
      <c r="I92">
        <v>21</v>
      </c>
      <c r="L92" s="1">
        <f t="shared" si="4"/>
        <v>144</v>
      </c>
      <c r="M92" s="1">
        <f t="shared" si="5"/>
        <v>18</v>
      </c>
      <c r="N92" s="1">
        <f t="shared" si="6"/>
        <v>6.4365030434678916</v>
      </c>
      <c r="O92">
        <f t="shared" si="7"/>
        <v>3.7161167647860331</v>
      </c>
    </row>
    <row r="93" spans="1:15" x14ac:dyDescent="0.3">
      <c r="A93">
        <v>90</v>
      </c>
      <c r="B93">
        <v>14</v>
      </c>
      <c r="C93">
        <v>18</v>
      </c>
      <c r="D93">
        <v>13</v>
      </c>
      <c r="E93">
        <v>13</v>
      </c>
      <c r="F93">
        <v>13</v>
      </c>
      <c r="G93">
        <v>20</v>
      </c>
      <c r="H93">
        <v>5</v>
      </c>
      <c r="I93">
        <v>17</v>
      </c>
      <c r="L93" s="1">
        <f t="shared" si="4"/>
        <v>113</v>
      </c>
      <c r="M93" s="1">
        <f t="shared" si="5"/>
        <v>14.125</v>
      </c>
      <c r="N93" s="1">
        <f t="shared" si="6"/>
        <v>4.5493327611231704</v>
      </c>
      <c r="O93">
        <f t="shared" si="7"/>
        <v>2.6265584942676461</v>
      </c>
    </row>
    <row r="94" spans="1:15" x14ac:dyDescent="0.3">
      <c r="A94">
        <v>91</v>
      </c>
      <c r="B94">
        <v>11</v>
      </c>
      <c r="C94">
        <v>11</v>
      </c>
      <c r="D94">
        <v>9</v>
      </c>
      <c r="E94">
        <v>11</v>
      </c>
      <c r="F94">
        <v>5</v>
      </c>
      <c r="G94">
        <v>12</v>
      </c>
      <c r="H94">
        <v>10</v>
      </c>
      <c r="I94">
        <v>11</v>
      </c>
      <c r="L94" s="1">
        <f t="shared" si="4"/>
        <v>80</v>
      </c>
      <c r="M94" s="1">
        <f t="shared" si="5"/>
        <v>10</v>
      </c>
      <c r="N94" s="1">
        <f t="shared" si="6"/>
        <v>2.2038926600773587</v>
      </c>
      <c r="O94">
        <f t="shared" si="7"/>
        <v>1.2724180205607036</v>
      </c>
    </row>
    <row r="95" spans="1:15" x14ac:dyDescent="0.3">
      <c r="A95">
        <v>92</v>
      </c>
      <c r="B95">
        <v>10</v>
      </c>
      <c r="C95">
        <v>8</v>
      </c>
      <c r="D95">
        <v>10</v>
      </c>
      <c r="E95">
        <v>2</v>
      </c>
      <c r="F95">
        <v>8</v>
      </c>
      <c r="G95">
        <v>9</v>
      </c>
      <c r="H95">
        <v>0</v>
      </c>
      <c r="I95">
        <v>6</v>
      </c>
      <c r="L95" s="1">
        <f t="shared" si="4"/>
        <v>53</v>
      </c>
      <c r="M95" s="1">
        <f t="shared" si="5"/>
        <v>6.625</v>
      </c>
      <c r="N95" s="1">
        <f t="shared" si="6"/>
        <v>3.7392703642746747</v>
      </c>
      <c r="O95">
        <f t="shared" si="7"/>
        <v>2.1588687513867737</v>
      </c>
    </row>
    <row r="96" spans="1:15" x14ac:dyDescent="0.3">
      <c r="A96">
        <v>93</v>
      </c>
      <c r="B96">
        <v>7</v>
      </c>
      <c r="C96">
        <v>5</v>
      </c>
      <c r="D96">
        <v>3</v>
      </c>
      <c r="E96">
        <v>4</v>
      </c>
      <c r="F96">
        <v>0</v>
      </c>
      <c r="G96">
        <v>6</v>
      </c>
      <c r="H96">
        <v>3</v>
      </c>
      <c r="I96">
        <v>5</v>
      </c>
      <c r="L96" s="1">
        <f t="shared" si="4"/>
        <v>33</v>
      </c>
      <c r="M96" s="1">
        <f t="shared" si="5"/>
        <v>4.125</v>
      </c>
      <c r="N96" s="1">
        <f t="shared" si="6"/>
        <v>2.1671244937540095</v>
      </c>
      <c r="O96">
        <f t="shared" si="7"/>
        <v>1.2511899098363088</v>
      </c>
    </row>
    <row r="97" spans="1:15" x14ac:dyDescent="0.3">
      <c r="A97">
        <v>94</v>
      </c>
      <c r="B97">
        <v>2</v>
      </c>
      <c r="C97">
        <v>5</v>
      </c>
      <c r="D97">
        <v>3</v>
      </c>
      <c r="E97">
        <v>1</v>
      </c>
      <c r="F97">
        <v>2</v>
      </c>
      <c r="G97">
        <v>4</v>
      </c>
      <c r="H97">
        <v>1</v>
      </c>
      <c r="I97">
        <v>2</v>
      </c>
      <c r="L97" s="1">
        <f t="shared" si="4"/>
        <v>20</v>
      </c>
      <c r="M97" s="1">
        <f t="shared" si="5"/>
        <v>2.5</v>
      </c>
      <c r="N97" s="1">
        <f t="shared" si="6"/>
        <v>1.4142135623730951</v>
      </c>
      <c r="O97">
        <f t="shared" si="7"/>
        <v>0.81649658092772615</v>
      </c>
    </row>
    <row r="98" spans="1:15" x14ac:dyDescent="0.3">
      <c r="A98">
        <v>95</v>
      </c>
      <c r="B98">
        <v>5</v>
      </c>
      <c r="C98">
        <v>4</v>
      </c>
      <c r="D98">
        <v>1</v>
      </c>
      <c r="E98">
        <v>1</v>
      </c>
      <c r="F98">
        <v>4</v>
      </c>
      <c r="G98">
        <v>3</v>
      </c>
      <c r="H98">
        <v>0</v>
      </c>
      <c r="I98">
        <v>1</v>
      </c>
      <c r="L98" s="1">
        <f t="shared" si="4"/>
        <v>19</v>
      </c>
      <c r="M98" s="1">
        <f t="shared" si="5"/>
        <v>2.375</v>
      </c>
      <c r="N98" s="1">
        <f t="shared" si="6"/>
        <v>1.8468119248354136</v>
      </c>
      <c r="O98">
        <f t="shared" si="7"/>
        <v>1.0662573619463369</v>
      </c>
    </row>
    <row r="99" spans="1:15" x14ac:dyDescent="0.3">
      <c r="A99">
        <v>96</v>
      </c>
      <c r="B99">
        <v>2</v>
      </c>
      <c r="C99">
        <v>1</v>
      </c>
      <c r="D99">
        <v>2</v>
      </c>
      <c r="E99">
        <v>0</v>
      </c>
      <c r="F99">
        <v>0</v>
      </c>
      <c r="G99">
        <v>2</v>
      </c>
      <c r="H99">
        <v>0</v>
      </c>
      <c r="I99">
        <v>0</v>
      </c>
      <c r="L99" s="1">
        <f t="shared" si="4"/>
        <v>7</v>
      </c>
      <c r="M99" s="1">
        <f t="shared" si="5"/>
        <v>0.875</v>
      </c>
      <c r="N99" s="1">
        <f t="shared" si="6"/>
        <v>0.99103120896511487</v>
      </c>
      <c r="O99">
        <f t="shared" si="7"/>
        <v>0.57217213527132937</v>
      </c>
    </row>
    <row r="100" spans="1:15" x14ac:dyDescent="0.3">
      <c r="A100">
        <v>97</v>
      </c>
      <c r="B100">
        <v>1</v>
      </c>
      <c r="C100">
        <v>4</v>
      </c>
      <c r="D100">
        <v>3</v>
      </c>
      <c r="E100">
        <v>0</v>
      </c>
      <c r="F100">
        <v>1</v>
      </c>
      <c r="G100">
        <v>3</v>
      </c>
      <c r="H100">
        <v>0</v>
      </c>
      <c r="I100">
        <v>3</v>
      </c>
      <c r="L100" s="1">
        <f t="shared" si="4"/>
        <v>15</v>
      </c>
      <c r="M100" s="1">
        <f t="shared" si="5"/>
        <v>1.875</v>
      </c>
      <c r="N100" s="1">
        <f t="shared" si="6"/>
        <v>1.5526475085202969</v>
      </c>
      <c r="O100">
        <f t="shared" si="7"/>
        <v>0.89642145700079523</v>
      </c>
    </row>
    <row r="101" spans="1:15" x14ac:dyDescent="0.3">
      <c r="A101">
        <v>98</v>
      </c>
      <c r="B101">
        <v>2</v>
      </c>
      <c r="C101">
        <v>0</v>
      </c>
      <c r="D101">
        <v>1</v>
      </c>
      <c r="E101">
        <v>0</v>
      </c>
      <c r="F101">
        <v>0</v>
      </c>
      <c r="G101">
        <v>1</v>
      </c>
      <c r="H101">
        <v>0</v>
      </c>
      <c r="I101">
        <v>0</v>
      </c>
      <c r="L101" s="1">
        <f t="shared" si="4"/>
        <v>4</v>
      </c>
      <c r="M101" s="1">
        <f t="shared" si="5"/>
        <v>0.5</v>
      </c>
      <c r="N101" s="1">
        <f t="shared" si="6"/>
        <v>0.7559289460184544</v>
      </c>
      <c r="O101">
        <f t="shared" si="7"/>
        <v>0.43643578047198478</v>
      </c>
    </row>
    <row r="102" spans="1:15" x14ac:dyDescent="0.3">
      <c r="A102">
        <v>99</v>
      </c>
      <c r="B102">
        <v>0</v>
      </c>
      <c r="C102">
        <v>1</v>
      </c>
      <c r="D102">
        <v>1</v>
      </c>
      <c r="E102">
        <v>0</v>
      </c>
      <c r="F102">
        <v>0</v>
      </c>
      <c r="G102">
        <v>1</v>
      </c>
      <c r="H102">
        <v>0</v>
      </c>
      <c r="I102">
        <v>1</v>
      </c>
      <c r="L102" s="1">
        <f t="shared" si="4"/>
        <v>4</v>
      </c>
      <c r="M102" s="1">
        <f t="shared" si="5"/>
        <v>0.5</v>
      </c>
      <c r="N102" s="1">
        <f t="shared" si="6"/>
        <v>0.53452248382484879</v>
      </c>
      <c r="O102">
        <f t="shared" si="7"/>
        <v>0.30860669992418382</v>
      </c>
    </row>
    <row r="103" spans="1:15" x14ac:dyDescent="0.3">
      <c r="A103">
        <v>100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L103" s="1">
        <f t="shared" si="4"/>
        <v>0</v>
      </c>
      <c r="M103" s="1">
        <f t="shared" si="5"/>
        <v>0</v>
      </c>
      <c r="N103" s="1">
        <f t="shared" si="6"/>
        <v>0</v>
      </c>
      <c r="O103">
        <f t="shared" si="7"/>
        <v>0</v>
      </c>
    </row>
    <row r="104" spans="1:15" x14ac:dyDescent="0.3">
      <c r="A104">
        <v>101</v>
      </c>
      <c r="B104">
        <v>0</v>
      </c>
      <c r="C104">
        <v>0</v>
      </c>
      <c r="D104">
        <v>1</v>
      </c>
      <c r="E104">
        <v>0</v>
      </c>
      <c r="F104">
        <v>0</v>
      </c>
      <c r="G104">
        <v>1</v>
      </c>
      <c r="H104">
        <v>0</v>
      </c>
      <c r="I104">
        <v>0</v>
      </c>
      <c r="L104" s="1">
        <f t="shared" si="4"/>
        <v>2</v>
      </c>
      <c r="M104" s="1">
        <f t="shared" si="5"/>
        <v>0.25</v>
      </c>
      <c r="N104" s="1">
        <f t="shared" si="6"/>
        <v>0.46291004988627571</v>
      </c>
      <c r="O104">
        <f t="shared" si="7"/>
        <v>0.2672612419124244</v>
      </c>
    </row>
    <row r="105" spans="1:15" x14ac:dyDescent="0.3">
      <c r="A105">
        <v>102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L105" s="1">
        <f t="shared" si="4"/>
        <v>0</v>
      </c>
      <c r="M105" s="1">
        <f t="shared" si="5"/>
        <v>0</v>
      </c>
      <c r="N105" s="1">
        <f t="shared" si="6"/>
        <v>0</v>
      </c>
      <c r="O105">
        <f t="shared" si="7"/>
        <v>0</v>
      </c>
    </row>
    <row r="106" spans="1:15" x14ac:dyDescent="0.3">
      <c r="A106">
        <v>103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L106" s="1">
        <f t="shared" si="4"/>
        <v>0</v>
      </c>
      <c r="M106" s="1">
        <f t="shared" si="5"/>
        <v>0</v>
      </c>
      <c r="N106" s="1">
        <f t="shared" si="6"/>
        <v>0</v>
      </c>
      <c r="O106">
        <f t="shared" si="7"/>
        <v>0</v>
      </c>
    </row>
    <row r="107" spans="1:15" x14ac:dyDescent="0.3">
      <c r="A107">
        <v>104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L107" s="1">
        <f t="shared" si="4"/>
        <v>0</v>
      </c>
      <c r="M107" s="1">
        <f t="shared" si="5"/>
        <v>0</v>
      </c>
      <c r="N107" s="1">
        <f t="shared" si="6"/>
        <v>0</v>
      </c>
      <c r="O107">
        <f t="shared" si="7"/>
        <v>0</v>
      </c>
    </row>
    <row r="108" spans="1:15" x14ac:dyDescent="0.3">
      <c r="A108">
        <v>105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L108" s="1">
        <f t="shared" si="4"/>
        <v>0</v>
      </c>
      <c r="M108" s="1">
        <f t="shared" si="5"/>
        <v>0</v>
      </c>
      <c r="N108" s="1">
        <f t="shared" si="6"/>
        <v>0</v>
      </c>
      <c r="O108">
        <f t="shared" si="7"/>
        <v>0</v>
      </c>
    </row>
    <row r="109" spans="1:15" x14ac:dyDescent="0.3">
      <c r="A109">
        <v>106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L109" s="1">
        <f t="shared" si="4"/>
        <v>0</v>
      </c>
      <c r="M109" s="1">
        <f t="shared" si="5"/>
        <v>0</v>
      </c>
      <c r="N109" s="1">
        <f t="shared" si="6"/>
        <v>0</v>
      </c>
      <c r="O109">
        <f t="shared" si="7"/>
        <v>0</v>
      </c>
    </row>
    <row r="110" spans="1:15" x14ac:dyDescent="0.3">
      <c r="A110">
        <v>107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L110" s="1">
        <f t="shared" si="4"/>
        <v>0</v>
      </c>
      <c r="M110" s="1">
        <f t="shared" si="5"/>
        <v>0</v>
      </c>
      <c r="N110" s="1">
        <f t="shared" si="6"/>
        <v>0</v>
      </c>
      <c r="O110">
        <f t="shared" si="7"/>
        <v>0</v>
      </c>
    </row>
    <row r="111" spans="1:15" x14ac:dyDescent="0.3">
      <c r="A111">
        <v>108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L111" s="1">
        <f t="shared" si="4"/>
        <v>0</v>
      </c>
      <c r="M111" s="1">
        <f t="shared" si="5"/>
        <v>0</v>
      </c>
      <c r="N111" s="1">
        <f t="shared" si="6"/>
        <v>0</v>
      </c>
      <c r="O111">
        <f t="shared" si="7"/>
        <v>0</v>
      </c>
    </row>
    <row r="112" spans="1:15" x14ac:dyDescent="0.3">
      <c r="A112">
        <v>109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L112" s="1">
        <f t="shared" si="4"/>
        <v>0</v>
      </c>
      <c r="M112" s="1">
        <f t="shared" si="5"/>
        <v>0</v>
      </c>
      <c r="N112" s="1">
        <f t="shared" si="6"/>
        <v>0</v>
      </c>
      <c r="O112">
        <f t="shared" si="7"/>
        <v>0</v>
      </c>
    </row>
    <row r="121" spans="1:21" x14ac:dyDescent="0.3">
      <c r="A121" s="3" t="s">
        <v>5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5" t="s">
        <v>4</v>
      </c>
      <c r="M121" s="4"/>
      <c r="N121" s="4"/>
      <c r="O121" s="4"/>
    </row>
    <row r="122" spans="1:21" x14ac:dyDescent="0.3">
      <c r="B122">
        <v>0</v>
      </c>
      <c r="C122">
        <v>1</v>
      </c>
      <c r="D122">
        <v>2</v>
      </c>
      <c r="E122">
        <v>3</v>
      </c>
      <c r="F122">
        <v>4</v>
      </c>
      <c r="G122">
        <v>5</v>
      </c>
      <c r="H122">
        <v>6</v>
      </c>
      <c r="I122">
        <v>7</v>
      </c>
      <c r="L122" s="1" t="s">
        <v>1</v>
      </c>
      <c r="M122" s="1" t="s">
        <v>2</v>
      </c>
      <c r="N122" s="1" t="s">
        <v>3</v>
      </c>
      <c r="O122" s="1" t="s">
        <v>11</v>
      </c>
      <c r="Q122" s="1" t="s">
        <v>12</v>
      </c>
      <c r="R122" s="1" t="s">
        <v>9</v>
      </c>
      <c r="S122" s="1" t="s">
        <v>13</v>
      </c>
      <c r="T122" s="1" t="s">
        <v>14</v>
      </c>
      <c r="U122" s="1" t="s">
        <v>15</v>
      </c>
    </row>
    <row r="123" spans="1:21" x14ac:dyDescent="0.3">
      <c r="A123">
        <v>0</v>
      </c>
      <c r="B123">
        <v>46.707311108708303</v>
      </c>
      <c r="C123">
        <v>1.8547591753304</v>
      </c>
      <c r="D123">
        <v>-4.91004906594753</v>
      </c>
      <c r="E123">
        <v>7.4910373315215102</v>
      </c>
      <c r="F123">
        <v>16.133622769266299</v>
      </c>
      <c r="G123">
        <v>-2.19299294799566</v>
      </c>
      <c r="H123">
        <v>-11.126536279916699</v>
      </c>
      <c r="I123">
        <v>0.66338101029396002</v>
      </c>
      <c r="L123" s="1">
        <f>SUM(B123:K123)</f>
        <v>54.620533101260584</v>
      </c>
      <c r="M123" s="1">
        <f>AVERAGE(B123:K123)</f>
        <v>6.827566637657573</v>
      </c>
      <c r="N123" s="1">
        <f>STDEV(B123:K123)</f>
        <v>18.054104483418048</v>
      </c>
      <c r="O123">
        <f>N123/SQRT(3)</f>
        <v>10.42354208347904</v>
      </c>
    </row>
    <row r="124" spans="1:21" x14ac:dyDescent="0.3">
      <c r="A124">
        <v>1</v>
      </c>
      <c r="B124">
        <v>23.024630881845901</v>
      </c>
      <c r="C124">
        <v>-1.3802264290861701</v>
      </c>
      <c r="D124">
        <v>-5.1299990750849203</v>
      </c>
      <c r="E124">
        <v>-3.73373366892337</v>
      </c>
      <c r="F124">
        <v>46.319797620177198</v>
      </c>
      <c r="G124">
        <v>8.2839860757812804</v>
      </c>
      <c r="H124">
        <v>-6.6750546060502502</v>
      </c>
      <c r="I124">
        <v>-1.6315793171524999</v>
      </c>
      <c r="L124" s="1">
        <f t="shared" ref="L124:L187" si="8">SUM(B124:K124)</f>
        <v>59.077821481507172</v>
      </c>
      <c r="M124" s="1">
        <f t="shared" ref="M124:M187" si="9">AVERAGE(B124:K124)</f>
        <v>7.3847276851883965</v>
      </c>
      <c r="N124" s="1">
        <f t="shared" ref="N124:N187" si="10">STDEV(B124:K124)</f>
        <v>18.506327751518413</v>
      </c>
      <c r="O124">
        <f t="shared" ref="O124:O187" si="11">N124/SQRT(3)</f>
        <v>10.684633309050598</v>
      </c>
    </row>
    <row r="125" spans="1:21" x14ac:dyDescent="0.3">
      <c r="A125">
        <v>2</v>
      </c>
      <c r="B125">
        <v>-32.199389088898002</v>
      </c>
      <c r="C125">
        <v>2.7191664557904001</v>
      </c>
      <c r="D125">
        <v>-3.3466223701834599</v>
      </c>
      <c r="E125">
        <v>-1.63841009140014</v>
      </c>
      <c r="F125">
        <v>30.446614831685999</v>
      </c>
      <c r="G125">
        <v>-10.6741895377635</v>
      </c>
      <c r="H125">
        <v>5.42627105116844</v>
      </c>
      <c r="I125">
        <v>-4.3037198074161997</v>
      </c>
      <c r="L125" s="1">
        <f t="shared" si="8"/>
        <v>-13.570278557016461</v>
      </c>
      <c r="M125" s="1">
        <f t="shared" si="9"/>
        <v>-1.6962848196270577</v>
      </c>
      <c r="N125" s="1">
        <f t="shared" si="10"/>
        <v>17.419040624775331</v>
      </c>
      <c r="O125">
        <f t="shared" si="11"/>
        <v>10.056887793739065</v>
      </c>
    </row>
    <row r="126" spans="1:21" x14ac:dyDescent="0.3">
      <c r="A126">
        <v>3</v>
      </c>
      <c r="B126">
        <v>13.4687130972743</v>
      </c>
      <c r="C126">
        <v>0.88358423113822904</v>
      </c>
      <c r="D126">
        <v>11.190635640174101</v>
      </c>
      <c r="E126">
        <v>-5.2491774000227398</v>
      </c>
      <c r="F126">
        <v>42.765453823376397</v>
      </c>
      <c r="G126">
        <v>8.2309805452823603</v>
      </c>
      <c r="H126">
        <v>2.7616510391235298</v>
      </c>
      <c r="I126">
        <v>-1.2557470500469201</v>
      </c>
      <c r="L126" s="1">
        <f t="shared" si="8"/>
        <v>72.796093926299264</v>
      </c>
      <c r="M126" s="1">
        <f t="shared" si="9"/>
        <v>9.099511740787408</v>
      </c>
      <c r="N126" s="1">
        <f t="shared" si="10"/>
        <v>15.016176659114638</v>
      </c>
      <c r="O126">
        <f t="shared" si="11"/>
        <v>8.6695936363388117</v>
      </c>
    </row>
    <row r="127" spans="1:21" x14ac:dyDescent="0.3">
      <c r="A127">
        <v>4</v>
      </c>
      <c r="B127">
        <v>11.3416881784796</v>
      </c>
      <c r="C127">
        <v>-1.0388307198882101</v>
      </c>
      <c r="D127">
        <v>1.3590185642242401</v>
      </c>
      <c r="E127">
        <v>5.7210727063938904</v>
      </c>
      <c r="F127">
        <v>31.3345931619405</v>
      </c>
      <c r="G127">
        <v>11.319533541798499</v>
      </c>
      <c r="H127">
        <v>-1.29837134480476</v>
      </c>
      <c r="I127">
        <v>12.416821755468799</v>
      </c>
      <c r="L127" s="1">
        <f t="shared" si="8"/>
        <v>71.155525843612565</v>
      </c>
      <c r="M127" s="1">
        <f t="shared" si="9"/>
        <v>8.8944407304515707</v>
      </c>
      <c r="N127" s="1">
        <f t="shared" si="10"/>
        <v>10.67208545690508</v>
      </c>
      <c r="O127">
        <f t="shared" si="11"/>
        <v>6.1615314113588386</v>
      </c>
    </row>
    <row r="128" spans="1:21" x14ac:dyDescent="0.3">
      <c r="A128">
        <v>5</v>
      </c>
      <c r="B128">
        <v>3.2725912481545998</v>
      </c>
      <c r="C128">
        <v>-7.2130958735942796</v>
      </c>
      <c r="D128">
        <v>-4.9823739752173397</v>
      </c>
      <c r="E128">
        <v>10.7913271971046</v>
      </c>
      <c r="F128">
        <v>-18.190127812325901</v>
      </c>
      <c r="G128">
        <v>9.6899758204817701</v>
      </c>
      <c r="H128">
        <v>5.7038553729653296</v>
      </c>
      <c r="I128">
        <v>-16.725190974771898</v>
      </c>
      <c r="L128" s="1">
        <f t="shared" si="8"/>
        <v>-17.653038997203119</v>
      </c>
      <c r="M128" s="1">
        <f t="shared" si="9"/>
        <v>-2.2066298746503898</v>
      </c>
      <c r="N128" s="1">
        <f t="shared" si="10"/>
        <v>11.352180633328476</v>
      </c>
      <c r="O128">
        <f t="shared" si="11"/>
        <v>6.5541845445414522</v>
      </c>
    </row>
    <row r="129" spans="1:21" x14ac:dyDescent="0.3">
      <c r="A129">
        <v>6</v>
      </c>
      <c r="B129">
        <v>5.7214297875761897</v>
      </c>
      <c r="C129">
        <v>1.9627725481980001</v>
      </c>
      <c r="D129">
        <v>-1.86641709506511</v>
      </c>
      <c r="E129">
        <v>1.4095170870423299</v>
      </c>
      <c r="F129">
        <v>41.701189175248103</v>
      </c>
      <c r="G129">
        <v>7.06633543223142</v>
      </c>
      <c r="H129">
        <v>-12.7018345594406</v>
      </c>
      <c r="I129">
        <v>-0.37874435679987001</v>
      </c>
      <c r="L129" s="1">
        <f t="shared" si="8"/>
        <v>42.914248018990463</v>
      </c>
      <c r="M129" s="1">
        <f t="shared" si="9"/>
        <v>5.3642810023738079</v>
      </c>
      <c r="N129" s="1">
        <f t="shared" si="10"/>
        <v>15.866657422027926</v>
      </c>
      <c r="O129">
        <f t="shared" si="11"/>
        <v>9.1606189337473971</v>
      </c>
    </row>
    <row r="130" spans="1:21" x14ac:dyDescent="0.3">
      <c r="A130">
        <v>7</v>
      </c>
      <c r="B130">
        <v>-3.0971293095499202</v>
      </c>
      <c r="C130">
        <v>2.6741467732936099</v>
      </c>
      <c r="D130">
        <v>0.73451931029558104</v>
      </c>
      <c r="E130">
        <v>6.7512411177158302</v>
      </c>
      <c r="F130">
        <v>-55.039795313030403</v>
      </c>
      <c r="G130">
        <v>8.1175558529794198</v>
      </c>
      <c r="H130">
        <v>-1.7805462479591301</v>
      </c>
      <c r="I130">
        <v>10.1263482123613</v>
      </c>
      <c r="L130" s="1">
        <f t="shared" si="8"/>
        <v>-31.513659603893707</v>
      </c>
      <c r="M130" s="1">
        <f t="shared" si="9"/>
        <v>-3.9392074504867134</v>
      </c>
      <c r="N130" s="1">
        <f t="shared" si="10"/>
        <v>21.17852772993642</v>
      </c>
      <c r="O130">
        <f t="shared" si="11"/>
        <v>12.227428685918747</v>
      </c>
      <c r="Q130">
        <f>M10-M130</f>
        <v>4.3142074504867134</v>
      </c>
      <c r="R130">
        <f>Q130/M10</f>
        <v>11.504553201297902</v>
      </c>
      <c r="S130">
        <f>1/SQRT(M10)</f>
        <v>1.6329931618554523</v>
      </c>
      <c r="T130">
        <f>R130/S130</f>
        <v>7.0450712654706455</v>
      </c>
      <c r="U130">
        <f>Q130*Q130/M10</f>
        <v>49.633029135560179</v>
      </c>
    </row>
    <row r="131" spans="1:21" x14ac:dyDescent="0.3">
      <c r="A131">
        <v>8</v>
      </c>
      <c r="B131">
        <v>-28.301338884979401</v>
      </c>
      <c r="C131">
        <v>4.4972763098776296</v>
      </c>
      <c r="D131">
        <v>6.1908030211925498</v>
      </c>
      <c r="E131">
        <v>3.7868445366621</v>
      </c>
      <c r="F131">
        <v>-48.635560229886302</v>
      </c>
      <c r="G131">
        <v>6.4971009753644404</v>
      </c>
      <c r="H131">
        <v>-4.8674718774855101</v>
      </c>
      <c r="I131">
        <v>14.486559465527501</v>
      </c>
      <c r="L131" s="1">
        <f t="shared" si="8"/>
        <v>-46.345786683726992</v>
      </c>
      <c r="M131" s="1">
        <f t="shared" si="9"/>
        <v>-5.793223335465874</v>
      </c>
      <c r="N131" s="1">
        <f t="shared" si="10"/>
        <v>21.535846346931677</v>
      </c>
      <c r="O131">
        <f t="shared" si="11"/>
        <v>12.433726685627423</v>
      </c>
      <c r="Q131">
        <f>M11-M131</f>
        <v>8.2932233354658749</v>
      </c>
      <c r="R131">
        <f t="shared" ref="R131:R194" si="12">Q131/M11</f>
        <v>3.3172893341863499</v>
      </c>
      <c r="S131">
        <f t="shared" ref="S131:S194" si="13">1/SQRT(M11)</f>
        <v>0.63245553203367588</v>
      </c>
      <c r="T131">
        <f t="shared" ref="T131:T194" si="14">R131/S131</f>
        <v>5.2450949769061657</v>
      </c>
      <c r="U131">
        <f t="shared" ref="U131:U194" si="15">Q131*Q131/M11</f>
        <v>27.511021316766296</v>
      </c>
    </row>
    <row r="132" spans="1:21" x14ac:dyDescent="0.3">
      <c r="A132">
        <v>9</v>
      </c>
      <c r="B132">
        <v>36.882944874465402</v>
      </c>
      <c r="C132">
        <v>25.238571569323501</v>
      </c>
      <c r="D132">
        <v>33.152711838483803</v>
      </c>
      <c r="E132">
        <v>21.717206856235801</v>
      </c>
      <c r="F132">
        <v>79.540504768490706</v>
      </c>
      <c r="G132">
        <v>32.675435133278299</v>
      </c>
      <c r="H132">
        <v>26.5534401591867</v>
      </c>
      <c r="I132">
        <v>24.733712187036801</v>
      </c>
      <c r="L132" s="1">
        <f t="shared" si="8"/>
        <v>280.49452738650098</v>
      </c>
      <c r="M132" s="1">
        <f t="shared" si="9"/>
        <v>35.061815923312622</v>
      </c>
      <c r="N132" s="1">
        <f t="shared" si="10"/>
        <v>18.687836645593762</v>
      </c>
      <c r="O132">
        <f t="shared" si="11"/>
        <v>10.789427517905311</v>
      </c>
      <c r="Q132">
        <f t="shared" ref="Q132:Q195" si="16">M12-M132</f>
        <v>-9.5618159233126221</v>
      </c>
      <c r="R132">
        <f t="shared" si="12"/>
        <v>-0.37497317346324011</v>
      </c>
      <c r="S132">
        <f t="shared" si="13"/>
        <v>0.19802950859533489</v>
      </c>
      <c r="T132">
        <f t="shared" si="14"/>
        <v>-1.8935217085726466</v>
      </c>
      <c r="U132">
        <f t="shared" si="15"/>
        <v>3.585424460835875</v>
      </c>
    </row>
    <row r="133" spans="1:21" x14ac:dyDescent="0.3">
      <c r="A133">
        <v>10</v>
      </c>
      <c r="B133">
        <v>84.226721361279402</v>
      </c>
      <c r="C133">
        <v>80.848146066069006</v>
      </c>
      <c r="D133">
        <v>110.809501722455</v>
      </c>
      <c r="E133">
        <v>100.307148281484</v>
      </c>
      <c r="F133">
        <v>168.537393774837</v>
      </c>
      <c r="G133">
        <v>88.237602904438901</v>
      </c>
      <c r="H133">
        <v>99.729132436215806</v>
      </c>
      <c r="I133">
        <v>134.53951806947501</v>
      </c>
      <c r="L133" s="1">
        <f t="shared" si="8"/>
        <v>867.235164616254</v>
      </c>
      <c r="M133" s="1">
        <f t="shared" si="9"/>
        <v>108.40439557703175</v>
      </c>
      <c r="N133" s="1">
        <f t="shared" si="10"/>
        <v>29.751923309122944</v>
      </c>
      <c r="O133">
        <f t="shared" si="11"/>
        <v>17.177280931431234</v>
      </c>
      <c r="Q133">
        <f t="shared" si="16"/>
        <v>-6.2793955770317496</v>
      </c>
      <c r="R133">
        <f t="shared" si="12"/>
        <v>-6.148734959149816E-2</v>
      </c>
      <c r="S133">
        <f t="shared" si="13"/>
        <v>9.8954139199058683E-2</v>
      </c>
      <c r="T133">
        <f t="shared" si="14"/>
        <v>-0.62137218401555316</v>
      </c>
      <c r="U133">
        <f t="shared" si="15"/>
        <v>0.38610339106825847</v>
      </c>
    </row>
    <row r="134" spans="1:21" x14ac:dyDescent="0.3">
      <c r="A134">
        <v>11</v>
      </c>
      <c r="B134">
        <v>209.635848686099</v>
      </c>
      <c r="C134">
        <v>182.633459806442</v>
      </c>
      <c r="D134">
        <v>209.571658283472</v>
      </c>
      <c r="E134">
        <v>218.79614880681001</v>
      </c>
      <c r="F134">
        <v>212.86883661150901</v>
      </c>
      <c r="G134">
        <v>244.09594476222901</v>
      </c>
      <c r="H134">
        <v>238.605861924588</v>
      </c>
      <c r="I134">
        <v>225.12816701829399</v>
      </c>
      <c r="L134" s="1">
        <f t="shared" si="8"/>
        <v>1741.3359258994428</v>
      </c>
      <c r="M134" s="1">
        <f t="shared" si="9"/>
        <v>217.66699073743035</v>
      </c>
      <c r="N134" s="1">
        <f t="shared" si="10"/>
        <v>19.176899457324978</v>
      </c>
      <c r="O134">
        <f t="shared" si="11"/>
        <v>11.071788063908965</v>
      </c>
      <c r="Q134">
        <f t="shared" si="16"/>
        <v>-2.9169907374303534</v>
      </c>
      <c r="R134">
        <f t="shared" si="12"/>
        <v>-1.3583193189431216E-2</v>
      </c>
      <c r="S134">
        <f t="shared" si="13"/>
        <v>6.8239119393494044E-2</v>
      </c>
      <c r="T134">
        <f t="shared" si="14"/>
        <v>-0.19905287920122611</v>
      </c>
      <c r="U134">
        <f t="shared" si="15"/>
        <v>3.9622048718297914E-2</v>
      </c>
    </row>
    <row r="135" spans="1:21" x14ac:dyDescent="0.3">
      <c r="A135">
        <v>12</v>
      </c>
      <c r="B135">
        <v>379.58173018693901</v>
      </c>
      <c r="C135">
        <v>347.02918350696501</v>
      </c>
      <c r="D135">
        <v>362.508752703666</v>
      </c>
      <c r="E135">
        <v>339.25008954107699</v>
      </c>
      <c r="F135">
        <v>347.715332001447</v>
      </c>
      <c r="G135">
        <v>390.89270031452099</v>
      </c>
      <c r="H135">
        <v>376.83067715160001</v>
      </c>
      <c r="I135">
        <v>376.39927917718802</v>
      </c>
      <c r="L135" s="1">
        <f t="shared" si="8"/>
        <v>2920.2077445834029</v>
      </c>
      <c r="M135" s="1">
        <f t="shared" si="9"/>
        <v>365.02596807292537</v>
      </c>
      <c r="N135" s="1">
        <f t="shared" si="10"/>
        <v>18.685120408271544</v>
      </c>
      <c r="O135">
        <f t="shared" si="11"/>
        <v>10.787859297556146</v>
      </c>
      <c r="Q135">
        <f t="shared" si="16"/>
        <v>15.224031927074634</v>
      </c>
      <c r="R135">
        <f t="shared" si="12"/>
        <v>4.0036901846350122E-2</v>
      </c>
      <c r="S135">
        <f t="shared" si="13"/>
        <v>5.128205128205128E-2</v>
      </c>
      <c r="T135">
        <f t="shared" si="14"/>
        <v>0.7807195860038274</v>
      </c>
      <c r="U135">
        <f t="shared" si="15"/>
        <v>0.60952307196998767</v>
      </c>
    </row>
    <row r="136" spans="1:21" x14ac:dyDescent="0.3">
      <c r="A136">
        <v>13</v>
      </c>
      <c r="B136">
        <v>580.24501195549897</v>
      </c>
      <c r="C136">
        <v>575.60937261581398</v>
      </c>
      <c r="D136">
        <v>604.47382354736305</v>
      </c>
      <c r="E136">
        <v>614.77455359697296</v>
      </c>
      <c r="F136">
        <v>605.06568253040302</v>
      </c>
      <c r="G136">
        <v>612.53569513559296</v>
      </c>
      <c r="H136">
        <v>643.69856709241799</v>
      </c>
      <c r="I136">
        <v>649.56448537111203</v>
      </c>
      <c r="L136" s="1">
        <f t="shared" si="8"/>
        <v>4885.967191845175</v>
      </c>
      <c r="M136" s="1">
        <f t="shared" si="9"/>
        <v>610.74589898064687</v>
      </c>
      <c r="N136" s="1">
        <f t="shared" si="10"/>
        <v>26.318591464705012</v>
      </c>
      <c r="O136">
        <f t="shared" si="11"/>
        <v>15.195045866839227</v>
      </c>
      <c r="Q136">
        <f t="shared" si="16"/>
        <v>12.879101019353129</v>
      </c>
      <c r="R136">
        <f t="shared" si="12"/>
        <v>2.0651996022213879E-2</v>
      </c>
      <c r="S136">
        <f t="shared" si="13"/>
        <v>4.004407273335673E-2</v>
      </c>
      <c r="T136">
        <f t="shared" si="14"/>
        <v>0.51573165795922549</v>
      </c>
      <c r="U136">
        <f t="shared" si="15"/>
        <v>0.26597914302137154</v>
      </c>
    </row>
    <row r="137" spans="1:21" x14ac:dyDescent="0.3">
      <c r="A137">
        <v>14</v>
      </c>
      <c r="B137">
        <v>816.27508342266003</v>
      </c>
      <c r="C137">
        <v>835.09678220748003</v>
      </c>
      <c r="D137">
        <v>888.3316167593</v>
      </c>
      <c r="E137">
        <v>836.845156729221</v>
      </c>
      <c r="F137">
        <v>930.31877255439701</v>
      </c>
      <c r="G137">
        <v>903.23366355890005</v>
      </c>
      <c r="H137">
        <v>929.51653945446003</v>
      </c>
      <c r="I137">
        <v>930.18559837341297</v>
      </c>
      <c r="L137" s="1">
        <f t="shared" si="8"/>
        <v>7069.8032130598313</v>
      </c>
      <c r="M137" s="1">
        <f t="shared" si="9"/>
        <v>883.72540163247891</v>
      </c>
      <c r="N137" s="1">
        <f t="shared" si="10"/>
        <v>47.719650512530642</v>
      </c>
      <c r="O137">
        <f t="shared" si="11"/>
        <v>27.550953069044432</v>
      </c>
      <c r="Q137">
        <f t="shared" si="16"/>
        <v>-10.475401632478906</v>
      </c>
      <c r="R137">
        <f t="shared" si="12"/>
        <v>-1.19958793386532E-2</v>
      </c>
      <c r="S137">
        <f t="shared" si="13"/>
        <v>3.3840027153248686E-2</v>
      </c>
      <c r="T137">
        <f t="shared" si="14"/>
        <v>-0.35448787568427176</v>
      </c>
      <c r="U137">
        <f t="shared" si="15"/>
        <v>0.12566165400714771</v>
      </c>
    </row>
    <row r="138" spans="1:21" x14ac:dyDescent="0.3">
      <c r="A138">
        <v>15</v>
      </c>
      <c r="B138">
        <v>1100.0608872175201</v>
      </c>
      <c r="C138">
        <v>1107.86461544036</v>
      </c>
      <c r="D138">
        <v>1210.59202194213</v>
      </c>
      <c r="E138">
        <v>1104.9968383908199</v>
      </c>
      <c r="F138">
        <v>1252.0832296609799</v>
      </c>
      <c r="G138">
        <v>1186.65627741813</v>
      </c>
      <c r="H138">
        <v>1217.2909392118399</v>
      </c>
      <c r="I138">
        <v>1253.2097995281199</v>
      </c>
      <c r="L138" s="1">
        <f t="shared" si="8"/>
        <v>9432.7546088099007</v>
      </c>
      <c r="M138" s="1">
        <f t="shared" si="9"/>
        <v>1179.0943261012376</v>
      </c>
      <c r="N138" s="1">
        <f t="shared" si="10"/>
        <v>65.617012684956151</v>
      </c>
      <c r="O138">
        <f t="shared" si="11"/>
        <v>37.883999937078528</v>
      </c>
      <c r="Q138">
        <f t="shared" si="16"/>
        <v>33.780673898762416</v>
      </c>
      <c r="R138">
        <f t="shared" si="12"/>
        <v>2.7851735668360231E-2</v>
      </c>
      <c r="S138">
        <f t="shared" si="13"/>
        <v>2.8713886396267204E-2</v>
      </c>
      <c r="T138">
        <f t="shared" si="14"/>
        <v>0.96997443271841277</v>
      </c>
      <c r="U138">
        <f t="shared" si="15"/>
        <v>0.94085040012740673</v>
      </c>
    </row>
    <row r="139" spans="1:21" x14ac:dyDescent="0.3">
      <c r="A139">
        <v>16</v>
      </c>
      <c r="B139">
        <v>1420.3992867469699</v>
      </c>
      <c r="C139">
        <v>1414.28168797492</v>
      </c>
      <c r="D139">
        <v>1576.28516840934</v>
      </c>
      <c r="E139">
        <v>1501.03477096557</v>
      </c>
      <c r="F139">
        <v>1562.9025850296</v>
      </c>
      <c r="G139">
        <v>1597.18506515026</v>
      </c>
      <c r="H139">
        <v>1619.0235410928699</v>
      </c>
      <c r="I139">
        <v>1580.9360110759701</v>
      </c>
      <c r="L139" s="1">
        <f t="shared" si="8"/>
        <v>12272.048116445498</v>
      </c>
      <c r="M139" s="1">
        <f t="shared" si="9"/>
        <v>1534.0060145556872</v>
      </c>
      <c r="N139" s="1">
        <f t="shared" si="10"/>
        <v>79.616977141599278</v>
      </c>
      <c r="O139">
        <f t="shared" si="11"/>
        <v>45.96688318476663</v>
      </c>
      <c r="Q139">
        <f t="shared" si="16"/>
        <v>6.3689854443127842</v>
      </c>
      <c r="R139">
        <f t="shared" si="12"/>
        <v>4.1346980081556663E-3</v>
      </c>
      <c r="S139">
        <f t="shared" si="13"/>
        <v>2.5479257578373642E-2</v>
      </c>
      <c r="T139">
        <f t="shared" si="14"/>
        <v>0.16227702064855795</v>
      </c>
      <c r="U139">
        <f t="shared" si="15"/>
        <v>2.63338314305725E-2</v>
      </c>
    </row>
    <row r="140" spans="1:21" x14ac:dyDescent="0.3">
      <c r="A140">
        <v>17</v>
      </c>
      <c r="B140">
        <v>1772.2605831623</v>
      </c>
      <c r="C140">
        <v>1756.7712929248801</v>
      </c>
      <c r="D140">
        <v>1946.18882083892</v>
      </c>
      <c r="E140">
        <v>1870.2248764038</v>
      </c>
      <c r="F140">
        <v>1907.74080872535</v>
      </c>
      <c r="G140">
        <v>1871.95907878875</v>
      </c>
      <c r="H140">
        <v>1896.4104669093999</v>
      </c>
      <c r="I140">
        <v>1937.0317791700299</v>
      </c>
      <c r="L140" s="1">
        <f t="shared" si="8"/>
        <v>14958.58770692343</v>
      </c>
      <c r="M140" s="1">
        <f t="shared" si="9"/>
        <v>1869.8234633654288</v>
      </c>
      <c r="N140" s="1">
        <f t="shared" si="10"/>
        <v>70.505572416500144</v>
      </c>
      <c r="O140">
        <f t="shared" si="11"/>
        <v>40.706411214035015</v>
      </c>
      <c r="Q140">
        <f t="shared" si="16"/>
        <v>9.8015366345712209</v>
      </c>
      <c r="R140">
        <f t="shared" si="12"/>
        <v>5.214623467218845E-3</v>
      </c>
      <c r="S140">
        <f t="shared" si="13"/>
        <v>2.3065580739059788E-2</v>
      </c>
      <c r="T140">
        <f t="shared" si="14"/>
        <v>0.22607813461155482</v>
      </c>
      <c r="U140">
        <f t="shared" si="15"/>
        <v>5.1111322949440305E-2</v>
      </c>
    </row>
    <row r="141" spans="1:21" x14ac:dyDescent="0.3">
      <c r="A141">
        <v>18</v>
      </c>
      <c r="B141">
        <v>2151.48169875144</v>
      </c>
      <c r="C141">
        <v>2134.1292822360901</v>
      </c>
      <c r="D141">
        <v>2320.4135169982901</v>
      </c>
      <c r="E141">
        <v>2254.7192932367302</v>
      </c>
      <c r="F141">
        <v>2332.5664603710102</v>
      </c>
      <c r="G141">
        <v>2330.2747938632901</v>
      </c>
      <c r="H141">
        <v>2449.1220896243999</v>
      </c>
      <c r="I141">
        <v>2404.9447042942002</v>
      </c>
      <c r="L141" s="1">
        <f t="shared" si="8"/>
        <v>18377.651839375449</v>
      </c>
      <c r="M141" s="1">
        <f t="shared" si="9"/>
        <v>2297.2064799219311</v>
      </c>
      <c r="N141" s="1">
        <f t="shared" si="10"/>
        <v>111.61370302520254</v>
      </c>
      <c r="O141">
        <f t="shared" si="11"/>
        <v>64.440201486851635</v>
      </c>
      <c r="Q141">
        <f t="shared" si="16"/>
        <v>8.4185200780689229</v>
      </c>
      <c r="R141">
        <f t="shared" si="12"/>
        <v>3.6512963201166377E-3</v>
      </c>
      <c r="S141">
        <f t="shared" si="13"/>
        <v>2.0825990392946817E-2</v>
      </c>
      <c r="T141">
        <f t="shared" si="14"/>
        <v>0.17532401826869323</v>
      </c>
      <c r="U141">
        <f t="shared" si="15"/>
        <v>3.0738511381881089E-2</v>
      </c>
    </row>
    <row r="142" spans="1:21" x14ac:dyDescent="0.3">
      <c r="A142">
        <v>19</v>
      </c>
      <c r="B142">
        <v>2544.3798398971499</v>
      </c>
      <c r="C142">
        <v>2487.3336815834</v>
      </c>
      <c r="D142">
        <v>2731.09438693523</v>
      </c>
      <c r="E142">
        <v>2603.2827907800602</v>
      </c>
      <c r="F142">
        <v>2711.2415218353199</v>
      </c>
      <c r="G142">
        <v>2714.6433284282598</v>
      </c>
      <c r="H142">
        <v>2840.0526306629099</v>
      </c>
      <c r="I142">
        <v>2862.56994724273</v>
      </c>
      <c r="L142" s="1">
        <f t="shared" si="8"/>
        <v>21494.598127365058</v>
      </c>
      <c r="M142" s="1">
        <f t="shared" si="9"/>
        <v>2686.8247659206322</v>
      </c>
      <c r="N142" s="1">
        <f t="shared" si="10"/>
        <v>133.50308092530895</v>
      </c>
      <c r="O142">
        <f t="shared" si="11"/>
        <v>77.078039709871518</v>
      </c>
      <c r="Q142">
        <f t="shared" si="16"/>
        <v>2.6752340793677831</v>
      </c>
      <c r="R142">
        <f t="shared" si="12"/>
        <v>9.9469569785007729E-4</v>
      </c>
      <c r="S142">
        <f t="shared" si="13"/>
        <v>1.9282539322832151E-2</v>
      </c>
      <c r="T142">
        <f t="shared" si="14"/>
        <v>5.1585306333189931E-2</v>
      </c>
      <c r="U142">
        <f t="shared" si="15"/>
        <v>2.6610438294890465E-3</v>
      </c>
    </row>
    <row r="143" spans="1:21" x14ac:dyDescent="0.3">
      <c r="A143">
        <v>20</v>
      </c>
      <c r="B143">
        <v>2790.8824133872899</v>
      </c>
      <c r="C143">
        <v>2834.3392086028998</v>
      </c>
      <c r="D143">
        <v>3032.4955341815898</v>
      </c>
      <c r="E143">
        <v>2938.1434061527202</v>
      </c>
      <c r="F143">
        <v>3006.73905706405</v>
      </c>
      <c r="G143">
        <v>3019.1759152412401</v>
      </c>
      <c r="H143">
        <v>3057.6816706657401</v>
      </c>
      <c r="I143">
        <v>3100.5641627311702</v>
      </c>
      <c r="L143" s="1">
        <f t="shared" si="8"/>
        <v>23780.021368026701</v>
      </c>
      <c r="M143" s="1">
        <f t="shared" si="9"/>
        <v>2972.5026710033376</v>
      </c>
      <c r="N143" s="1">
        <f t="shared" si="10"/>
        <v>109.45350776708177</v>
      </c>
      <c r="O143">
        <f t="shared" si="11"/>
        <v>63.193012173073463</v>
      </c>
      <c r="Q143">
        <f t="shared" si="16"/>
        <v>24.247328996662418</v>
      </c>
      <c r="R143">
        <f t="shared" si="12"/>
        <v>8.0912084747351027E-3</v>
      </c>
      <c r="S143">
        <f t="shared" si="13"/>
        <v>1.8267316060998445E-2</v>
      </c>
      <c r="T143">
        <f t="shared" si="14"/>
        <v>0.44293362241704476</v>
      </c>
      <c r="U143">
        <f t="shared" si="15"/>
        <v>0.19619019386748512</v>
      </c>
    </row>
    <row r="144" spans="1:21" x14ac:dyDescent="0.3">
      <c r="A144">
        <v>21</v>
      </c>
      <c r="B144">
        <v>3175.4267714023499</v>
      </c>
      <c r="C144">
        <v>3194.1385178565902</v>
      </c>
      <c r="D144">
        <v>3451.6376938819799</v>
      </c>
      <c r="E144">
        <v>3423.3500101566301</v>
      </c>
      <c r="F144">
        <v>3512.8111989498102</v>
      </c>
      <c r="G144">
        <v>3483.87568712234</v>
      </c>
      <c r="H144">
        <v>3667.1665503978702</v>
      </c>
      <c r="I144">
        <v>3572.3157765865299</v>
      </c>
      <c r="L144" s="1">
        <f t="shared" si="8"/>
        <v>27480.722206354101</v>
      </c>
      <c r="M144" s="1">
        <f t="shared" si="9"/>
        <v>3435.0902757942627</v>
      </c>
      <c r="N144" s="1">
        <f t="shared" si="10"/>
        <v>171.96566501366041</v>
      </c>
      <c r="O144">
        <f t="shared" si="11"/>
        <v>99.284422987009847</v>
      </c>
      <c r="Q144">
        <f t="shared" si="16"/>
        <v>-45.715275794262652</v>
      </c>
      <c r="R144">
        <f t="shared" si="12"/>
        <v>-1.3487818784956711E-2</v>
      </c>
      <c r="S144">
        <f t="shared" si="13"/>
        <v>1.7176718136839322E-2</v>
      </c>
      <c r="T144">
        <f t="shared" si="14"/>
        <v>-0.78523840686592283</v>
      </c>
      <c r="U144">
        <f t="shared" si="15"/>
        <v>0.61659935561733259</v>
      </c>
    </row>
    <row r="145" spans="1:21" x14ac:dyDescent="0.3">
      <c r="A145">
        <v>22</v>
      </c>
      <c r="B145">
        <v>3441.0816180706001</v>
      </c>
      <c r="C145">
        <v>3555.5865192413298</v>
      </c>
      <c r="D145">
        <v>3789.1702766418398</v>
      </c>
      <c r="E145">
        <v>3830.8964414596499</v>
      </c>
      <c r="F145">
        <v>3788.3737664222699</v>
      </c>
      <c r="G145">
        <v>3904.5606436729399</v>
      </c>
      <c r="H145">
        <v>3963.1988010406399</v>
      </c>
      <c r="I145">
        <v>3907.23185396194</v>
      </c>
      <c r="L145" s="1">
        <f t="shared" si="8"/>
        <v>30180.099920511209</v>
      </c>
      <c r="M145" s="1">
        <f t="shared" si="9"/>
        <v>3772.5124900639012</v>
      </c>
      <c r="N145" s="1">
        <f t="shared" si="10"/>
        <v>182.36084264998763</v>
      </c>
      <c r="O145">
        <f t="shared" si="11"/>
        <v>105.28608159361735</v>
      </c>
      <c r="Q145">
        <f t="shared" si="16"/>
        <v>19.737509936098832</v>
      </c>
      <c r="R145">
        <f t="shared" si="12"/>
        <v>5.2046964034804747E-3</v>
      </c>
      <c r="S145">
        <f t="shared" si="13"/>
        <v>1.6238709775341649E-2</v>
      </c>
      <c r="T145">
        <f t="shared" si="14"/>
        <v>0.32051169554023096</v>
      </c>
      <c r="U145">
        <f t="shared" si="15"/>
        <v>0.10272774697807373</v>
      </c>
    </row>
    <row r="146" spans="1:21" x14ac:dyDescent="0.3">
      <c r="A146">
        <v>23</v>
      </c>
      <c r="B146">
        <v>3802.02447462081</v>
      </c>
      <c r="C146">
        <v>3955.5622167587198</v>
      </c>
      <c r="D146">
        <v>4160.1252703666596</v>
      </c>
      <c r="E146">
        <v>4134.6586337089502</v>
      </c>
      <c r="F146">
        <v>4233.6037821769696</v>
      </c>
      <c r="G146">
        <v>4192.7192320823597</v>
      </c>
      <c r="H146">
        <v>4363.6478142738297</v>
      </c>
      <c r="I146">
        <v>4239.5988922119104</v>
      </c>
      <c r="L146" s="1">
        <f t="shared" si="8"/>
        <v>33081.940316200213</v>
      </c>
      <c r="M146" s="1">
        <f t="shared" si="9"/>
        <v>4135.2425395250266</v>
      </c>
      <c r="N146" s="1">
        <f t="shared" si="10"/>
        <v>177.27158765602093</v>
      </c>
      <c r="O146">
        <f t="shared" si="11"/>
        <v>102.34779885287602</v>
      </c>
      <c r="Q146">
        <f t="shared" si="16"/>
        <v>-21.742539525026586</v>
      </c>
      <c r="R146">
        <f t="shared" si="12"/>
        <v>-5.2856544366176213E-3</v>
      </c>
      <c r="S146">
        <f t="shared" si="13"/>
        <v>1.5591727976114366E-2</v>
      </c>
      <c r="T146">
        <f t="shared" si="14"/>
        <v>-0.33900376178412944</v>
      </c>
      <c r="U146">
        <f t="shared" si="15"/>
        <v>0.11492355050379077</v>
      </c>
    </row>
    <row r="147" spans="1:21" x14ac:dyDescent="0.3">
      <c r="A147">
        <v>24</v>
      </c>
      <c r="B147">
        <v>3958.7357740402199</v>
      </c>
      <c r="C147">
        <v>4086.0019812583901</v>
      </c>
      <c r="D147">
        <v>4435.2008628845197</v>
      </c>
      <c r="E147">
        <v>4328.3117423057502</v>
      </c>
      <c r="F147">
        <v>4426.8596053123401</v>
      </c>
      <c r="G147">
        <v>4452.5754609107898</v>
      </c>
      <c r="H147">
        <v>4537.5230183601298</v>
      </c>
      <c r="I147">
        <v>4498.9347233772196</v>
      </c>
      <c r="L147" s="1">
        <f t="shared" si="8"/>
        <v>34724.143168449358</v>
      </c>
      <c r="M147" s="1">
        <f t="shared" si="9"/>
        <v>4340.5178960561698</v>
      </c>
      <c r="N147" s="1">
        <f t="shared" si="10"/>
        <v>208.24727470830013</v>
      </c>
      <c r="O147">
        <f t="shared" si="11"/>
        <v>120.23162011084302</v>
      </c>
      <c r="Q147">
        <f t="shared" si="16"/>
        <v>3.607103943830225</v>
      </c>
      <c r="R147">
        <f t="shared" si="12"/>
        <v>8.3034073463130668E-4</v>
      </c>
      <c r="S147">
        <f t="shared" si="13"/>
        <v>1.5172209934815136E-2</v>
      </c>
      <c r="T147">
        <f t="shared" si="14"/>
        <v>5.4727738292491793E-2</v>
      </c>
      <c r="U147">
        <f t="shared" si="15"/>
        <v>2.9951253386114726E-3</v>
      </c>
    </row>
    <row r="148" spans="1:21" x14ac:dyDescent="0.3">
      <c r="A148">
        <v>25</v>
      </c>
      <c r="B148">
        <v>4291.9314250945999</v>
      </c>
      <c r="C148">
        <v>4557.5893425941404</v>
      </c>
      <c r="D148">
        <v>4809.0067532062503</v>
      </c>
      <c r="E148">
        <v>4751.5878264904004</v>
      </c>
      <c r="F148">
        <v>4762.0156421661304</v>
      </c>
      <c r="G148">
        <v>4836.7036919593802</v>
      </c>
      <c r="H148">
        <v>5008.1037628650602</v>
      </c>
      <c r="I148">
        <v>4861.7135677337601</v>
      </c>
      <c r="L148" s="1">
        <f t="shared" si="8"/>
        <v>37878.65201210972</v>
      </c>
      <c r="M148" s="1">
        <f t="shared" si="9"/>
        <v>4734.831501513715</v>
      </c>
      <c r="N148" s="1">
        <f t="shared" si="10"/>
        <v>218.84492592520488</v>
      </c>
      <c r="O148">
        <f t="shared" si="11"/>
        <v>126.35017689370075</v>
      </c>
      <c r="Q148">
        <f t="shared" si="16"/>
        <v>7.0434984862849888</v>
      </c>
      <c r="R148">
        <f t="shared" si="12"/>
        <v>1.485382572565702E-3</v>
      </c>
      <c r="S148">
        <f t="shared" si="13"/>
        <v>1.4521950407133924E-2</v>
      </c>
      <c r="T148">
        <f t="shared" si="14"/>
        <v>0.10228533571055347</v>
      </c>
      <c r="U148">
        <f t="shared" si="15"/>
        <v>1.0462289901420625E-2</v>
      </c>
    </row>
    <row r="149" spans="1:21" x14ac:dyDescent="0.3">
      <c r="A149">
        <v>26</v>
      </c>
      <c r="B149">
        <v>4556.72867441177</v>
      </c>
      <c r="C149">
        <v>4772.7258777618399</v>
      </c>
      <c r="D149">
        <v>5089.8217062950098</v>
      </c>
      <c r="E149">
        <v>5095.3901205062803</v>
      </c>
      <c r="F149">
        <v>5042.8998484611502</v>
      </c>
      <c r="G149">
        <v>5071.4072213172904</v>
      </c>
      <c r="H149">
        <v>5176.3540651798203</v>
      </c>
      <c r="I149">
        <v>5061.3834784030896</v>
      </c>
      <c r="L149" s="1">
        <f t="shared" si="8"/>
        <v>39866.710992336251</v>
      </c>
      <c r="M149" s="1">
        <f t="shared" si="9"/>
        <v>4983.3388740420314</v>
      </c>
      <c r="N149" s="1">
        <f t="shared" si="10"/>
        <v>208.70263869058189</v>
      </c>
      <c r="O149">
        <f t="shared" si="11"/>
        <v>120.49452462859267</v>
      </c>
      <c r="Q149">
        <f t="shared" si="16"/>
        <v>-6.4638740420314207</v>
      </c>
      <c r="R149">
        <f t="shared" si="12"/>
        <v>-1.298781673646901E-3</v>
      </c>
      <c r="S149">
        <f t="shared" si="13"/>
        <v>1.4174953192277748E-2</v>
      </c>
      <c r="T149">
        <f t="shared" si="14"/>
        <v>-9.1625111986574539E-2</v>
      </c>
      <c r="U149">
        <f t="shared" si="15"/>
        <v>8.3951611465523275E-3</v>
      </c>
    </row>
    <row r="150" spans="1:21" x14ac:dyDescent="0.3">
      <c r="A150">
        <v>27</v>
      </c>
      <c r="B150">
        <v>4640.1870107650702</v>
      </c>
      <c r="C150">
        <v>4909.5583124160703</v>
      </c>
      <c r="D150">
        <v>5285.4969098567899</v>
      </c>
      <c r="E150">
        <v>5268.9820420741999</v>
      </c>
      <c r="F150">
        <v>5284.81810188293</v>
      </c>
      <c r="G150">
        <v>5199.9637064933704</v>
      </c>
      <c r="H150">
        <v>5351.8944635391199</v>
      </c>
      <c r="I150">
        <v>5282.6438810825302</v>
      </c>
      <c r="L150" s="1">
        <f t="shared" si="8"/>
        <v>41223.544428110079</v>
      </c>
      <c r="M150" s="1">
        <f t="shared" si="9"/>
        <v>5152.9430535137599</v>
      </c>
      <c r="N150" s="1">
        <f t="shared" si="10"/>
        <v>247.61617812485713</v>
      </c>
      <c r="O150">
        <f t="shared" si="11"/>
        <v>142.9612670960926</v>
      </c>
      <c r="Q150">
        <f t="shared" si="16"/>
        <v>-10.193053513759878</v>
      </c>
      <c r="R150">
        <f t="shared" si="12"/>
        <v>-1.9820239198405287E-3</v>
      </c>
      <c r="S150">
        <f t="shared" si="13"/>
        <v>1.3944479031314379E-2</v>
      </c>
      <c r="T150">
        <f t="shared" si="14"/>
        <v>-0.14213682098768998</v>
      </c>
      <c r="U150">
        <f t="shared" si="15"/>
        <v>2.0202875880486627E-2</v>
      </c>
    </row>
    <row r="151" spans="1:21" x14ac:dyDescent="0.3">
      <c r="A151">
        <v>28</v>
      </c>
      <c r="B151">
        <v>4827.7755794525101</v>
      </c>
      <c r="C151">
        <v>5142.9858593940698</v>
      </c>
      <c r="D151">
        <v>5449.8349556922904</v>
      </c>
      <c r="E151">
        <v>5327.9116022586804</v>
      </c>
      <c r="F151">
        <v>5363.5621833801197</v>
      </c>
      <c r="G151">
        <v>5451.5963158607401</v>
      </c>
      <c r="H151">
        <v>5634.9906740187998</v>
      </c>
      <c r="I151">
        <v>5481.7029674053101</v>
      </c>
      <c r="L151" s="1">
        <f t="shared" si="8"/>
        <v>42680.360137462529</v>
      </c>
      <c r="M151" s="1">
        <f t="shared" si="9"/>
        <v>5335.0450171828161</v>
      </c>
      <c r="N151" s="1">
        <f t="shared" si="10"/>
        <v>248.79997805090071</v>
      </c>
      <c r="O151">
        <f t="shared" si="11"/>
        <v>143.6447343020605</v>
      </c>
      <c r="Q151">
        <f t="shared" si="16"/>
        <v>3.7049828171839181</v>
      </c>
      <c r="R151">
        <f t="shared" si="12"/>
        <v>6.9397945533765729E-4</v>
      </c>
      <c r="S151">
        <f t="shared" si="13"/>
        <v>1.3686115720737697E-2</v>
      </c>
      <c r="T151">
        <f t="shared" si="14"/>
        <v>5.0706823579323865E-2</v>
      </c>
      <c r="U151">
        <f t="shared" si="15"/>
        <v>2.5711819575046746E-3</v>
      </c>
    </row>
    <row r="152" spans="1:21" x14ac:dyDescent="0.3">
      <c r="A152">
        <v>29</v>
      </c>
      <c r="B152">
        <v>4895.32752871513</v>
      </c>
      <c r="C152">
        <v>5329.0130748748697</v>
      </c>
      <c r="D152">
        <v>5646.7945802211698</v>
      </c>
      <c r="E152">
        <v>5588.5969650745301</v>
      </c>
      <c r="F152">
        <v>5626.5886502265903</v>
      </c>
      <c r="G152">
        <v>5631.5721621513303</v>
      </c>
      <c r="H152">
        <v>5658.3954048156702</v>
      </c>
      <c r="I152">
        <v>5571.4735403060904</v>
      </c>
      <c r="L152" s="1">
        <f t="shared" si="8"/>
        <v>43947.761906385378</v>
      </c>
      <c r="M152" s="1">
        <f t="shared" si="9"/>
        <v>5493.4702382981723</v>
      </c>
      <c r="N152" s="1">
        <f t="shared" si="10"/>
        <v>263.8873640246473</v>
      </c>
      <c r="O152">
        <f t="shared" si="11"/>
        <v>152.3554406553709</v>
      </c>
      <c r="Q152">
        <f t="shared" si="16"/>
        <v>-47.595238298172262</v>
      </c>
      <c r="R152">
        <f t="shared" si="12"/>
        <v>-8.739686147436778E-3</v>
      </c>
      <c r="S152">
        <f t="shared" si="13"/>
        <v>1.3550838384546319E-2</v>
      </c>
      <c r="T152">
        <f t="shared" si="14"/>
        <v>-0.6449553820525018</v>
      </c>
      <c r="U152">
        <f t="shared" si="15"/>
        <v>0.41596744483848846</v>
      </c>
    </row>
    <row r="153" spans="1:21" x14ac:dyDescent="0.3">
      <c r="A153">
        <v>30</v>
      </c>
      <c r="B153">
        <v>5078.3409700393604</v>
      </c>
      <c r="C153">
        <v>5396.0188102722104</v>
      </c>
      <c r="D153">
        <v>5898.0356206893903</v>
      </c>
      <c r="E153">
        <v>5674.5414152145304</v>
      </c>
      <c r="F153">
        <v>5646.2172789573597</v>
      </c>
      <c r="G153">
        <v>5719.2820477485602</v>
      </c>
      <c r="H153">
        <v>5973.3378517627698</v>
      </c>
      <c r="I153">
        <v>5651.6507034301703</v>
      </c>
      <c r="L153" s="1">
        <f t="shared" si="8"/>
        <v>45037.424698114351</v>
      </c>
      <c r="M153" s="1">
        <f t="shared" si="9"/>
        <v>5629.6780872642939</v>
      </c>
      <c r="N153" s="1">
        <f t="shared" si="10"/>
        <v>282.71262609830052</v>
      </c>
      <c r="O153">
        <f t="shared" si="11"/>
        <v>163.22421078115983</v>
      </c>
      <c r="Q153">
        <f t="shared" si="16"/>
        <v>-38.303087264293936</v>
      </c>
      <c r="R153">
        <f t="shared" si="12"/>
        <v>-6.8503878320259216E-3</v>
      </c>
      <c r="S153">
        <f t="shared" si="13"/>
        <v>1.337336474903855E-2</v>
      </c>
      <c r="T153">
        <f t="shared" si="14"/>
        <v>-0.512241156999656</v>
      </c>
      <c r="U153">
        <f t="shared" si="15"/>
        <v>0.26239100292434619</v>
      </c>
    </row>
    <row r="154" spans="1:21" x14ac:dyDescent="0.3">
      <c r="A154">
        <v>31</v>
      </c>
      <c r="B154">
        <v>5080.6376008987399</v>
      </c>
      <c r="C154">
        <v>5613.95102787017</v>
      </c>
      <c r="D154">
        <v>5959.6838860511698</v>
      </c>
      <c r="E154">
        <v>5825.2968292236301</v>
      </c>
      <c r="F154">
        <v>5843.73880720138</v>
      </c>
      <c r="G154">
        <v>5886.9787216186496</v>
      </c>
      <c r="H154">
        <v>6136.5579831600098</v>
      </c>
      <c r="I154">
        <v>5733.4065415859204</v>
      </c>
      <c r="L154" s="1">
        <f t="shared" si="8"/>
        <v>46080.251397609674</v>
      </c>
      <c r="M154" s="1">
        <f t="shared" si="9"/>
        <v>5760.0314247012093</v>
      </c>
      <c r="N154" s="1">
        <f t="shared" si="10"/>
        <v>314.5608740121998</v>
      </c>
      <c r="O154">
        <f t="shared" si="11"/>
        <v>181.61180528746752</v>
      </c>
      <c r="Q154">
        <f t="shared" si="16"/>
        <v>-102.53142470120929</v>
      </c>
      <c r="R154">
        <f t="shared" si="12"/>
        <v>-1.8123097605162931E-2</v>
      </c>
      <c r="S154">
        <f t="shared" si="13"/>
        <v>1.3294980928779005E-2</v>
      </c>
      <c r="T154">
        <f t="shared" si="14"/>
        <v>-1.3631533360031178</v>
      </c>
      <c r="U154">
        <f t="shared" si="15"/>
        <v>1.8581870174564294</v>
      </c>
    </row>
    <row r="155" spans="1:21" x14ac:dyDescent="0.3">
      <c r="A155">
        <v>32</v>
      </c>
      <c r="B155">
        <v>5177.42125034332</v>
      </c>
      <c r="C155">
        <v>5655.0548114776602</v>
      </c>
      <c r="D155">
        <v>5977.1476202011099</v>
      </c>
      <c r="E155">
        <v>5843.1241569518997</v>
      </c>
      <c r="F155">
        <v>5890.0503053665097</v>
      </c>
      <c r="G155">
        <v>5965.8136191368003</v>
      </c>
      <c r="H155">
        <v>6107.6421005725797</v>
      </c>
      <c r="I155">
        <v>5771.26945376396</v>
      </c>
      <c r="L155" s="1">
        <f t="shared" si="8"/>
        <v>46387.523317813844</v>
      </c>
      <c r="M155" s="1">
        <f t="shared" si="9"/>
        <v>5798.4404147267305</v>
      </c>
      <c r="N155" s="1">
        <f t="shared" si="10"/>
        <v>286.08371430288912</v>
      </c>
      <c r="O155">
        <f t="shared" si="11"/>
        <v>165.17050946354104</v>
      </c>
      <c r="Q155">
        <f t="shared" si="16"/>
        <v>-76.690414726730523</v>
      </c>
      <c r="R155">
        <f t="shared" si="12"/>
        <v>-1.3403314497615332E-2</v>
      </c>
      <c r="S155">
        <f t="shared" si="13"/>
        <v>1.3220124979025265E-2</v>
      </c>
      <c r="T155">
        <f t="shared" si="14"/>
        <v>-1.0138568673806572</v>
      </c>
      <c r="U155">
        <f t="shared" si="15"/>
        <v>1.0279057475349196</v>
      </c>
    </row>
    <row r="156" spans="1:21" x14ac:dyDescent="0.3">
      <c r="A156">
        <v>33</v>
      </c>
      <c r="B156">
        <v>5076.0874445438303</v>
      </c>
      <c r="C156">
        <v>5640.2424669265702</v>
      </c>
      <c r="D156">
        <v>5985.5381433963703</v>
      </c>
      <c r="E156">
        <v>5869.8236870765604</v>
      </c>
      <c r="F156">
        <v>5869.9741272926303</v>
      </c>
      <c r="G156">
        <v>5958.4669852256702</v>
      </c>
      <c r="H156">
        <v>6072.0400378703998</v>
      </c>
      <c r="I156">
        <v>5818.4324057102003</v>
      </c>
      <c r="L156" s="1">
        <f t="shared" si="8"/>
        <v>46290.605298042225</v>
      </c>
      <c r="M156" s="1">
        <f t="shared" si="9"/>
        <v>5786.3256622552781</v>
      </c>
      <c r="N156" s="1">
        <f t="shared" si="10"/>
        <v>314.35407853300569</v>
      </c>
      <c r="O156">
        <f t="shared" si="11"/>
        <v>181.4924118618876</v>
      </c>
      <c r="Q156">
        <f t="shared" si="16"/>
        <v>-19.200662255278075</v>
      </c>
      <c r="R156">
        <f t="shared" si="12"/>
        <v>-3.3293299963635392E-3</v>
      </c>
      <c r="S156">
        <f t="shared" si="13"/>
        <v>1.3168015154181935E-2</v>
      </c>
      <c r="T156">
        <f t="shared" si="14"/>
        <v>-0.25283461154783082</v>
      </c>
      <c r="U156">
        <f t="shared" si="15"/>
        <v>6.3925340796542496E-2</v>
      </c>
    </row>
    <row r="157" spans="1:21" x14ac:dyDescent="0.3">
      <c r="A157">
        <v>34</v>
      </c>
      <c r="B157">
        <v>5103.0862145423798</v>
      </c>
      <c r="C157">
        <v>5563.3105220794596</v>
      </c>
      <c r="D157">
        <v>5947.01408267021</v>
      </c>
      <c r="E157">
        <v>5869.5357322692798</v>
      </c>
      <c r="F157">
        <v>5856.9353141784604</v>
      </c>
      <c r="G157">
        <v>5896.2082931995301</v>
      </c>
      <c r="H157">
        <v>6053.53179335594</v>
      </c>
      <c r="I157">
        <v>5715.0682685375205</v>
      </c>
      <c r="L157" s="1">
        <f t="shared" si="8"/>
        <v>46004.690220832781</v>
      </c>
      <c r="M157" s="1">
        <f t="shared" si="9"/>
        <v>5750.5862776040976</v>
      </c>
      <c r="N157" s="1">
        <f t="shared" si="10"/>
        <v>300.62192656678116</v>
      </c>
      <c r="O157">
        <f t="shared" si="11"/>
        <v>173.56415022763503</v>
      </c>
      <c r="Q157">
        <f t="shared" si="16"/>
        <v>-22.586277604097631</v>
      </c>
      <c r="R157">
        <f t="shared" si="12"/>
        <v>-3.9431350565812904E-3</v>
      </c>
      <c r="S157">
        <f t="shared" si="13"/>
        <v>1.3212910564542248E-2</v>
      </c>
      <c r="T157">
        <f t="shared" si="14"/>
        <v>-0.29843046596886563</v>
      </c>
      <c r="U157">
        <f t="shared" si="15"/>
        <v>8.9060743018394242E-2</v>
      </c>
    </row>
    <row r="158" spans="1:21" x14ac:dyDescent="0.3">
      <c r="A158">
        <v>35</v>
      </c>
      <c r="B158">
        <v>5066.5295319557099</v>
      </c>
      <c r="C158">
        <v>5560.8438234329196</v>
      </c>
      <c r="D158">
        <v>5898.6614208221399</v>
      </c>
      <c r="E158">
        <v>5933.6441011428797</v>
      </c>
      <c r="F158">
        <v>5632.0124080181104</v>
      </c>
      <c r="G158">
        <v>5853.7924695014899</v>
      </c>
      <c r="H158">
        <v>6031.2366683483096</v>
      </c>
      <c r="I158">
        <v>5651.6426515579196</v>
      </c>
      <c r="L158" s="1">
        <f t="shared" si="8"/>
        <v>45628.363074779481</v>
      </c>
      <c r="M158" s="1">
        <f t="shared" si="9"/>
        <v>5703.5453843474352</v>
      </c>
      <c r="N158" s="1">
        <f t="shared" si="10"/>
        <v>305.87935143201412</v>
      </c>
      <c r="O158">
        <f t="shared" si="11"/>
        <v>176.59952588882149</v>
      </c>
      <c r="Q158">
        <f t="shared" si="16"/>
        <v>-74.670384347435174</v>
      </c>
      <c r="R158">
        <f t="shared" si="12"/>
        <v>-1.3265596473084795E-2</v>
      </c>
      <c r="S158">
        <f t="shared" si="13"/>
        <v>1.3328743112218882E-2</v>
      </c>
      <c r="T158">
        <f t="shared" si="14"/>
        <v>-0.99526237105761317</v>
      </c>
      <c r="U158">
        <f t="shared" si="15"/>
        <v>0.9905471872432221</v>
      </c>
    </row>
    <row r="159" spans="1:21" x14ac:dyDescent="0.3">
      <c r="A159">
        <v>36</v>
      </c>
      <c r="B159">
        <v>4894.7341721057801</v>
      </c>
      <c r="C159">
        <v>5546.2158207893299</v>
      </c>
      <c r="D159">
        <v>5674.5181655883698</v>
      </c>
      <c r="E159">
        <v>5766.7948484420704</v>
      </c>
      <c r="F159">
        <v>5824.6055760383597</v>
      </c>
      <c r="G159">
        <v>5777.3407416343598</v>
      </c>
      <c r="H159">
        <v>5952.6199576854697</v>
      </c>
      <c r="I159">
        <v>5594.9168243408003</v>
      </c>
      <c r="L159" s="1">
        <f t="shared" si="8"/>
        <v>45031.746106624538</v>
      </c>
      <c r="M159" s="1">
        <f t="shared" si="9"/>
        <v>5628.9682633280672</v>
      </c>
      <c r="N159" s="1">
        <f t="shared" si="10"/>
        <v>323.64374126499752</v>
      </c>
      <c r="O159">
        <f t="shared" si="11"/>
        <v>186.85580114088393</v>
      </c>
      <c r="Q159">
        <f t="shared" si="16"/>
        <v>-88.968263328067223</v>
      </c>
      <c r="R159">
        <f t="shared" si="12"/>
        <v>-1.6059253308315383E-2</v>
      </c>
      <c r="S159">
        <f t="shared" si="13"/>
        <v>1.3435230372511476E-2</v>
      </c>
      <c r="T159">
        <f t="shared" si="14"/>
        <v>-1.1953091136548477</v>
      </c>
      <c r="U159">
        <f t="shared" si="15"/>
        <v>1.4287638771863378</v>
      </c>
    </row>
    <row r="160" spans="1:21" x14ac:dyDescent="0.3">
      <c r="A160">
        <v>37</v>
      </c>
      <c r="B160">
        <v>4715.1510095596304</v>
      </c>
      <c r="C160">
        <v>5431.9027681350699</v>
      </c>
      <c r="D160">
        <v>5674.4763221740704</v>
      </c>
      <c r="E160">
        <v>5683.0431663990003</v>
      </c>
      <c r="F160">
        <v>5597.4921991825004</v>
      </c>
      <c r="G160">
        <v>5753.3771333694403</v>
      </c>
      <c r="H160">
        <v>5797.1581127643503</v>
      </c>
      <c r="I160">
        <v>5477.6149404048901</v>
      </c>
      <c r="L160" s="1">
        <f t="shared" si="8"/>
        <v>44130.215651988954</v>
      </c>
      <c r="M160" s="1">
        <f t="shared" si="9"/>
        <v>5516.2769564986193</v>
      </c>
      <c r="N160" s="1">
        <f t="shared" si="10"/>
        <v>347.43163346714385</v>
      </c>
      <c r="O160">
        <f t="shared" si="11"/>
        <v>200.58974710724692</v>
      </c>
      <c r="Q160">
        <f t="shared" si="16"/>
        <v>-28.651956498619256</v>
      </c>
      <c r="R160">
        <f t="shared" si="12"/>
        <v>-5.2211943233401075E-3</v>
      </c>
      <c r="S160">
        <f t="shared" si="13"/>
        <v>1.3499192392788215E-2</v>
      </c>
      <c r="T160">
        <f t="shared" si="14"/>
        <v>-0.38677827320465996</v>
      </c>
      <c r="U160">
        <f t="shared" si="15"/>
        <v>0.14959743262317854</v>
      </c>
    </row>
    <row r="161" spans="1:21" x14ac:dyDescent="0.3">
      <c r="A161">
        <v>38</v>
      </c>
      <c r="B161">
        <v>4694.7869422435697</v>
      </c>
      <c r="C161">
        <v>5285.4572596549897</v>
      </c>
      <c r="D161">
        <v>5536.4836068153299</v>
      </c>
      <c r="E161">
        <v>5516.5970818996402</v>
      </c>
      <c r="F161">
        <v>5464.2274687290101</v>
      </c>
      <c r="G161">
        <v>5543.9673230648004</v>
      </c>
      <c r="H161">
        <v>5744.0370609760203</v>
      </c>
      <c r="I161">
        <v>5268.0927418470301</v>
      </c>
      <c r="L161" s="1">
        <f t="shared" si="8"/>
        <v>43053.649485230388</v>
      </c>
      <c r="M161" s="1">
        <f t="shared" si="9"/>
        <v>5381.7061856537985</v>
      </c>
      <c r="N161" s="1">
        <f t="shared" si="10"/>
        <v>316.36408126766099</v>
      </c>
      <c r="O161">
        <f t="shared" si="11"/>
        <v>182.65288748181274</v>
      </c>
      <c r="Q161">
        <f t="shared" si="16"/>
        <v>-103.08118565379846</v>
      </c>
      <c r="R161">
        <f t="shared" si="12"/>
        <v>-1.9528037254739342E-2</v>
      </c>
      <c r="S161">
        <f t="shared" si="13"/>
        <v>1.3763839347353903E-2</v>
      </c>
      <c r="T161">
        <f t="shared" si="14"/>
        <v>-1.4187928790736435</v>
      </c>
      <c r="U161">
        <f t="shared" si="15"/>
        <v>2.012973233710079</v>
      </c>
    </row>
    <row r="162" spans="1:21" x14ac:dyDescent="0.3">
      <c r="A162">
        <v>39</v>
      </c>
      <c r="B162">
        <v>4453.0664980411502</v>
      </c>
      <c r="C162">
        <v>5121.0245075225803</v>
      </c>
      <c r="D162">
        <v>5431.5508600473004</v>
      </c>
      <c r="E162">
        <v>5420.2832922935404</v>
      </c>
      <c r="F162">
        <v>5266.1155683994202</v>
      </c>
      <c r="G162">
        <v>5381.7314958572297</v>
      </c>
      <c r="H162">
        <v>5467.6866462230601</v>
      </c>
      <c r="I162">
        <v>5169.5467723607999</v>
      </c>
      <c r="L162" s="1">
        <f t="shared" si="8"/>
        <v>41711.005640745083</v>
      </c>
      <c r="M162" s="1">
        <f t="shared" si="9"/>
        <v>5213.8757050931354</v>
      </c>
      <c r="N162" s="1">
        <f t="shared" si="10"/>
        <v>332.67920573285738</v>
      </c>
      <c r="O162">
        <f t="shared" si="11"/>
        <v>192.07242898365612</v>
      </c>
      <c r="Q162">
        <f t="shared" si="16"/>
        <v>1.374294906864634</v>
      </c>
      <c r="R162">
        <f t="shared" si="12"/>
        <v>2.6351467463010093E-4</v>
      </c>
      <c r="S162">
        <f t="shared" si="13"/>
        <v>1.3847214960382929E-2</v>
      </c>
      <c r="T162">
        <f t="shared" si="14"/>
        <v>1.9030156994314019E-2</v>
      </c>
      <c r="U162">
        <f t="shared" si="15"/>
        <v>3.6214687522823888E-4</v>
      </c>
    </row>
    <row r="163" spans="1:21" x14ac:dyDescent="0.3">
      <c r="A163">
        <v>40</v>
      </c>
      <c r="B163">
        <v>4329.7107937335904</v>
      </c>
      <c r="C163">
        <v>4979.9688072204499</v>
      </c>
      <c r="D163">
        <v>5252.3981344699796</v>
      </c>
      <c r="E163">
        <v>5252.3789480924597</v>
      </c>
      <c r="F163">
        <v>5128.2755310535404</v>
      </c>
      <c r="G163">
        <v>5252.5570737123398</v>
      </c>
      <c r="H163">
        <v>5357.1177856922104</v>
      </c>
      <c r="I163">
        <v>4846.7337207794099</v>
      </c>
      <c r="L163" s="1">
        <f t="shared" si="8"/>
        <v>40399.140794753977</v>
      </c>
      <c r="M163" s="1">
        <f t="shared" si="9"/>
        <v>5049.8925993442472</v>
      </c>
      <c r="N163" s="1">
        <f t="shared" si="10"/>
        <v>335.60989284840855</v>
      </c>
      <c r="O163">
        <f t="shared" si="11"/>
        <v>193.76446197873014</v>
      </c>
      <c r="Q163">
        <f t="shared" si="16"/>
        <v>-78.767599344247174</v>
      </c>
      <c r="R163">
        <f t="shared" si="12"/>
        <v>-1.5845024887575183E-2</v>
      </c>
      <c r="S163">
        <f t="shared" si="13"/>
        <v>1.4183148764245436E-2</v>
      </c>
      <c r="T163">
        <f t="shared" si="14"/>
        <v>-1.1171725793019391</v>
      </c>
      <c r="U163">
        <f t="shared" si="15"/>
        <v>1.2480745719441468</v>
      </c>
    </row>
    <row r="164" spans="1:21" x14ac:dyDescent="0.3">
      <c r="A164">
        <v>41</v>
      </c>
      <c r="B164">
        <v>4181.8483662605204</v>
      </c>
      <c r="C164">
        <v>4811.6581735610898</v>
      </c>
      <c r="D164">
        <v>5139.9413437843295</v>
      </c>
      <c r="E164">
        <v>5119.8019698858197</v>
      </c>
      <c r="F164">
        <v>4963.7225811481403</v>
      </c>
      <c r="G164">
        <v>5076.7575272321001</v>
      </c>
      <c r="H164">
        <v>5198.3539452552704</v>
      </c>
      <c r="I164">
        <v>4814.99147444963</v>
      </c>
      <c r="L164" s="1">
        <f t="shared" si="8"/>
        <v>39307.075381576899</v>
      </c>
      <c r="M164" s="1">
        <f t="shared" si="9"/>
        <v>4913.3844226971123</v>
      </c>
      <c r="N164" s="1">
        <f t="shared" si="10"/>
        <v>329.40270109992889</v>
      </c>
      <c r="O164">
        <f t="shared" si="11"/>
        <v>190.18073815183379</v>
      </c>
      <c r="Q164">
        <f t="shared" si="16"/>
        <v>-39.384422697112313</v>
      </c>
      <c r="R164">
        <f t="shared" si="12"/>
        <v>-8.0805134790956738E-3</v>
      </c>
      <c r="S164">
        <f t="shared" si="13"/>
        <v>1.432376666040793E-2</v>
      </c>
      <c r="T164">
        <f t="shared" si="14"/>
        <v>-0.5641332807683106</v>
      </c>
      <c r="U164">
        <f t="shared" si="15"/>
        <v>0.31824635847041766</v>
      </c>
    </row>
    <row r="165" spans="1:21" x14ac:dyDescent="0.3">
      <c r="A165">
        <v>42</v>
      </c>
      <c r="B165">
        <v>3965.7035514116201</v>
      </c>
      <c r="C165">
        <v>4596.9581680297797</v>
      </c>
      <c r="D165">
        <v>4821.3255583047803</v>
      </c>
      <c r="E165">
        <v>4833.5300939082999</v>
      </c>
      <c r="F165">
        <v>4656.0351026057997</v>
      </c>
      <c r="G165">
        <v>4886.8445326089804</v>
      </c>
      <c r="H165">
        <v>4864.4314258098002</v>
      </c>
      <c r="I165">
        <v>4460.16696053743</v>
      </c>
      <c r="L165" s="1">
        <f t="shared" si="8"/>
        <v>37084.995393216494</v>
      </c>
      <c r="M165" s="1">
        <f t="shared" si="9"/>
        <v>4635.6244241520617</v>
      </c>
      <c r="N165" s="1">
        <f t="shared" si="10"/>
        <v>309.51730269585715</v>
      </c>
      <c r="O165">
        <f t="shared" si="11"/>
        <v>178.69989803030001</v>
      </c>
      <c r="Q165">
        <f t="shared" si="16"/>
        <v>-15.624424152061692</v>
      </c>
      <c r="R165">
        <f t="shared" si="12"/>
        <v>-3.381909989623743E-3</v>
      </c>
      <c r="S165">
        <f t="shared" si="13"/>
        <v>1.4712247158412491E-2</v>
      </c>
      <c r="T165">
        <f t="shared" si="14"/>
        <v>-0.22987038983300118</v>
      </c>
      <c r="U165">
        <f t="shared" si="15"/>
        <v>5.284039612197592E-2</v>
      </c>
    </row>
    <row r="166" spans="1:21" x14ac:dyDescent="0.3">
      <c r="A166">
        <v>43</v>
      </c>
      <c r="B166">
        <v>3798.9400750398599</v>
      </c>
      <c r="C166">
        <v>4476.0052852630597</v>
      </c>
      <c r="D166">
        <v>4763.2432575225803</v>
      </c>
      <c r="E166">
        <v>4700.5510908514198</v>
      </c>
      <c r="F166">
        <v>4517.9011188744998</v>
      </c>
      <c r="G166">
        <v>4735.0106368064799</v>
      </c>
      <c r="H166">
        <v>4737.4974820613797</v>
      </c>
      <c r="I166">
        <v>4352.9413615465101</v>
      </c>
      <c r="L166" s="1">
        <f t="shared" si="8"/>
        <v>36082.090307965787</v>
      </c>
      <c r="M166" s="1">
        <f t="shared" si="9"/>
        <v>4510.2612884957234</v>
      </c>
      <c r="N166" s="1">
        <f t="shared" si="10"/>
        <v>323.88664499854934</v>
      </c>
      <c r="O166">
        <f t="shared" si="11"/>
        <v>186.99604167683722</v>
      </c>
      <c r="Q166">
        <f t="shared" si="16"/>
        <v>-91.88628849572342</v>
      </c>
      <c r="R166">
        <f t="shared" si="12"/>
        <v>-2.0796398788179685E-2</v>
      </c>
      <c r="S166">
        <f t="shared" si="13"/>
        <v>1.504418666962188E-2</v>
      </c>
      <c r="T166">
        <f t="shared" si="14"/>
        <v>-1.3823544765083922</v>
      </c>
      <c r="U166">
        <f t="shared" si="15"/>
        <v>1.9109038987227913</v>
      </c>
    </row>
    <row r="167" spans="1:21" x14ac:dyDescent="0.3">
      <c r="A167">
        <v>44</v>
      </c>
      <c r="B167">
        <v>3686.3943445682498</v>
      </c>
      <c r="C167">
        <v>4327.86319780349</v>
      </c>
      <c r="D167">
        <v>4505.4291887283298</v>
      </c>
      <c r="E167">
        <v>4676.1304145753302</v>
      </c>
      <c r="F167">
        <v>4311.84726834297</v>
      </c>
      <c r="G167">
        <v>4471.2300176620402</v>
      </c>
      <c r="H167">
        <v>4621.1021728515598</v>
      </c>
      <c r="I167">
        <v>4088.4058790355898</v>
      </c>
      <c r="L167" s="1">
        <f t="shared" si="8"/>
        <v>34688.402483567559</v>
      </c>
      <c r="M167" s="1">
        <f t="shared" si="9"/>
        <v>4336.0503104459449</v>
      </c>
      <c r="N167" s="1">
        <f t="shared" si="10"/>
        <v>322.46932381375194</v>
      </c>
      <c r="O167">
        <f t="shared" si="11"/>
        <v>186.17775090926628</v>
      </c>
      <c r="Q167">
        <f t="shared" si="16"/>
        <v>-94.050310445944888</v>
      </c>
      <c r="R167">
        <f t="shared" si="12"/>
        <v>-2.2171218869859708E-2</v>
      </c>
      <c r="S167">
        <f t="shared" si="13"/>
        <v>1.5353757178626857E-2</v>
      </c>
      <c r="T167">
        <f t="shared" si="14"/>
        <v>-1.4440256291615106</v>
      </c>
      <c r="U167">
        <f t="shared" si="15"/>
        <v>2.0852100176752972</v>
      </c>
    </row>
    <row r="168" spans="1:21" x14ac:dyDescent="0.3">
      <c r="A168">
        <v>45</v>
      </c>
      <c r="B168">
        <v>3445.86726033687</v>
      </c>
      <c r="C168">
        <v>4038.4903016090302</v>
      </c>
      <c r="D168">
        <v>4276.3375048637299</v>
      </c>
      <c r="E168">
        <v>4336.2239399254304</v>
      </c>
      <c r="F168">
        <v>4139.9052928686096</v>
      </c>
      <c r="G168">
        <v>4352.9058370590201</v>
      </c>
      <c r="H168">
        <v>4240.1529179811396</v>
      </c>
      <c r="I168">
        <v>3809.8475147858198</v>
      </c>
      <c r="L168" s="1">
        <f t="shared" si="8"/>
        <v>32639.730569429652</v>
      </c>
      <c r="M168" s="1">
        <f t="shared" si="9"/>
        <v>4079.9663211787065</v>
      </c>
      <c r="N168" s="1">
        <f t="shared" si="10"/>
        <v>312.76281819705025</v>
      </c>
      <c r="O168">
        <f t="shared" si="11"/>
        <v>180.57369727857295</v>
      </c>
      <c r="Q168">
        <f t="shared" si="16"/>
        <v>-31.091321178706494</v>
      </c>
      <c r="R168">
        <f t="shared" si="12"/>
        <v>-7.679002483086411E-3</v>
      </c>
      <c r="S168">
        <f t="shared" si="13"/>
        <v>1.5715666909482562E-2</v>
      </c>
      <c r="T168">
        <f t="shared" si="14"/>
        <v>-0.48862084742029199</v>
      </c>
      <c r="U168">
        <f t="shared" si="15"/>
        <v>0.2387503325337243</v>
      </c>
    </row>
    <row r="169" spans="1:21" x14ac:dyDescent="0.3">
      <c r="A169">
        <v>46</v>
      </c>
      <c r="B169">
        <v>3251.78771030902</v>
      </c>
      <c r="C169">
        <v>3838.3546042442299</v>
      </c>
      <c r="D169">
        <v>4011.7657514810498</v>
      </c>
      <c r="E169">
        <v>4109.3534602373802</v>
      </c>
      <c r="F169">
        <v>3869.5532544851299</v>
      </c>
      <c r="G169">
        <v>4057.5083489417998</v>
      </c>
      <c r="H169">
        <v>3984.4561551213201</v>
      </c>
      <c r="I169">
        <v>3719.01891365647</v>
      </c>
      <c r="L169" s="1">
        <f t="shared" si="8"/>
        <v>30841.798198476397</v>
      </c>
      <c r="M169" s="1">
        <f t="shared" si="9"/>
        <v>3855.2247748095497</v>
      </c>
      <c r="N169" s="1">
        <f t="shared" si="10"/>
        <v>275.13220083800036</v>
      </c>
      <c r="O169">
        <f t="shared" si="11"/>
        <v>158.84765021655369</v>
      </c>
      <c r="Q169">
        <f t="shared" si="16"/>
        <v>-22.849774809549672</v>
      </c>
      <c r="R169">
        <f t="shared" si="12"/>
        <v>-5.9623013952313309E-3</v>
      </c>
      <c r="S169">
        <f t="shared" si="13"/>
        <v>1.6153476372506338E-2</v>
      </c>
      <c r="T169">
        <f t="shared" si="14"/>
        <v>-0.36910329750315124</v>
      </c>
      <c r="U169">
        <f t="shared" si="15"/>
        <v>0.13623724422769973</v>
      </c>
    </row>
    <row r="170" spans="1:21" x14ac:dyDescent="0.3">
      <c r="A170">
        <v>47</v>
      </c>
      <c r="B170">
        <v>2998.9588420093</v>
      </c>
      <c r="C170">
        <v>3631.85052728652</v>
      </c>
      <c r="D170">
        <v>3769.53602343797</v>
      </c>
      <c r="E170">
        <v>3879.1273031830701</v>
      </c>
      <c r="F170">
        <v>3707.2645983695902</v>
      </c>
      <c r="G170">
        <v>3847.0867313593599</v>
      </c>
      <c r="H170">
        <v>3818.0609359741202</v>
      </c>
      <c r="I170">
        <v>3381.9246970117001</v>
      </c>
      <c r="L170" s="1">
        <f t="shared" si="8"/>
        <v>29033.809658631631</v>
      </c>
      <c r="M170" s="1">
        <f t="shared" si="9"/>
        <v>3629.2262073289539</v>
      </c>
      <c r="N170" s="1">
        <f t="shared" si="10"/>
        <v>299.94071585721133</v>
      </c>
      <c r="O170">
        <f t="shared" si="11"/>
        <v>173.17085304109003</v>
      </c>
      <c r="Q170">
        <f t="shared" si="16"/>
        <v>-15.851207328953933</v>
      </c>
      <c r="R170">
        <f t="shared" si="12"/>
        <v>-4.3868149109776685E-3</v>
      </c>
      <c r="S170">
        <f t="shared" si="13"/>
        <v>1.6635792022840736E-2</v>
      </c>
      <c r="T170">
        <f t="shared" si="14"/>
        <v>-0.26369738843540635</v>
      </c>
      <c r="U170">
        <f t="shared" si="15"/>
        <v>6.9536312667653616E-2</v>
      </c>
    </row>
    <row r="171" spans="1:21" x14ac:dyDescent="0.3">
      <c r="A171">
        <v>48</v>
      </c>
      <c r="B171">
        <v>2943.6801933050101</v>
      </c>
      <c r="C171">
        <v>3431.9169571399598</v>
      </c>
      <c r="D171">
        <v>3547.52399152517</v>
      </c>
      <c r="E171">
        <v>3705.5484710708201</v>
      </c>
      <c r="F171">
        <v>3475.78332340717</v>
      </c>
      <c r="G171">
        <v>3668.02474122494</v>
      </c>
      <c r="H171">
        <v>3622.3635031580902</v>
      </c>
      <c r="I171">
        <v>3346.23621764779</v>
      </c>
      <c r="L171" s="1">
        <f t="shared" si="8"/>
        <v>27741.077398478952</v>
      </c>
      <c r="M171" s="1">
        <f t="shared" si="9"/>
        <v>3467.634674809869</v>
      </c>
      <c r="N171" s="1">
        <f t="shared" si="10"/>
        <v>244.27458388819426</v>
      </c>
      <c r="O171">
        <f t="shared" si="11"/>
        <v>141.03199676403278</v>
      </c>
      <c r="Q171">
        <f t="shared" si="16"/>
        <v>-25.634674809869011</v>
      </c>
      <c r="R171">
        <f t="shared" si="12"/>
        <v>-7.4476103456911713E-3</v>
      </c>
      <c r="S171">
        <f t="shared" si="13"/>
        <v>1.7044904292704971E-2</v>
      </c>
      <c r="T171">
        <f t="shared" si="14"/>
        <v>-0.43694057870883241</v>
      </c>
      <c r="U171">
        <f t="shared" si="15"/>
        <v>0.19091706932240932</v>
      </c>
    </row>
    <row r="172" spans="1:21" x14ac:dyDescent="0.3">
      <c r="A172">
        <v>49</v>
      </c>
      <c r="B172">
        <v>2507.9753528647102</v>
      </c>
      <c r="C172">
        <v>3157.4030101299199</v>
      </c>
      <c r="D172">
        <v>3292.1317479610402</v>
      </c>
      <c r="E172">
        <v>3530.5226146876798</v>
      </c>
      <c r="F172">
        <v>3155.5561355948398</v>
      </c>
      <c r="G172">
        <v>3350.4982833191698</v>
      </c>
      <c r="H172">
        <v>3292.9363072514502</v>
      </c>
      <c r="I172">
        <v>2982.74433503299</v>
      </c>
      <c r="L172" s="1">
        <f t="shared" si="8"/>
        <v>25269.767786841796</v>
      </c>
      <c r="M172" s="1">
        <f t="shared" si="9"/>
        <v>3158.7209733552245</v>
      </c>
      <c r="N172" s="1">
        <f t="shared" si="10"/>
        <v>308.28478967071192</v>
      </c>
      <c r="O172">
        <f t="shared" si="11"/>
        <v>177.9883063034527</v>
      </c>
      <c r="Q172">
        <f t="shared" si="16"/>
        <v>48.529026644775513</v>
      </c>
      <c r="R172">
        <f t="shared" si="12"/>
        <v>1.5131039564977945E-2</v>
      </c>
      <c r="S172">
        <f t="shared" si="13"/>
        <v>1.7657678008211362E-2</v>
      </c>
      <c r="T172">
        <f t="shared" si="14"/>
        <v>0.85690992654535592</v>
      </c>
      <c r="U172">
        <f t="shared" si="15"/>
        <v>0.73429462221196717</v>
      </c>
    </row>
    <row r="173" spans="1:21" x14ac:dyDescent="0.3">
      <c r="A173">
        <v>50</v>
      </c>
      <c r="B173">
        <v>2438.3021393716299</v>
      </c>
      <c r="C173">
        <v>3001.1576402187302</v>
      </c>
      <c r="D173">
        <v>3095.5377375483499</v>
      </c>
      <c r="E173">
        <v>3211.4741486236398</v>
      </c>
      <c r="F173">
        <v>3034.9864394962701</v>
      </c>
      <c r="G173">
        <v>3164.3385738767602</v>
      </c>
      <c r="H173">
        <v>3131.86701726913</v>
      </c>
      <c r="I173">
        <v>2806.1626179590799</v>
      </c>
      <c r="L173" s="1">
        <f t="shared" si="8"/>
        <v>23883.826314363589</v>
      </c>
      <c r="M173" s="1">
        <f t="shared" si="9"/>
        <v>2985.4782892954486</v>
      </c>
      <c r="N173" s="1">
        <f t="shared" si="10"/>
        <v>253.7886127343636</v>
      </c>
      <c r="O173">
        <f t="shared" si="11"/>
        <v>146.5249238794465</v>
      </c>
      <c r="Q173">
        <f t="shared" si="16"/>
        <v>-45.228289295448576</v>
      </c>
      <c r="R173">
        <f t="shared" si="12"/>
        <v>-1.5382463836561033E-2</v>
      </c>
      <c r="S173">
        <f t="shared" si="13"/>
        <v>1.844199375737695E-2</v>
      </c>
      <c r="T173">
        <f t="shared" si="14"/>
        <v>-0.83409982884350131</v>
      </c>
      <c r="U173">
        <f t="shared" si="15"/>
        <v>0.6957225244767582</v>
      </c>
    </row>
    <row r="174" spans="1:21" x14ac:dyDescent="0.3">
      <c r="A174">
        <v>51</v>
      </c>
      <c r="B174">
        <v>2292.9432232081799</v>
      </c>
      <c r="C174">
        <v>2802.5762983560498</v>
      </c>
      <c r="D174">
        <v>2850.56798896193</v>
      </c>
      <c r="E174">
        <v>3146.27827505394</v>
      </c>
      <c r="F174">
        <v>2778.3321724533998</v>
      </c>
      <c r="G174">
        <v>2957.65192883089</v>
      </c>
      <c r="H174">
        <v>2911.5722625851599</v>
      </c>
      <c r="I174">
        <v>2588.0127894654802</v>
      </c>
      <c r="L174" s="1">
        <f t="shared" si="8"/>
        <v>22327.934938915027</v>
      </c>
      <c r="M174" s="1">
        <f t="shared" si="9"/>
        <v>2790.9918673643783</v>
      </c>
      <c r="N174" s="1">
        <f t="shared" si="10"/>
        <v>256.80464461763688</v>
      </c>
      <c r="O174">
        <f t="shared" si="11"/>
        <v>148.26623069913884</v>
      </c>
      <c r="Q174">
        <f t="shared" si="16"/>
        <v>-16.241867364378322</v>
      </c>
      <c r="R174">
        <f t="shared" si="12"/>
        <v>-5.8534525144169104E-3</v>
      </c>
      <c r="S174">
        <f t="shared" si="13"/>
        <v>1.8984015070124632E-2</v>
      </c>
      <c r="T174">
        <f t="shared" si="14"/>
        <v>-0.30833585481232351</v>
      </c>
      <c r="U174">
        <f t="shared" si="15"/>
        <v>9.5070999362846256E-2</v>
      </c>
    </row>
    <row r="175" spans="1:21" x14ac:dyDescent="0.3">
      <c r="A175">
        <v>52</v>
      </c>
      <c r="B175">
        <v>2091.4482417628101</v>
      </c>
      <c r="C175">
        <v>2583.8310191631299</v>
      </c>
      <c r="D175">
        <v>2729.73178343474</v>
      </c>
      <c r="E175">
        <v>2887.4762743245801</v>
      </c>
      <c r="F175">
        <v>2655.0285918712598</v>
      </c>
      <c r="G175">
        <v>2853.8953303992698</v>
      </c>
      <c r="H175">
        <v>2702.2382713332699</v>
      </c>
      <c r="I175">
        <v>2478.77040800452</v>
      </c>
      <c r="L175" s="1">
        <f t="shared" si="8"/>
        <v>20982.419920293578</v>
      </c>
      <c r="M175" s="1">
        <f t="shared" si="9"/>
        <v>2622.8024900366972</v>
      </c>
      <c r="N175" s="1">
        <f t="shared" si="10"/>
        <v>252.65445207907533</v>
      </c>
      <c r="O175">
        <f t="shared" si="11"/>
        <v>145.87011591981155</v>
      </c>
      <c r="Q175">
        <f t="shared" si="16"/>
        <v>29.697509963302764</v>
      </c>
      <c r="R175">
        <f t="shared" si="12"/>
        <v>1.1196045226504341E-2</v>
      </c>
      <c r="S175">
        <f t="shared" si="13"/>
        <v>1.9416560651186562E-2</v>
      </c>
      <c r="T175">
        <f t="shared" si="14"/>
        <v>0.57662350339168544</v>
      </c>
      <c r="U175">
        <f t="shared" si="15"/>
        <v>0.33249466466370098</v>
      </c>
    </row>
    <row r="176" spans="1:21" x14ac:dyDescent="0.3">
      <c r="A176">
        <v>53</v>
      </c>
      <c r="B176">
        <v>1927.2877534925899</v>
      </c>
      <c r="C176">
        <v>2278.3745060563001</v>
      </c>
      <c r="D176">
        <v>2489.4990161061201</v>
      </c>
      <c r="E176">
        <v>2640.2875923961001</v>
      </c>
      <c r="F176">
        <v>2365.60155145823</v>
      </c>
      <c r="G176">
        <v>2601.1920650452298</v>
      </c>
      <c r="H176">
        <v>2423.4120283275802</v>
      </c>
      <c r="I176">
        <v>2212.6999983657101</v>
      </c>
      <c r="L176" s="1">
        <f t="shared" si="8"/>
        <v>18938.354511247861</v>
      </c>
      <c r="M176" s="1">
        <f t="shared" si="9"/>
        <v>2367.2943139059826</v>
      </c>
      <c r="N176" s="1">
        <f t="shared" si="10"/>
        <v>230.75387273562626</v>
      </c>
      <c r="O176">
        <f t="shared" si="11"/>
        <v>133.22581054046248</v>
      </c>
      <c r="Q176">
        <f t="shared" si="16"/>
        <v>11.580686094017437</v>
      </c>
      <c r="R176">
        <f t="shared" si="12"/>
        <v>4.8681356078051335E-3</v>
      </c>
      <c r="S176">
        <f t="shared" si="13"/>
        <v>2.0502847851135975E-2</v>
      </c>
      <c r="T176">
        <f t="shared" si="14"/>
        <v>0.23743704499740562</v>
      </c>
      <c r="U176">
        <f t="shared" si="15"/>
        <v>5.6376350337100041E-2</v>
      </c>
    </row>
    <row r="177" spans="1:21" x14ac:dyDescent="0.3">
      <c r="A177">
        <v>54</v>
      </c>
      <c r="B177">
        <v>1742.4985760822799</v>
      </c>
      <c r="C177">
        <v>2198.8532069921398</v>
      </c>
      <c r="D177">
        <v>2332.3424313440901</v>
      </c>
      <c r="E177">
        <v>2394.5338061675402</v>
      </c>
      <c r="F177">
        <v>2263.0985516197902</v>
      </c>
      <c r="G177">
        <v>2465.1439597718399</v>
      </c>
      <c r="H177">
        <v>2298.25782437622</v>
      </c>
      <c r="I177">
        <v>2077.2973937373599</v>
      </c>
      <c r="L177" s="1">
        <f t="shared" si="8"/>
        <v>17772.025750091259</v>
      </c>
      <c r="M177" s="1">
        <f t="shared" si="9"/>
        <v>2221.5032187614074</v>
      </c>
      <c r="N177" s="1">
        <f t="shared" si="10"/>
        <v>226.76638633972158</v>
      </c>
      <c r="O177">
        <f t="shared" si="11"/>
        <v>130.92363419639693</v>
      </c>
      <c r="Q177">
        <f t="shared" si="16"/>
        <v>15.621781238592575</v>
      </c>
      <c r="R177">
        <f t="shared" si="12"/>
        <v>6.9829720013823886E-3</v>
      </c>
      <c r="S177">
        <f t="shared" si="13"/>
        <v>2.1142428689408906E-2</v>
      </c>
      <c r="T177">
        <f t="shared" si="14"/>
        <v>0.33028239583848945</v>
      </c>
      <c r="U177">
        <f t="shared" si="15"/>
        <v>0.10908646100081264</v>
      </c>
    </row>
    <row r="178" spans="1:21" x14ac:dyDescent="0.3">
      <c r="A178">
        <v>55</v>
      </c>
      <c r="B178">
        <v>1665.6554817706301</v>
      </c>
      <c r="C178">
        <v>2049.35205650329</v>
      </c>
      <c r="D178">
        <v>2202.2082144143001</v>
      </c>
      <c r="E178">
        <v>2314.9627256430599</v>
      </c>
      <c r="F178">
        <v>2032.87127843499</v>
      </c>
      <c r="G178">
        <v>2285.5370392203299</v>
      </c>
      <c r="H178">
        <v>2145.3507842384201</v>
      </c>
      <c r="I178">
        <v>1976.76635149447</v>
      </c>
      <c r="L178" s="1">
        <f t="shared" si="8"/>
        <v>16672.70393171949</v>
      </c>
      <c r="M178" s="1">
        <f t="shared" si="9"/>
        <v>2084.0879914649363</v>
      </c>
      <c r="N178" s="1">
        <f t="shared" si="10"/>
        <v>207.71677661719576</v>
      </c>
      <c r="O178">
        <f t="shared" si="11"/>
        <v>119.92533689513934</v>
      </c>
      <c r="Q178">
        <f t="shared" si="16"/>
        <v>-13.462991464936295</v>
      </c>
      <c r="R178">
        <f t="shared" si="12"/>
        <v>-6.5018974777839031E-3</v>
      </c>
      <c r="S178">
        <f t="shared" si="13"/>
        <v>2.1976031725940863E-2</v>
      </c>
      <c r="T178">
        <f t="shared" si="14"/>
        <v>-0.29586312755951105</v>
      </c>
      <c r="U178">
        <f t="shared" si="15"/>
        <v>8.7534990249295508E-2</v>
      </c>
    </row>
    <row r="179" spans="1:21" x14ac:dyDescent="0.3">
      <c r="A179">
        <v>56</v>
      </c>
      <c r="B179">
        <v>1473.3816703110899</v>
      </c>
      <c r="C179">
        <v>1875.87826013565</v>
      </c>
      <c r="D179">
        <v>1978.33130504935</v>
      </c>
      <c r="E179">
        <v>2108.6390107124998</v>
      </c>
      <c r="F179">
        <v>1920.30819550156</v>
      </c>
      <c r="G179">
        <v>2144.2923288680599</v>
      </c>
      <c r="H179">
        <v>1842.2305297851501</v>
      </c>
      <c r="I179">
        <v>1853.96878872811</v>
      </c>
      <c r="L179" s="1">
        <f t="shared" si="8"/>
        <v>15197.030089091471</v>
      </c>
      <c r="M179" s="1">
        <f t="shared" si="9"/>
        <v>1899.6287611364339</v>
      </c>
      <c r="N179" s="1">
        <f t="shared" si="10"/>
        <v>206.25827567967872</v>
      </c>
      <c r="O179">
        <f t="shared" si="11"/>
        <v>119.08327098625055</v>
      </c>
      <c r="Q179">
        <f t="shared" si="16"/>
        <v>27.871238863566077</v>
      </c>
      <c r="R179">
        <f t="shared" si="12"/>
        <v>1.4459786699645176E-2</v>
      </c>
      <c r="S179">
        <f t="shared" si="13"/>
        <v>2.2777329617136386E-2</v>
      </c>
      <c r="T179">
        <f t="shared" si="14"/>
        <v>0.63483239443338624</v>
      </c>
      <c r="U179">
        <f t="shared" si="15"/>
        <v>0.40301216902202652</v>
      </c>
    </row>
    <row r="180" spans="1:21" x14ac:dyDescent="0.3">
      <c r="A180">
        <v>57</v>
      </c>
      <c r="B180">
        <v>1366.3307406455201</v>
      </c>
      <c r="C180">
        <v>1633.0914515331301</v>
      </c>
      <c r="D180">
        <v>1800.6681513041201</v>
      </c>
      <c r="E180">
        <v>1886.5801758095599</v>
      </c>
      <c r="F180">
        <v>1708.76790558174</v>
      </c>
      <c r="G180">
        <v>1910.1778294667599</v>
      </c>
      <c r="H180">
        <v>1640.7706688344399</v>
      </c>
      <c r="I180">
        <v>1691.0148214846799</v>
      </c>
      <c r="L180" s="1">
        <f t="shared" si="8"/>
        <v>13637.401744659952</v>
      </c>
      <c r="M180" s="1">
        <f t="shared" si="9"/>
        <v>1704.675218082494</v>
      </c>
      <c r="N180" s="1">
        <f t="shared" si="10"/>
        <v>172.55382147781998</v>
      </c>
      <c r="O180">
        <f t="shared" si="11"/>
        <v>99.623995279918006</v>
      </c>
      <c r="Q180">
        <f t="shared" si="16"/>
        <v>59.699781917506016</v>
      </c>
      <c r="R180">
        <f t="shared" si="12"/>
        <v>3.3836220711303447E-2</v>
      </c>
      <c r="S180">
        <f t="shared" si="13"/>
        <v>2.3806993438741434E-2</v>
      </c>
      <c r="T180">
        <f t="shared" si="14"/>
        <v>1.4212723164043604</v>
      </c>
      <c r="U180">
        <f t="shared" si="15"/>
        <v>2.020014997377416</v>
      </c>
    </row>
    <row r="181" spans="1:21" x14ac:dyDescent="0.3">
      <c r="A181">
        <v>58</v>
      </c>
      <c r="B181">
        <v>1220.027594015</v>
      </c>
      <c r="C181">
        <v>1506.9839476290999</v>
      </c>
      <c r="D181">
        <v>1595.9857226684601</v>
      </c>
      <c r="E181">
        <v>1790.7336680702799</v>
      </c>
      <c r="F181">
        <v>1546.86162039637</v>
      </c>
      <c r="G181">
        <v>1762.0098677501001</v>
      </c>
      <c r="H181">
        <v>1478.85367733612</v>
      </c>
      <c r="I181">
        <v>1509.2591412663401</v>
      </c>
      <c r="L181" s="1">
        <f t="shared" si="8"/>
        <v>12410.71523913177</v>
      </c>
      <c r="M181" s="1">
        <f t="shared" si="9"/>
        <v>1551.3394048914713</v>
      </c>
      <c r="N181" s="1">
        <f t="shared" si="10"/>
        <v>178.27140356778992</v>
      </c>
      <c r="O181">
        <f t="shared" si="11"/>
        <v>102.92504283867592</v>
      </c>
      <c r="Q181">
        <f t="shared" si="16"/>
        <v>44.785595108528696</v>
      </c>
      <c r="R181">
        <f t="shared" si="12"/>
        <v>2.8058952217732757E-2</v>
      </c>
      <c r="S181">
        <f t="shared" si="13"/>
        <v>2.5030328537576901E-2</v>
      </c>
      <c r="T181">
        <f t="shared" si="14"/>
        <v>1.1209981593173706</v>
      </c>
      <c r="U181">
        <f t="shared" si="15"/>
        <v>1.2566368731929325</v>
      </c>
    </row>
    <row r="182" spans="1:21" x14ac:dyDescent="0.3">
      <c r="A182">
        <v>59</v>
      </c>
      <c r="B182">
        <v>1084.8566252067601</v>
      </c>
      <c r="C182">
        <v>1324.2175557948599</v>
      </c>
      <c r="D182">
        <v>1448.26640699058</v>
      </c>
      <c r="E182">
        <v>1629.61647531576</v>
      </c>
      <c r="F182">
        <v>1415.4219007361601</v>
      </c>
      <c r="G182">
        <v>1588.1305384887301</v>
      </c>
      <c r="H182">
        <v>1337.86996408458</v>
      </c>
      <c r="I182">
        <v>1309.8393180072301</v>
      </c>
      <c r="L182" s="1">
        <f t="shared" si="8"/>
        <v>11138.218784624662</v>
      </c>
      <c r="M182" s="1">
        <f t="shared" si="9"/>
        <v>1392.2773480780827</v>
      </c>
      <c r="N182" s="1">
        <f t="shared" si="10"/>
        <v>172.06917502602562</v>
      </c>
      <c r="O182">
        <f t="shared" si="11"/>
        <v>99.344184520512727</v>
      </c>
      <c r="Q182">
        <f t="shared" si="16"/>
        <v>39.972651921917304</v>
      </c>
      <c r="R182">
        <f t="shared" si="12"/>
        <v>2.7908990694304279E-2</v>
      </c>
      <c r="S182">
        <f t="shared" si="13"/>
        <v>2.6423514707860023E-2</v>
      </c>
      <c r="T182">
        <f t="shared" si="14"/>
        <v>1.0562179559709512</v>
      </c>
      <c r="U182">
        <f t="shared" si="15"/>
        <v>1.1155963705154541</v>
      </c>
    </row>
    <row r="183" spans="1:21" x14ac:dyDescent="0.3">
      <c r="A183">
        <v>60</v>
      </c>
      <c r="B183">
        <v>1020.31194473803</v>
      </c>
      <c r="C183">
        <v>1230.53367483895</v>
      </c>
      <c r="D183">
        <v>1331.07958881743</v>
      </c>
      <c r="E183">
        <v>1510.44721453636</v>
      </c>
      <c r="F183">
        <v>1277.7064139097899</v>
      </c>
      <c r="G183">
        <v>1523.2324617952099</v>
      </c>
      <c r="H183">
        <v>1226.1403473913599</v>
      </c>
      <c r="I183">
        <v>1225.6656877100399</v>
      </c>
      <c r="L183" s="1">
        <f t="shared" si="8"/>
        <v>10345.117333737169</v>
      </c>
      <c r="M183" s="1">
        <f t="shared" si="9"/>
        <v>1293.1396667171462</v>
      </c>
      <c r="N183" s="1">
        <f t="shared" si="10"/>
        <v>164.42063235136729</v>
      </c>
      <c r="O183">
        <f t="shared" si="11"/>
        <v>94.928296348390404</v>
      </c>
      <c r="Q183">
        <f t="shared" si="16"/>
        <v>26.360333282853844</v>
      </c>
      <c r="R183">
        <f t="shared" si="12"/>
        <v>1.9977516697880896E-2</v>
      </c>
      <c r="S183">
        <f t="shared" si="13"/>
        <v>2.7529308506178359E-2</v>
      </c>
      <c r="T183">
        <f t="shared" si="14"/>
        <v>0.72568174726936474</v>
      </c>
      <c r="U183">
        <f t="shared" si="15"/>
        <v>0.52661399831991829</v>
      </c>
    </row>
    <row r="184" spans="1:21" x14ac:dyDescent="0.3">
      <c r="A184">
        <v>61</v>
      </c>
      <c r="B184">
        <v>930.60098923742703</v>
      </c>
      <c r="C184">
        <v>1124.3065657336199</v>
      </c>
      <c r="D184">
        <v>1180.9968018606301</v>
      </c>
      <c r="E184">
        <v>1315.2388331890099</v>
      </c>
      <c r="F184">
        <v>1124.13313871994</v>
      </c>
      <c r="G184">
        <v>1348.21125666797</v>
      </c>
      <c r="H184">
        <v>1093.9480075091101</v>
      </c>
      <c r="I184">
        <v>1052.9799269651901</v>
      </c>
      <c r="L184" s="1">
        <f t="shared" si="8"/>
        <v>9170.4155198828976</v>
      </c>
      <c r="M184" s="1">
        <f t="shared" si="9"/>
        <v>1146.3019399853622</v>
      </c>
      <c r="N184" s="1">
        <f t="shared" si="10"/>
        <v>135.99520172235444</v>
      </c>
      <c r="O184">
        <f t="shared" si="11"/>
        <v>78.516866322898792</v>
      </c>
      <c r="Q184">
        <f t="shared" si="16"/>
        <v>43.823060014637804</v>
      </c>
      <c r="R184">
        <f t="shared" si="12"/>
        <v>3.6822232971022203E-2</v>
      </c>
      <c r="S184">
        <f t="shared" si="13"/>
        <v>2.8987029394585629E-2</v>
      </c>
      <c r="T184">
        <f t="shared" si="14"/>
        <v>1.2703003288049959</v>
      </c>
      <c r="U184">
        <f t="shared" si="15"/>
        <v>1.6136629253620809</v>
      </c>
    </row>
    <row r="185" spans="1:21" x14ac:dyDescent="0.3">
      <c r="A185">
        <v>62</v>
      </c>
      <c r="B185">
        <v>817.91363652049995</v>
      </c>
      <c r="C185">
        <v>961.43272247909999</v>
      </c>
      <c r="D185">
        <v>1101.9214753732001</v>
      </c>
      <c r="E185">
        <v>1196.41464431956</v>
      </c>
      <c r="F185">
        <v>983.97016589343502</v>
      </c>
      <c r="G185">
        <v>1264.7572439312901</v>
      </c>
      <c r="H185">
        <v>953.5785719603</v>
      </c>
      <c r="I185">
        <v>982.54011140204898</v>
      </c>
      <c r="L185" s="1">
        <f t="shared" si="8"/>
        <v>8262.5285718794348</v>
      </c>
      <c r="M185" s="1">
        <f t="shared" si="9"/>
        <v>1032.8160714849294</v>
      </c>
      <c r="N185" s="1">
        <f t="shared" si="10"/>
        <v>145.31127790811814</v>
      </c>
      <c r="O185">
        <f t="shared" si="11"/>
        <v>83.89550541654053</v>
      </c>
      <c r="Q185">
        <f t="shared" si="16"/>
        <v>26.933928515070647</v>
      </c>
      <c r="R185">
        <f t="shared" si="12"/>
        <v>2.5415360712498843E-2</v>
      </c>
      <c r="S185">
        <f t="shared" si="13"/>
        <v>3.0718378505606096E-2</v>
      </c>
      <c r="T185">
        <f t="shared" si="14"/>
        <v>0.82736661076887719</v>
      </c>
      <c r="U185">
        <f t="shared" si="15"/>
        <v>0.68453550861517876</v>
      </c>
    </row>
    <row r="186" spans="1:21" x14ac:dyDescent="0.3">
      <c r="A186">
        <v>63</v>
      </c>
      <c r="B186">
        <v>697.39685422554601</v>
      </c>
      <c r="C186">
        <v>896.52289652824004</v>
      </c>
      <c r="D186">
        <v>1016.1085050627501</v>
      </c>
      <c r="E186">
        <v>1079.30926933512</v>
      </c>
      <c r="F186">
        <v>901.47170721359998</v>
      </c>
      <c r="G186">
        <v>1188.1739740967701</v>
      </c>
      <c r="H186">
        <v>859.13993501663197</v>
      </c>
      <c r="I186">
        <v>869.78054410219102</v>
      </c>
      <c r="L186" s="1">
        <f t="shared" si="8"/>
        <v>7507.903685580849</v>
      </c>
      <c r="M186" s="1">
        <f t="shared" si="9"/>
        <v>938.48796069760613</v>
      </c>
      <c r="N186" s="1">
        <f t="shared" si="10"/>
        <v>151.40848470678253</v>
      </c>
      <c r="O186">
        <f t="shared" si="11"/>
        <v>87.415729403054229</v>
      </c>
      <c r="Q186">
        <f t="shared" si="16"/>
        <v>34.137039302393873</v>
      </c>
      <c r="R186">
        <f t="shared" si="12"/>
        <v>3.5097842747609687E-2</v>
      </c>
      <c r="S186">
        <f t="shared" si="13"/>
        <v>3.2064707742092177E-2</v>
      </c>
      <c r="T186">
        <f t="shared" si="14"/>
        <v>1.0945941884115735</v>
      </c>
      <c r="U186">
        <f t="shared" si="15"/>
        <v>1.1981364373043917</v>
      </c>
    </row>
    <row r="187" spans="1:21" x14ac:dyDescent="0.3">
      <c r="A187">
        <v>64</v>
      </c>
      <c r="B187">
        <v>640.40146845579102</v>
      </c>
      <c r="C187">
        <v>767.17898454889598</v>
      </c>
      <c r="D187">
        <v>880.43621347843998</v>
      </c>
      <c r="E187">
        <v>969.71760593074998</v>
      </c>
      <c r="F187">
        <v>754.11303131654802</v>
      </c>
      <c r="G187">
        <v>1032.4576693885001</v>
      </c>
      <c r="H187">
        <v>727.87859449535597</v>
      </c>
      <c r="I187">
        <v>801.00067151337805</v>
      </c>
      <c r="L187" s="1">
        <f t="shared" si="8"/>
        <v>6573.1842391276596</v>
      </c>
      <c r="M187" s="1">
        <f t="shared" si="9"/>
        <v>821.64802989095745</v>
      </c>
      <c r="N187" s="1">
        <f t="shared" si="10"/>
        <v>130.61313835170833</v>
      </c>
      <c r="O187">
        <f t="shared" si="11"/>
        <v>75.409530587060644</v>
      </c>
      <c r="Q187">
        <f t="shared" si="16"/>
        <v>28.101970109042554</v>
      </c>
      <c r="R187">
        <f t="shared" si="12"/>
        <v>3.3070868030647314E-2</v>
      </c>
      <c r="S187">
        <f t="shared" si="13"/>
        <v>3.430476221747198E-2</v>
      </c>
      <c r="T187">
        <f t="shared" si="14"/>
        <v>0.96403140243321017</v>
      </c>
      <c r="U187">
        <f t="shared" si="15"/>
        <v>0.92935654487734176</v>
      </c>
    </row>
    <row r="188" spans="1:21" x14ac:dyDescent="0.3">
      <c r="A188">
        <v>65</v>
      </c>
      <c r="B188">
        <v>567.35712517052798</v>
      </c>
      <c r="C188">
        <v>688.220679732039</v>
      </c>
      <c r="D188">
        <v>832.61241985857396</v>
      </c>
      <c r="E188">
        <v>863.07578343898001</v>
      </c>
      <c r="F188">
        <v>733.89124440401702</v>
      </c>
      <c r="G188">
        <v>981.96417474001601</v>
      </c>
      <c r="H188">
        <v>710.04330277442898</v>
      </c>
      <c r="I188">
        <v>720.37803126312701</v>
      </c>
      <c r="L188" s="1">
        <f t="shared" ref="L188:L232" si="17">SUM(B188:K188)</f>
        <v>6097.542761381711</v>
      </c>
      <c r="M188" s="1">
        <f t="shared" ref="M188:M232" si="18">AVERAGE(B188:K188)</f>
        <v>762.19284517271387</v>
      </c>
      <c r="N188" s="1">
        <f t="shared" ref="N188:N232" si="19">STDEV(B188:K188)</f>
        <v>126.56878091796456</v>
      </c>
      <c r="O188">
        <f t="shared" ref="O188:O232" si="20">N188/SQRT(3)</f>
        <v>73.074519733989618</v>
      </c>
      <c r="Q188">
        <f t="shared" si="16"/>
        <v>7.6821548272861264</v>
      </c>
      <c r="R188">
        <f t="shared" si="12"/>
        <v>9.9784443283469741E-3</v>
      </c>
      <c r="S188">
        <f t="shared" si="13"/>
        <v>3.6040423985645734E-2</v>
      </c>
      <c r="T188">
        <f t="shared" si="14"/>
        <v>0.27686811709876702</v>
      </c>
      <c r="U188">
        <f t="shared" si="15"/>
        <v>7.6655954265816575E-2</v>
      </c>
    </row>
    <row r="189" spans="1:21" x14ac:dyDescent="0.3">
      <c r="A189">
        <v>66</v>
      </c>
      <c r="B189">
        <v>515.86267312243501</v>
      </c>
      <c r="C189">
        <v>662.84838767349697</v>
      </c>
      <c r="D189">
        <v>679.77736028097502</v>
      </c>
      <c r="E189">
        <v>778.21861799061003</v>
      </c>
      <c r="F189">
        <v>619.811234002932</v>
      </c>
      <c r="G189">
        <v>843.21242782473496</v>
      </c>
      <c r="H189">
        <v>594.96999933570601</v>
      </c>
      <c r="I189">
        <v>630.47682815045096</v>
      </c>
      <c r="L189" s="1">
        <f t="shared" si="17"/>
        <v>5325.1775283813413</v>
      </c>
      <c r="M189" s="1">
        <f t="shared" si="18"/>
        <v>665.64719104766766</v>
      </c>
      <c r="N189" s="1">
        <f t="shared" si="19"/>
        <v>103.63244878033906</v>
      </c>
      <c r="O189">
        <f t="shared" si="20"/>
        <v>59.832222200108866</v>
      </c>
      <c r="Q189">
        <f t="shared" si="16"/>
        <v>28.977808952332339</v>
      </c>
      <c r="R189">
        <f t="shared" si="12"/>
        <v>4.1717198419769425E-2</v>
      </c>
      <c r="S189">
        <f t="shared" si="13"/>
        <v>3.7942399730627178E-2</v>
      </c>
      <c r="T189">
        <f t="shared" si="14"/>
        <v>1.0994876105871401</v>
      </c>
      <c r="U189">
        <f t="shared" si="15"/>
        <v>1.2088730058346191</v>
      </c>
    </row>
    <row r="190" spans="1:21" x14ac:dyDescent="0.3">
      <c r="A190">
        <v>67</v>
      </c>
      <c r="B190">
        <v>429.32299838960103</v>
      </c>
      <c r="C190">
        <v>531.11828264593998</v>
      </c>
      <c r="D190">
        <v>618.11505554616394</v>
      </c>
      <c r="E190">
        <v>602.84402871923498</v>
      </c>
      <c r="F190">
        <v>559.60002578049</v>
      </c>
      <c r="G190">
        <v>744.46642431244197</v>
      </c>
      <c r="H190">
        <v>479.22138018161002</v>
      </c>
      <c r="I190">
        <v>564.18701916560497</v>
      </c>
      <c r="L190" s="1">
        <f t="shared" si="17"/>
        <v>4528.8752147410869</v>
      </c>
      <c r="M190" s="1">
        <f t="shared" si="18"/>
        <v>566.10940184263586</v>
      </c>
      <c r="N190" s="1">
        <f t="shared" si="19"/>
        <v>95.165827244180917</v>
      </c>
      <c r="O190">
        <f t="shared" si="20"/>
        <v>54.944015977081278</v>
      </c>
      <c r="Q190">
        <f t="shared" si="16"/>
        <v>12.640598157364138</v>
      </c>
      <c r="R190">
        <f t="shared" si="12"/>
        <v>2.1841206319419677E-2</v>
      </c>
      <c r="S190">
        <f t="shared" si="13"/>
        <v>4.1567556712637267E-2</v>
      </c>
      <c r="T190">
        <f t="shared" si="14"/>
        <v>0.52543878078789186</v>
      </c>
      <c r="U190">
        <f t="shared" si="15"/>
        <v>0.27608591235586633</v>
      </c>
    </row>
    <row r="191" spans="1:21" x14ac:dyDescent="0.3">
      <c r="A191">
        <v>68</v>
      </c>
      <c r="B191">
        <v>452.60645439475701</v>
      </c>
      <c r="C191">
        <v>455.21936208009703</v>
      </c>
      <c r="D191">
        <v>535.10614724457196</v>
      </c>
      <c r="E191">
        <v>600.52890036813903</v>
      </c>
      <c r="F191">
        <v>533.53910395502999</v>
      </c>
      <c r="G191">
        <v>675.48042545840099</v>
      </c>
      <c r="H191">
        <v>417.819582492113</v>
      </c>
      <c r="I191">
        <v>505.98251850157902</v>
      </c>
      <c r="L191" s="1">
        <f t="shared" si="17"/>
        <v>4176.2824944946879</v>
      </c>
      <c r="M191" s="1">
        <f t="shared" si="18"/>
        <v>522.03531181183598</v>
      </c>
      <c r="N191" s="1">
        <f t="shared" si="19"/>
        <v>84.863906268916168</v>
      </c>
      <c r="O191">
        <f t="shared" si="20"/>
        <v>48.996199128841923</v>
      </c>
      <c r="Q191">
        <f t="shared" si="16"/>
        <v>18.714688188164018</v>
      </c>
      <c r="R191">
        <f t="shared" si="12"/>
        <v>3.4608762252730497E-2</v>
      </c>
      <c r="S191">
        <f t="shared" si="13"/>
        <v>4.3003295253753064E-2</v>
      </c>
      <c r="T191">
        <f t="shared" si="14"/>
        <v>0.80479326173754229</v>
      </c>
      <c r="U191">
        <f t="shared" si="15"/>
        <v>0.64769219413815227</v>
      </c>
    </row>
    <row r="192" spans="1:21" x14ac:dyDescent="0.3">
      <c r="A192">
        <v>69</v>
      </c>
      <c r="B192">
        <v>350.42480680346398</v>
      </c>
      <c r="C192">
        <v>394.18526739254497</v>
      </c>
      <c r="D192">
        <v>468.90106296539301</v>
      </c>
      <c r="E192">
        <v>512.624401174485</v>
      </c>
      <c r="F192">
        <v>463.92669704556403</v>
      </c>
      <c r="G192">
        <v>567.97702077031101</v>
      </c>
      <c r="H192">
        <v>326.48340072482802</v>
      </c>
      <c r="I192">
        <v>465.87965810298903</v>
      </c>
      <c r="L192" s="1">
        <f t="shared" si="17"/>
        <v>3550.4023149795794</v>
      </c>
      <c r="M192" s="1">
        <f t="shared" si="18"/>
        <v>443.80028937244742</v>
      </c>
      <c r="N192" s="1">
        <f t="shared" si="19"/>
        <v>81.611555679799324</v>
      </c>
      <c r="O192">
        <f t="shared" si="20"/>
        <v>47.118453640716275</v>
      </c>
      <c r="Q192">
        <f t="shared" si="16"/>
        <v>19.074710627552577</v>
      </c>
      <c r="R192">
        <f t="shared" si="12"/>
        <v>4.12092047044074E-2</v>
      </c>
      <c r="S192">
        <f t="shared" si="13"/>
        <v>4.6480215984769452E-2</v>
      </c>
      <c r="T192">
        <f t="shared" si="14"/>
        <v>0.88659666981562124</v>
      </c>
      <c r="U192">
        <f t="shared" si="15"/>
        <v>0.7860536549281496</v>
      </c>
    </row>
    <row r="193" spans="1:21" x14ac:dyDescent="0.3">
      <c r="A193">
        <v>70</v>
      </c>
      <c r="B193">
        <v>358.26883239921801</v>
      </c>
      <c r="C193">
        <v>370.75427814572998</v>
      </c>
      <c r="D193">
        <v>464.143866483122</v>
      </c>
      <c r="E193">
        <v>508.99702458083601</v>
      </c>
      <c r="F193">
        <v>365.97418275475002</v>
      </c>
      <c r="G193">
        <v>595.02824030816498</v>
      </c>
      <c r="H193">
        <v>358.779873244464</v>
      </c>
      <c r="I193">
        <v>401.28703208267598</v>
      </c>
      <c r="L193" s="1">
        <f t="shared" si="17"/>
        <v>3423.2333299989614</v>
      </c>
      <c r="M193" s="1">
        <f t="shared" si="18"/>
        <v>427.90416624987017</v>
      </c>
      <c r="N193" s="1">
        <f t="shared" si="19"/>
        <v>87.224648937924485</v>
      </c>
      <c r="O193">
        <f t="shared" si="20"/>
        <v>50.359174544281309</v>
      </c>
      <c r="Q193">
        <f t="shared" si="16"/>
        <v>-1.0291662498701726</v>
      </c>
      <c r="R193">
        <f t="shared" si="12"/>
        <v>-2.4109311856402287E-3</v>
      </c>
      <c r="S193">
        <f t="shared" si="13"/>
        <v>4.8400476747043952E-2</v>
      </c>
      <c r="T193">
        <f t="shared" si="14"/>
        <v>-4.9812137145683708E-2</v>
      </c>
      <c r="U193">
        <f t="shared" si="15"/>
        <v>2.481249007020403E-3</v>
      </c>
    </row>
    <row r="194" spans="1:21" x14ac:dyDescent="0.3">
      <c r="A194">
        <v>71</v>
      </c>
      <c r="B194">
        <v>315.27011345699401</v>
      </c>
      <c r="C194">
        <v>293.31397827900901</v>
      </c>
      <c r="D194">
        <v>396.32504624314601</v>
      </c>
      <c r="E194">
        <v>397.53922617435398</v>
      </c>
      <c r="F194">
        <v>416.40902405977198</v>
      </c>
      <c r="G194">
        <v>509.22276599332599</v>
      </c>
      <c r="H194">
        <v>273.72131303697802</v>
      </c>
      <c r="I194">
        <v>358.33520548045601</v>
      </c>
      <c r="L194" s="1">
        <f t="shared" si="17"/>
        <v>2960.1366727240352</v>
      </c>
      <c r="M194" s="1">
        <f t="shared" si="18"/>
        <v>370.0170840905044</v>
      </c>
      <c r="N194" s="1">
        <f t="shared" si="19"/>
        <v>76.783508451619127</v>
      </c>
      <c r="O194">
        <f t="shared" si="20"/>
        <v>44.330979273866213</v>
      </c>
      <c r="Q194">
        <f t="shared" si="16"/>
        <v>2.8579159094956026</v>
      </c>
      <c r="R194">
        <f t="shared" si="12"/>
        <v>7.6645414937863967E-3</v>
      </c>
      <c r="S194">
        <f t="shared" si="13"/>
        <v>5.1786715433664143E-2</v>
      </c>
      <c r="T194">
        <f t="shared" si="14"/>
        <v>0.14800207793839024</v>
      </c>
      <c r="U194">
        <f t="shared" si="15"/>
        <v>2.1904615074081334E-2</v>
      </c>
    </row>
    <row r="195" spans="1:21" x14ac:dyDescent="0.3">
      <c r="A195">
        <v>72</v>
      </c>
      <c r="B195">
        <v>303.07744868053101</v>
      </c>
      <c r="C195">
        <v>263.19442699104502</v>
      </c>
      <c r="D195">
        <v>383.02987836301298</v>
      </c>
      <c r="E195">
        <v>419.75377950817301</v>
      </c>
      <c r="F195">
        <v>301.876774013042</v>
      </c>
      <c r="G195">
        <v>443.97211013827399</v>
      </c>
      <c r="H195">
        <v>288.12319952249499</v>
      </c>
      <c r="I195">
        <v>305.59199909120002</v>
      </c>
      <c r="L195" s="1">
        <f t="shared" si="17"/>
        <v>2708.619616307773</v>
      </c>
      <c r="M195" s="1">
        <f t="shared" si="18"/>
        <v>338.57745203847162</v>
      </c>
      <c r="N195" s="1">
        <f t="shared" si="19"/>
        <v>67.185362434201167</v>
      </c>
      <c r="O195">
        <f t="shared" si="20"/>
        <v>38.789487086988615</v>
      </c>
      <c r="Q195">
        <f t="shared" si="16"/>
        <v>1.2975479615283803</v>
      </c>
      <c r="R195">
        <f t="shared" ref="R195:R222" si="21">Q195/M75</f>
        <v>3.817721107843708E-3</v>
      </c>
      <c r="S195">
        <f t="shared" ref="S195:S222" si="22">1/SQRT(M75)</f>
        <v>5.4242586434973504E-2</v>
      </c>
      <c r="T195">
        <f t="shared" ref="T195:T222" si="23">R195/S195</f>
        <v>7.0382357456726843E-2</v>
      </c>
      <c r="U195">
        <f t="shared" ref="U195:U222" si="24">Q195*Q195/M75</f>
        <v>4.9536762411664728E-3</v>
      </c>
    </row>
    <row r="196" spans="1:21" x14ac:dyDescent="0.3">
      <c r="A196">
        <v>73</v>
      </c>
      <c r="B196">
        <v>249.96700480580299</v>
      </c>
      <c r="C196">
        <v>228.361488051712</v>
      </c>
      <c r="D196">
        <v>281.868405230343</v>
      </c>
      <c r="E196">
        <v>292.67124108970103</v>
      </c>
      <c r="F196">
        <v>294.22244198620302</v>
      </c>
      <c r="G196">
        <v>382.19191388972098</v>
      </c>
      <c r="H196">
        <v>201.806306857615</v>
      </c>
      <c r="I196">
        <v>269.87582623958502</v>
      </c>
      <c r="L196" s="1">
        <f t="shared" si="17"/>
        <v>2200.964628150683</v>
      </c>
      <c r="M196" s="1">
        <f t="shared" si="18"/>
        <v>275.12057851883537</v>
      </c>
      <c r="N196" s="1">
        <f t="shared" si="19"/>
        <v>53.989834539966907</v>
      </c>
      <c r="O196">
        <f t="shared" si="20"/>
        <v>31.171045505153252</v>
      </c>
      <c r="Q196">
        <f t="shared" ref="Q196:Q232" si="25">M76-M196</f>
        <v>0.50442148116462704</v>
      </c>
      <c r="R196">
        <f t="shared" si="21"/>
        <v>1.8301006119351548E-3</v>
      </c>
      <c r="S196">
        <f t="shared" si="22"/>
        <v>6.0233860193683417E-2</v>
      </c>
      <c r="T196">
        <f t="shared" si="23"/>
        <v>3.0383252975160858E-2</v>
      </c>
      <c r="U196">
        <f t="shared" si="24"/>
        <v>9.2314206135262118E-4</v>
      </c>
    </row>
    <row r="197" spans="1:21" x14ac:dyDescent="0.3">
      <c r="A197">
        <v>74</v>
      </c>
      <c r="B197">
        <v>199.267974831163</v>
      </c>
      <c r="C197">
        <v>210.382423292845</v>
      </c>
      <c r="D197">
        <v>297.891153730452</v>
      </c>
      <c r="E197">
        <v>229.469818078912</v>
      </c>
      <c r="F197">
        <v>185.219081930816</v>
      </c>
      <c r="G197">
        <v>347.72473555058201</v>
      </c>
      <c r="H197">
        <v>179.31392571329999</v>
      </c>
      <c r="I197">
        <v>258.55856408178801</v>
      </c>
      <c r="L197" s="1">
        <f t="shared" si="17"/>
        <v>1907.8276772098582</v>
      </c>
      <c r="M197" s="1">
        <f t="shared" si="18"/>
        <v>238.47845965123227</v>
      </c>
      <c r="N197" s="1">
        <f t="shared" si="19"/>
        <v>59.296875372609662</v>
      </c>
      <c r="O197">
        <f t="shared" si="20"/>
        <v>34.235066958479884</v>
      </c>
      <c r="Q197">
        <f t="shared" si="25"/>
        <v>14.146540348767729</v>
      </c>
      <c r="R197">
        <f t="shared" si="21"/>
        <v>5.5998180499822775E-2</v>
      </c>
      <c r="S197">
        <f t="shared" si="22"/>
        <v>6.291610618605574E-2</v>
      </c>
      <c r="T197">
        <f t="shared" si="23"/>
        <v>0.89004523474839259</v>
      </c>
      <c r="U197">
        <f t="shared" si="24"/>
        <v>0.79218051989832117</v>
      </c>
    </row>
    <row r="198" spans="1:21" x14ac:dyDescent="0.3">
      <c r="A198">
        <v>75</v>
      </c>
      <c r="B198">
        <v>180.42326132953099</v>
      </c>
      <c r="C198">
        <v>209.03195515833701</v>
      </c>
      <c r="D198">
        <v>265.23700441419999</v>
      </c>
      <c r="E198">
        <v>203.51783727854399</v>
      </c>
      <c r="F198">
        <v>224.945257425308</v>
      </c>
      <c r="G198">
        <v>321.79936910420599</v>
      </c>
      <c r="H198">
        <v>137.564794875681</v>
      </c>
      <c r="I198">
        <v>193.70429855584999</v>
      </c>
      <c r="L198" s="1">
        <f t="shared" si="17"/>
        <v>1736.223778141657</v>
      </c>
      <c r="M198" s="1">
        <f t="shared" si="18"/>
        <v>217.02797226770713</v>
      </c>
      <c r="N198" s="1">
        <f t="shared" si="19"/>
        <v>55.816785745098173</v>
      </c>
      <c r="O198">
        <f t="shared" si="20"/>
        <v>32.225836275232098</v>
      </c>
      <c r="Q198">
        <f t="shared" si="25"/>
        <v>-0.40297226770712768</v>
      </c>
      <c r="R198">
        <f t="shared" si="21"/>
        <v>-1.8602297412908377E-3</v>
      </c>
      <c r="S198">
        <f t="shared" si="22"/>
        <v>6.7943155358499832E-2</v>
      </c>
      <c r="T198">
        <f t="shared" si="23"/>
        <v>-2.737920738999236E-2</v>
      </c>
      <c r="U198">
        <f t="shared" si="24"/>
        <v>7.4962099730421219E-4</v>
      </c>
    </row>
    <row r="199" spans="1:21" x14ac:dyDescent="0.3">
      <c r="A199">
        <v>76</v>
      </c>
      <c r="B199">
        <v>205.31115657463599</v>
      </c>
      <c r="C199">
        <v>151.702772389166</v>
      </c>
      <c r="D199">
        <v>245.96112646348701</v>
      </c>
      <c r="E199">
        <v>179.380037471652</v>
      </c>
      <c r="F199">
        <v>136.772068172693</v>
      </c>
      <c r="G199">
        <v>256.30023665912398</v>
      </c>
      <c r="H199">
        <v>207.29213378578399</v>
      </c>
      <c r="I199">
        <v>179.15716037154101</v>
      </c>
      <c r="L199" s="1">
        <f t="shared" si="17"/>
        <v>1561.8766918880831</v>
      </c>
      <c r="M199" s="1">
        <f t="shared" si="18"/>
        <v>195.23458648601039</v>
      </c>
      <c r="N199" s="1">
        <f t="shared" si="19"/>
        <v>42.040545806231385</v>
      </c>
      <c r="O199">
        <f t="shared" si="20"/>
        <v>24.272120438106484</v>
      </c>
      <c r="Q199">
        <f t="shared" si="25"/>
        <v>-16.234586486010386</v>
      </c>
      <c r="R199">
        <f t="shared" si="21"/>
        <v>-9.0696013888326182E-2</v>
      </c>
      <c r="S199">
        <f t="shared" si="22"/>
        <v>7.474350927519359E-2</v>
      </c>
      <c r="T199">
        <f t="shared" si="23"/>
        <v>-1.2134299655960497</v>
      </c>
      <c r="U199">
        <f t="shared" si="24"/>
        <v>1.4724122814064302</v>
      </c>
    </row>
    <row r="200" spans="1:21" x14ac:dyDescent="0.3">
      <c r="A200">
        <v>77</v>
      </c>
      <c r="B200">
        <v>173.09082290157599</v>
      </c>
      <c r="C200">
        <v>153.20425153896201</v>
      </c>
      <c r="D200">
        <v>191.928298950195</v>
      </c>
      <c r="E200">
        <v>171.06344789266501</v>
      </c>
      <c r="F200">
        <v>184.42696820199399</v>
      </c>
      <c r="G200">
        <v>216.45600719749899</v>
      </c>
      <c r="H200">
        <v>129.52320174872801</v>
      </c>
      <c r="I200">
        <v>136.856427527964</v>
      </c>
      <c r="L200" s="1">
        <f t="shared" si="17"/>
        <v>1356.549425959583</v>
      </c>
      <c r="M200" s="1">
        <f t="shared" si="18"/>
        <v>169.56867824494788</v>
      </c>
      <c r="N200" s="1">
        <f t="shared" si="19"/>
        <v>28.971189803252386</v>
      </c>
      <c r="O200">
        <f t="shared" si="20"/>
        <v>16.726524231651506</v>
      </c>
      <c r="Q200">
        <f t="shared" si="25"/>
        <v>-5.3186782449478756</v>
      </c>
      <c r="R200">
        <f t="shared" si="21"/>
        <v>-3.2381602708967276E-2</v>
      </c>
      <c r="S200">
        <f t="shared" si="22"/>
        <v>7.8027431464087041E-2</v>
      </c>
      <c r="T200">
        <f t="shared" si="23"/>
        <v>-0.4150028022372011</v>
      </c>
      <c r="U200">
        <f t="shared" si="24"/>
        <v>0.17222732586472944</v>
      </c>
    </row>
    <row r="201" spans="1:21" x14ac:dyDescent="0.3">
      <c r="A201">
        <v>78</v>
      </c>
      <c r="B201">
        <v>153.36318685486901</v>
      </c>
      <c r="C201">
        <v>125.42594137508399</v>
      </c>
      <c r="D201">
        <v>174.75094924122001</v>
      </c>
      <c r="E201">
        <v>145.80178724229299</v>
      </c>
      <c r="F201">
        <v>190.04841849207801</v>
      </c>
      <c r="G201">
        <v>205.10250255838</v>
      </c>
      <c r="H201">
        <v>83.557159841060596</v>
      </c>
      <c r="I201">
        <v>122.17720984295001</v>
      </c>
      <c r="L201" s="1">
        <f t="shared" si="17"/>
        <v>1200.2271554479348</v>
      </c>
      <c r="M201" s="1">
        <f t="shared" si="18"/>
        <v>150.02839443099185</v>
      </c>
      <c r="N201" s="1">
        <f t="shared" si="19"/>
        <v>39.774980801458469</v>
      </c>
      <c r="O201">
        <f t="shared" si="20"/>
        <v>22.964095872734244</v>
      </c>
      <c r="Q201">
        <f t="shared" si="25"/>
        <v>-15.528394430991852</v>
      </c>
      <c r="R201">
        <f t="shared" si="21"/>
        <v>-0.11545274669882419</v>
      </c>
      <c r="S201">
        <f t="shared" si="22"/>
        <v>8.6226122711845377E-2</v>
      </c>
      <c r="T201">
        <f t="shared" si="23"/>
        <v>-1.3389532437246396</v>
      </c>
      <c r="U201">
        <f t="shared" si="24"/>
        <v>1.7927957888807342</v>
      </c>
    </row>
    <row r="202" spans="1:21" x14ac:dyDescent="0.3">
      <c r="A202">
        <v>79</v>
      </c>
      <c r="B202">
        <v>150.78575964178799</v>
      </c>
      <c r="C202">
        <v>131.944097042083</v>
      </c>
      <c r="D202">
        <v>183.15949295833701</v>
      </c>
      <c r="E202">
        <v>149.01384265720799</v>
      </c>
      <c r="F202">
        <v>166.52994207292701</v>
      </c>
      <c r="G202">
        <v>190.706695438362</v>
      </c>
      <c r="H202">
        <v>101.899665698409</v>
      </c>
      <c r="I202">
        <v>124.60754057019901</v>
      </c>
      <c r="L202" s="1">
        <f t="shared" si="17"/>
        <v>1198.647036079313</v>
      </c>
      <c r="M202" s="1">
        <f t="shared" si="18"/>
        <v>149.83087950991413</v>
      </c>
      <c r="N202" s="1">
        <f t="shared" si="19"/>
        <v>30.037171993911127</v>
      </c>
      <c r="O202">
        <f t="shared" si="20"/>
        <v>17.341969336379677</v>
      </c>
      <c r="Q202">
        <f t="shared" si="25"/>
        <v>-28.205879509914126</v>
      </c>
      <c r="R202">
        <f t="shared" si="21"/>
        <v>-0.23190856739908841</v>
      </c>
      <c r="S202">
        <f t="shared" si="22"/>
        <v>9.067521068905561E-2</v>
      </c>
      <c r="T202">
        <f t="shared" si="23"/>
        <v>-2.5575740672315801</v>
      </c>
      <c r="U202">
        <f t="shared" si="24"/>
        <v>6.541185109375486</v>
      </c>
    </row>
    <row r="203" spans="1:21" x14ac:dyDescent="0.3">
      <c r="A203">
        <v>80</v>
      </c>
      <c r="B203">
        <v>132.34347310475999</v>
      </c>
      <c r="C203">
        <v>76.256286572082004</v>
      </c>
      <c r="D203">
        <v>140.99546522274599</v>
      </c>
      <c r="E203">
        <v>79.680500231683197</v>
      </c>
      <c r="F203">
        <v>53.151687510311</v>
      </c>
      <c r="G203">
        <v>135.39906295575199</v>
      </c>
      <c r="H203">
        <v>95.549322836100998</v>
      </c>
      <c r="I203">
        <v>73.997515335678997</v>
      </c>
      <c r="L203" s="1">
        <f t="shared" si="17"/>
        <v>787.37331376911425</v>
      </c>
      <c r="M203" s="1">
        <f t="shared" si="18"/>
        <v>98.421664221139281</v>
      </c>
      <c r="N203" s="1">
        <f t="shared" si="19"/>
        <v>33.439158067953628</v>
      </c>
      <c r="O203">
        <f t="shared" si="20"/>
        <v>19.306106912007476</v>
      </c>
      <c r="Q203">
        <f t="shared" si="25"/>
        <v>0.70333577886071907</v>
      </c>
      <c r="R203">
        <f t="shared" si="21"/>
        <v>7.0954429141056145E-3</v>
      </c>
      <c r="S203">
        <f t="shared" si="22"/>
        <v>0.10044039219036507</v>
      </c>
      <c r="T203">
        <f t="shared" si="23"/>
        <v>7.0643321470286513E-2</v>
      </c>
      <c r="U203">
        <f t="shared" si="24"/>
        <v>4.9904788683542423E-3</v>
      </c>
    </row>
    <row r="204" spans="1:21" x14ac:dyDescent="0.3">
      <c r="A204">
        <v>81</v>
      </c>
      <c r="B204">
        <v>122.847062341868</v>
      </c>
      <c r="C204">
        <v>73.310848664492298</v>
      </c>
      <c r="D204">
        <v>88.227560393512206</v>
      </c>
      <c r="E204">
        <v>94.985901908016999</v>
      </c>
      <c r="F204">
        <v>100.87444075942</v>
      </c>
      <c r="G204">
        <v>149.112922668457</v>
      </c>
      <c r="H204">
        <v>37.408801782876203</v>
      </c>
      <c r="I204">
        <v>86.469246324151698</v>
      </c>
      <c r="L204" s="1">
        <f t="shared" si="17"/>
        <v>753.23678484279435</v>
      </c>
      <c r="M204" s="1">
        <f t="shared" si="18"/>
        <v>94.154598105349294</v>
      </c>
      <c r="N204" s="1">
        <f t="shared" si="19"/>
        <v>33.033022423713071</v>
      </c>
      <c r="O204">
        <f t="shared" si="20"/>
        <v>19.071624388477687</v>
      </c>
      <c r="Q204">
        <f t="shared" si="25"/>
        <v>-16.404598105349294</v>
      </c>
      <c r="R204">
        <f t="shared" si="21"/>
        <v>-0.21099161550288481</v>
      </c>
      <c r="S204">
        <f t="shared" si="22"/>
        <v>0.11340959542474854</v>
      </c>
      <c r="T204">
        <f t="shared" si="23"/>
        <v>-1.8604388342332598</v>
      </c>
      <c r="U204">
        <f t="shared" si="24"/>
        <v>3.4612326559232107</v>
      </c>
    </row>
    <row r="205" spans="1:21" x14ac:dyDescent="0.3">
      <c r="A205">
        <v>82</v>
      </c>
      <c r="B205">
        <v>109.119747802615</v>
      </c>
      <c r="C205">
        <v>64.742137015796999</v>
      </c>
      <c r="D205">
        <v>86.865993864834294</v>
      </c>
      <c r="E205">
        <v>65.338199026882606</v>
      </c>
      <c r="F205">
        <v>87.6095773130655</v>
      </c>
      <c r="G205">
        <v>106.9520438537</v>
      </c>
      <c r="H205">
        <v>56.986739240586701</v>
      </c>
      <c r="I205">
        <v>67.569545127451406</v>
      </c>
      <c r="L205" s="1">
        <f t="shared" si="17"/>
        <v>645.18398324493251</v>
      </c>
      <c r="M205" s="1">
        <f t="shared" si="18"/>
        <v>80.647997905616563</v>
      </c>
      <c r="N205" s="1">
        <f t="shared" si="19"/>
        <v>20.028400827927555</v>
      </c>
      <c r="O205">
        <f t="shared" si="20"/>
        <v>11.563402609441699</v>
      </c>
      <c r="Q205">
        <f t="shared" si="25"/>
        <v>-1.0229979056165632</v>
      </c>
      <c r="R205">
        <f t="shared" si="21"/>
        <v>-1.2847697401777875E-2</v>
      </c>
      <c r="S205">
        <f t="shared" si="22"/>
        <v>0.11206636293610515</v>
      </c>
      <c r="T205">
        <f t="shared" si="23"/>
        <v>-0.11464365457370124</v>
      </c>
      <c r="U205">
        <f t="shared" si="24"/>
        <v>1.3143167534014125E-2</v>
      </c>
    </row>
    <row r="206" spans="1:21" x14ac:dyDescent="0.3">
      <c r="A206">
        <v>83</v>
      </c>
      <c r="B206">
        <v>87.781480073928805</v>
      </c>
      <c r="C206">
        <v>54.911421559750998</v>
      </c>
      <c r="D206">
        <v>85.596754863858195</v>
      </c>
      <c r="E206">
        <v>56.857441402971702</v>
      </c>
      <c r="F206">
        <v>51.817484423518103</v>
      </c>
      <c r="G206">
        <v>94.6595961079001</v>
      </c>
      <c r="H206">
        <v>44.153305143117898</v>
      </c>
      <c r="I206">
        <v>74.844059363007503</v>
      </c>
      <c r="L206" s="1">
        <f t="shared" si="17"/>
        <v>550.62154293805338</v>
      </c>
      <c r="M206" s="1">
        <f t="shared" si="18"/>
        <v>68.827692867256673</v>
      </c>
      <c r="N206" s="1">
        <f t="shared" si="19"/>
        <v>19.194692378920461</v>
      </c>
      <c r="O206">
        <f t="shared" si="20"/>
        <v>11.082060811981787</v>
      </c>
      <c r="Q206">
        <f t="shared" si="25"/>
        <v>-10.952692867256673</v>
      </c>
      <c r="R206">
        <f t="shared" si="21"/>
        <v>-0.18924739295475893</v>
      </c>
      <c r="S206">
        <f t="shared" si="22"/>
        <v>0.131448155980155</v>
      </c>
      <c r="T206">
        <f t="shared" si="23"/>
        <v>-1.4397112804178858</v>
      </c>
      <c r="U206">
        <f t="shared" si="24"/>
        <v>2.0727685709625088</v>
      </c>
    </row>
    <row r="207" spans="1:21" x14ac:dyDescent="0.3">
      <c r="A207">
        <v>84</v>
      </c>
      <c r="B207">
        <v>43.595870831049901</v>
      </c>
      <c r="C207">
        <v>44.742281480692299</v>
      </c>
      <c r="D207">
        <v>43.974250588566001</v>
      </c>
      <c r="E207">
        <v>47.903357967734301</v>
      </c>
      <c r="F207">
        <v>115.068464562296</v>
      </c>
      <c r="G207">
        <v>90.994791746139498</v>
      </c>
      <c r="H207">
        <v>18.5411075949668</v>
      </c>
      <c r="I207">
        <v>52.693843189626897</v>
      </c>
      <c r="L207" s="1">
        <f t="shared" si="17"/>
        <v>457.51396796107161</v>
      </c>
      <c r="M207" s="1">
        <f t="shared" si="18"/>
        <v>57.189245995133952</v>
      </c>
      <c r="N207" s="1">
        <f t="shared" si="19"/>
        <v>30.722901434037812</v>
      </c>
      <c r="O207">
        <f t="shared" si="20"/>
        <v>17.737875413228071</v>
      </c>
      <c r="Q207">
        <f t="shared" si="25"/>
        <v>-11.064245995133952</v>
      </c>
      <c r="R207">
        <f t="shared" si="21"/>
        <v>-0.23987525192702336</v>
      </c>
      <c r="S207">
        <f t="shared" si="22"/>
        <v>0.14724203476646205</v>
      </c>
      <c r="T207">
        <f t="shared" si="23"/>
        <v>-1.629122093480202</v>
      </c>
      <c r="U207">
        <f t="shared" si="24"/>
        <v>2.6540387954653157</v>
      </c>
    </row>
    <row r="208" spans="1:21" x14ac:dyDescent="0.3">
      <c r="A208">
        <v>85</v>
      </c>
      <c r="B208">
        <v>32.663625955581601</v>
      </c>
      <c r="C208">
        <v>36.423771865665898</v>
      </c>
      <c r="D208">
        <v>39.426996234804299</v>
      </c>
      <c r="E208">
        <v>34.1469047255814</v>
      </c>
      <c r="F208">
        <v>68.176405217498498</v>
      </c>
      <c r="G208">
        <v>74.252263487782301</v>
      </c>
      <c r="H208">
        <v>21.187208667397002</v>
      </c>
      <c r="I208">
        <v>51.615301094949203</v>
      </c>
      <c r="L208" s="1">
        <f t="shared" si="17"/>
        <v>357.8924772492602</v>
      </c>
      <c r="M208" s="1">
        <f t="shared" si="18"/>
        <v>44.736559656157525</v>
      </c>
      <c r="N208" s="1">
        <f t="shared" si="19"/>
        <v>18.430109575100925</v>
      </c>
      <c r="O208">
        <f t="shared" si="20"/>
        <v>10.64062872437882</v>
      </c>
      <c r="Q208">
        <f t="shared" si="25"/>
        <v>-10.486559656157525</v>
      </c>
      <c r="R208">
        <f t="shared" si="21"/>
        <v>-0.30617692426737297</v>
      </c>
      <c r="S208">
        <f t="shared" si="22"/>
        <v>0.17087153154335219</v>
      </c>
      <c r="T208">
        <f t="shared" si="23"/>
        <v>-1.7918545090683649</v>
      </c>
      <c r="U208">
        <f t="shared" si="24"/>
        <v>3.2107425816686312</v>
      </c>
    </row>
    <row r="209" spans="1:21" x14ac:dyDescent="0.3">
      <c r="A209">
        <v>86</v>
      </c>
      <c r="B209">
        <v>59.6445347964763</v>
      </c>
      <c r="C209">
        <v>21.583947330713201</v>
      </c>
      <c r="D209">
        <v>43.907991126179603</v>
      </c>
      <c r="E209">
        <v>36.749704554677002</v>
      </c>
      <c r="F209">
        <v>22.9098032414913</v>
      </c>
      <c r="G209">
        <v>62.611408487893598</v>
      </c>
      <c r="H209">
        <v>16.6087111532688</v>
      </c>
      <c r="I209">
        <v>41.112762467935603</v>
      </c>
      <c r="L209" s="1">
        <f t="shared" si="17"/>
        <v>305.12886315863545</v>
      </c>
      <c r="M209" s="1">
        <f t="shared" si="18"/>
        <v>38.141107894829432</v>
      </c>
      <c r="N209" s="1">
        <f t="shared" si="19"/>
        <v>17.217071979433495</v>
      </c>
      <c r="O209">
        <f t="shared" si="20"/>
        <v>9.9402811419830925</v>
      </c>
      <c r="Q209">
        <f t="shared" si="25"/>
        <v>-7.6411078948294318</v>
      </c>
      <c r="R209">
        <f t="shared" si="21"/>
        <v>-0.25052812769932564</v>
      </c>
      <c r="S209">
        <f t="shared" si="22"/>
        <v>0.18107149208503706</v>
      </c>
      <c r="T209">
        <f t="shared" si="23"/>
        <v>-1.3835868076995217</v>
      </c>
      <c r="U209">
        <f t="shared" si="24"/>
        <v>1.9143124544401533</v>
      </c>
    </row>
    <row r="210" spans="1:21" x14ac:dyDescent="0.3">
      <c r="A210">
        <v>87</v>
      </c>
      <c r="B210">
        <v>32.623880222439702</v>
      </c>
      <c r="C210">
        <v>14.798784650862199</v>
      </c>
      <c r="D210">
        <v>30.497273951768801</v>
      </c>
      <c r="E210">
        <v>20.027221109717999</v>
      </c>
      <c r="F210">
        <v>36.034829076379502</v>
      </c>
      <c r="G210">
        <v>62.951366666704402</v>
      </c>
      <c r="H210">
        <v>3.8972139246760999</v>
      </c>
      <c r="I210">
        <v>37.793222576379698</v>
      </c>
      <c r="L210" s="1">
        <f t="shared" si="17"/>
        <v>238.6237921789284</v>
      </c>
      <c r="M210" s="1">
        <f t="shared" si="18"/>
        <v>29.82797402236605</v>
      </c>
      <c r="N210" s="1">
        <f t="shared" si="19"/>
        <v>17.735074362074229</v>
      </c>
      <c r="O210">
        <f t="shared" si="20"/>
        <v>10.239349957041588</v>
      </c>
      <c r="Q210">
        <f t="shared" si="25"/>
        <v>2.9220259776339503</v>
      </c>
      <c r="R210">
        <f t="shared" si="21"/>
        <v>8.9222167255998477E-2</v>
      </c>
      <c r="S210">
        <f t="shared" si="22"/>
        <v>0.17474081133220759</v>
      </c>
      <c r="T210">
        <f t="shared" si="23"/>
        <v>0.51059719006554349</v>
      </c>
      <c r="U210">
        <f t="shared" si="24"/>
        <v>0.26070949050282882</v>
      </c>
    </row>
    <row r="211" spans="1:21" x14ac:dyDescent="0.3">
      <c r="A211">
        <v>88</v>
      </c>
      <c r="B211">
        <v>40.765678688883703</v>
      </c>
      <c r="C211">
        <v>28.295748672447999</v>
      </c>
      <c r="D211">
        <v>37.889813164248999</v>
      </c>
      <c r="E211">
        <v>29.242845069617001</v>
      </c>
      <c r="F211">
        <v>80.530162121634902</v>
      </c>
      <c r="G211">
        <v>56.535906931385</v>
      </c>
      <c r="H211">
        <v>7.3428990805987198</v>
      </c>
      <c r="I211">
        <v>38.343322138302</v>
      </c>
      <c r="L211" s="1">
        <f t="shared" si="17"/>
        <v>318.94637586711838</v>
      </c>
      <c r="M211" s="1">
        <f t="shared" si="18"/>
        <v>39.868296983389797</v>
      </c>
      <c r="N211" s="1">
        <f t="shared" si="19"/>
        <v>21.523964550642845</v>
      </c>
      <c r="O211">
        <f t="shared" si="20"/>
        <v>12.42686672734161</v>
      </c>
      <c r="Q211">
        <f t="shared" si="25"/>
        <v>-14.743296983389797</v>
      </c>
      <c r="R211">
        <f t="shared" si="21"/>
        <v>-0.58679788988616111</v>
      </c>
      <c r="S211">
        <f t="shared" si="22"/>
        <v>0.19950186722152657</v>
      </c>
      <c r="T211">
        <f t="shared" si="23"/>
        <v>-2.9413152771877651</v>
      </c>
      <c r="U211">
        <f t="shared" si="24"/>
        <v>8.6513355598181381</v>
      </c>
    </row>
    <row r="212" spans="1:21" x14ac:dyDescent="0.3">
      <c r="A212">
        <v>89</v>
      </c>
      <c r="B212">
        <v>19.181035071611401</v>
      </c>
      <c r="C212">
        <v>15.4780505299568</v>
      </c>
      <c r="D212">
        <v>24.3136682063341</v>
      </c>
      <c r="E212">
        <v>37.983394078910301</v>
      </c>
      <c r="F212">
        <v>72.088823877274905</v>
      </c>
      <c r="G212">
        <v>23.077452071010999</v>
      </c>
      <c r="H212">
        <v>13.735012397169999</v>
      </c>
      <c r="I212">
        <v>26.2762759365141</v>
      </c>
      <c r="L212" s="1">
        <f t="shared" si="17"/>
        <v>232.13371216878264</v>
      </c>
      <c r="M212" s="1">
        <f t="shared" si="18"/>
        <v>29.01671402109783</v>
      </c>
      <c r="N212" s="1">
        <f t="shared" si="19"/>
        <v>18.951358285701524</v>
      </c>
      <c r="O212">
        <f t="shared" si="20"/>
        <v>10.94157180775882</v>
      </c>
      <c r="Q212">
        <f t="shared" si="25"/>
        <v>-11.01671402109783</v>
      </c>
      <c r="R212">
        <f t="shared" si="21"/>
        <v>-0.61203966783876829</v>
      </c>
      <c r="S212">
        <f t="shared" si="22"/>
        <v>0.23570226039551587</v>
      </c>
      <c r="T212">
        <f t="shared" si="23"/>
        <v>-2.5966643969037309</v>
      </c>
      <c r="U212">
        <f t="shared" si="24"/>
        <v>6.7426659901474171</v>
      </c>
    </row>
    <row r="213" spans="1:21" x14ac:dyDescent="0.3">
      <c r="A213">
        <v>90</v>
      </c>
      <c r="B213">
        <v>4.8985849469900096</v>
      </c>
      <c r="C213">
        <v>6.1988865062594396</v>
      </c>
      <c r="D213">
        <v>17.202073641121299</v>
      </c>
      <c r="E213">
        <v>19.5044817067682</v>
      </c>
      <c r="F213">
        <v>-35.200953051447797</v>
      </c>
      <c r="G213">
        <v>17.315787509083702</v>
      </c>
      <c r="H213">
        <v>6.2092532366514197</v>
      </c>
      <c r="I213">
        <v>23.710084021091401</v>
      </c>
      <c r="L213" s="1">
        <f t="shared" si="17"/>
        <v>59.838198516517664</v>
      </c>
      <c r="M213" s="1">
        <f t="shared" si="18"/>
        <v>7.4797748145647081</v>
      </c>
      <c r="N213" s="1">
        <f t="shared" si="19"/>
        <v>18.635023574004244</v>
      </c>
      <c r="O213">
        <f t="shared" si="20"/>
        <v>10.758935876806373</v>
      </c>
      <c r="Q213">
        <f t="shared" si="25"/>
        <v>6.6452251854352919</v>
      </c>
      <c r="R213">
        <f t="shared" si="21"/>
        <v>0.47045842020780826</v>
      </c>
      <c r="S213">
        <f t="shared" si="22"/>
        <v>0.26607604209509572</v>
      </c>
      <c r="T213">
        <f t="shared" si="23"/>
        <v>1.7681352161712709</v>
      </c>
      <c r="U213">
        <f t="shared" si="24"/>
        <v>3.1263021426650273</v>
      </c>
    </row>
    <row r="214" spans="1:21" x14ac:dyDescent="0.3">
      <c r="A214">
        <v>91</v>
      </c>
      <c r="B214">
        <v>-5.1340169683098704</v>
      </c>
      <c r="C214">
        <v>6.6558842728845704</v>
      </c>
      <c r="D214">
        <v>12.913512930274001</v>
      </c>
      <c r="E214">
        <v>11.4459873400628</v>
      </c>
      <c r="F214">
        <v>0.26442021131515497</v>
      </c>
      <c r="G214">
        <v>24.960221625864499</v>
      </c>
      <c r="H214">
        <v>6.7861402016132999</v>
      </c>
      <c r="I214">
        <v>24.572477728128401</v>
      </c>
      <c r="L214" s="1">
        <f t="shared" si="17"/>
        <v>82.464627341832852</v>
      </c>
      <c r="M214" s="1">
        <f t="shared" si="18"/>
        <v>10.308078417729106</v>
      </c>
      <c r="N214" s="1">
        <f t="shared" si="19"/>
        <v>10.63227878370847</v>
      </c>
      <c r="O214">
        <f t="shared" si="20"/>
        <v>6.138549017873232</v>
      </c>
      <c r="Q214">
        <f t="shared" si="25"/>
        <v>-0.30807841772910649</v>
      </c>
      <c r="R214">
        <f t="shared" si="21"/>
        <v>-3.0807841772910648E-2</v>
      </c>
      <c r="S214">
        <f t="shared" si="22"/>
        <v>0.31622776601683794</v>
      </c>
      <c r="T214">
        <f t="shared" si="23"/>
        <v>-9.7422949796477532E-2</v>
      </c>
      <c r="U214">
        <f t="shared" si="24"/>
        <v>9.491231147046985E-3</v>
      </c>
    </row>
    <row r="215" spans="1:21" x14ac:dyDescent="0.3">
      <c r="A215">
        <v>92</v>
      </c>
      <c r="B215">
        <v>19.629298679530599</v>
      </c>
      <c r="C215">
        <v>4.6036927178502003</v>
      </c>
      <c r="D215">
        <v>10.6279134303331</v>
      </c>
      <c r="E215">
        <v>17.598921008407999</v>
      </c>
      <c r="F215">
        <v>7.2561467718332997</v>
      </c>
      <c r="G215">
        <v>24.776208363473401</v>
      </c>
      <c r="H215">
        <v>0.10985897481441401</v>
      </c>
      <c r="I215">
        <v>8.9410649063065595</v>
      </c>
      <c r="L215" s="1">
        <f t="shared" si="17"/>
        <v>93.54310485254959</v>
      </c>
      <c r="M215" s="1">
        <f t="shared" si="18"/>
        <v>11.692888106568699</v>
      </c>
      <c r="N215" s="1">
        <f t="shared" si="19"/>
        <v>8.2967785241306764</v>
      </c>
      <c r="O215">
        <f t="shared" si="20"/>
        <v>4.7901473143135522</v>
      </c>
      <c r="Q215">
        <f t="shared" si="25"/>
        <v>-5.0678881065686987</v>
      </c>
      <c r="R215">
        <f t="shared" si="21"/>
        <v>-0.76496424250093564</v>
      </c>
      <c r="S215">
        <f t="shared" si="22"/>
        <v>0.38851434494290565</v>
      </c>
      <c r="T215">
        <f t="shared" si="23"/>
        <v>-1.9689472279674807</v>
      </c>
      <c r="U215">
        <f t="shared" si="24"/>
        <v>3.8767531865208253</v>
      </c>
    </row>
    <row r="216" spans="1:21" x14ac:dyDescent="0.3">
      <c r="A216">
        <v>93</v>
      </c>
      <c r="B216">
        <v>5.5038971230387599</v>
      </c>
      <c r="C216">
        <v>5.9993003010749799</v>
      </c>
      <c r="D216">
        <v>11.703433843329501</v>
      </c>
      <c r="E216">
        <v>7.3948292434215501</v>
      </c>
      <c r="F216">
        <v>-22.6303036622703</v>
      </c>
      <c r="G216">
        <v>16.289572894573201</v>
      </c>
      <c r="H216">
        <v>-4.2769421208649803</v>
      </c>
      <c r="I216">
        <v>12.2594229876995</v>
      </c>
      <c r="L216" s="1">
        <f t="shared" si="17"/>
        <v>32.243210610002215</v>
      </c>
      <c r="M216" s="1">
        <f t="shared" si="18"/>
        <v>4.0304013262502769</v>
      </c>
      <c r="N216" s="1">
        <f t="shared" si="19"/>
        <v>12.386927365652456</v>
      </c>
      <c r="O216">
        <f t="shared" si="20"/>
        <v>7.1515958489917875</v>
      </c>
      <c r="Q216">
        <f t="shared" si="25"/>
        <v>9.4598673749723083E-2</v>
      </c>
      <c r="R216">
        <f t="shared" si="21"/>
        <v>2.2933011818114687E-2</v>
      </c>
      <c r="S216">
        <f t="shared" si="22"/>
        <v>0.4923659639173309</v>
      </c>
      <c r="T216">
        <f t="shared" si="23"/>
        <v>4.6577167186083519E-2</v>
      </c>
      <c r="U216">
        <f t="shared" si="24"/>
        <v>2.1694325030803749E-3</v>
      </c>
    </row>
    <row r="217" spans="1:21" x14ac:dyDescent="0.3">
      <c r="A217">
        <v>94</v>
      </c>
      <c r="B217">
        <v>9.1107789129018695</v>
      </c>
      <c r="C217">
        <v>4.3250831123441396</v>
      </c>
      <c r="D217">
        <v>0.46890597045421001</v>
      </c>
      <c r="E217">
        <v>7.1506207175552801</v>
      </c>
      <c r="F217">
        <v>-37.314147889614098</v>
      </c>
      <c r="G217">
        <v>-2.9376083184033601</v>
      </c>
      <c r="H217">
        <v>1.6456544846296299</v>
      </c>
      <c r="I217">
        <v>-9.3192417174577695</v>
      </c>
      <c r="L217" s="1">
        <f t="shared" si="17"/>
        <v>-26.869954727590098</v>
      </c>
      <c r="M217" s="1">
        <f t="shared" si="18"/>
        <v>-3.3587443409487623</v>
      </c>
      <c r="N217" s="1">
        <f t="shared" si="19"/>
        <v>14.896529785886422</v>
      </c>
      <c r="O217">
        <f t="shared" si="20"/>
        <v>8.6005154818728045</v>
      </c>
      <c r="Q217">
        <f t="shared" si="25"/>
        <v>5.8587443409487623</v>
      </c>
      <c r="R217">
        <f t="shared" si="21"/>
        <v>2.3434977363795051</v>
      </c>
      <c r="S217">
        <f t="shared" si="22"/>
        <v>0.63245553203367588</v>
      </c>
      <c r="T217">
        <f t="shared" si="23"/>
        <v>3.7053952692040375</v>
      </c>
      <c r="U217">
        <f t="shared" si="24"/>
        <v>13.729954101039658</v>
      </c>
    </row>
    <row r="218" spans="1:21" x14ac:dyDescent="0.3">
      <c r="A218">
        <v>95</v>
      </c>
      <c r="B218">
        <v>-5.4786321967840097</v>
      </c>
      <c r="C218">
        <v>-2.8801641426980402</v>
      </c>
      <c r="D218">
        <v>-0.92324660718440998</v>
      </c>
      <c r="E218">
        <v>6.4835841804742804</v>
      </c>
      <c r="F218">
        <v>25.090063266456099</v>
      </c>
      <c r="G218">
        <v>6.5095839221030403</v>
      </c>
      <c r="H218">
        <v>2.6856855228543202</v>
      </c>
      <c r="I218">
        <v>4.1663666442036602</v>
      </c>
      <c r="L218" s="1">
        <f t="shared" si="17"/>
        <v>35.653240589424939</v>
      </c>
      <c r="M218" s="1">
        <f t="shared" si="18"/>
        <v>4.4566550736781174</v>
      </c>
      <c r="N218" s="1">
        <f t="shared" si="19"/>
        <v>9.4018484815399308</v>
      </c>
      <c r="O218">
        <f t="shared" si="20"/>
        <v>5.4281597516971534</v>
      </c>
      <c r="Q218">
        <f t="shared" si="25"/>
        <v>-2.0816550736781174</v>
      </c>
      <c r="R218">
        <f t="shared" si="21"/>
        <v>-0.8764863468118389</v>
      </c>
      <c r="S218">
        <f t="shared" si="22"/>
        <v>0.64888568452305018</v>
      </c>
      <c r="T218">
        <f t="shared" si="23"/>
        <v>-1.3507561774245056</v>
      </c>
      <c r="U218">
        <f t="shared" si="24"/>
        <v>1.8245422508504625</v>
      </c>
    </row>
    <row r="219" spans="1:21" x14ac:dyDescent="0.3">
      <c r="A219">
        <v>96</v>
      </c>
      <c r="B219">
        <v>5.61601574718952</v>
      </c>
      <c r="C219">
        <v>-1.87593957129865</v>
      </c>
      <c r="D219">
        <v>9.3650791794061607</v>
      </c>
      <c r="E219">
        <v>1.23185332864522</v>
      </c>
      <c r="F219">
        <v>-5.0523818694055</v>
      </c>
      <c r="G219">
        <v>-4.9956934899091703</v>
      </c>
      <c r="H219">
        <v>8.5747814476490003</v>
      </c>
      <c r="I219">
        <v>13.258610799908601</v>
      </c>
      <c r="L219" s="1">
        <f t="shared" si="17"/>
        <v>26.122325572185183</v>
      </c>
      <c r="M219" s="1">
        <f t="shared" si="18"/>
        <v>3.2652906965231479</v>
      </c>
      <c r="N219" s="1">
        <f t="shared" si="19"/>
        <v>6.9568580691809601</v>
      </c>
      <c r="O219">
        <f t="shared" si="20"/>
        <v>4.0165438789556474</v>
      </c>
      <c r="Q219">
        <f t="shared" si="25"/>
        <v>-2.3902906965231479</v>
      </c>
      <c r="R219">
        <f t="shared" si="21"/>
        <v>-2.7317607960264545</v>
      </c>
      <c r="S219">
        <f t="shared" si="22"/>
        <v>1.0690449676496976</v>
      </c>
      <c r="T219">
        <f t="shared" si="23"/>
        <v>-2.5553282403379614</v>
      </c>
      <c r="U219">
        <f t="shared" si="24"/>
        <v>6.5297024158687034</v>
      </c>
    </row>
    <row r="220" spans="1:21" x14ac:dyDescent="0.3">
      <c r="A220">
        <v>97</v>
      </c>
      <c r="B220">
        <v>-6.6074410448782102</v>
      </c>
      <c r="C220">
        <v>-1.94302761554718</v>
      </c>
      <c r="D220">
        <v>8.1249047890305501</v>
      </c>
      <c r="E220">
        <v>4.4144452512264198</v>
      </c>
      <c r="F220">
        <v>35.835918694734502</v>
      </c>
      <c r="G220">
        <v>-3.8641626462340302</v>
      </c>
      <c r="H220">
        <v>10.4657255001366</v>
      </c>
      <c r="I220">
        <v>10.687712647020801</v>
      </c>
      <c r="L220" s="1">
        <f t="shared" si="17"/>
        <v>57.114075575489458</v>
      </c>
      <c r="M220" s="1">
        <f t="shared" si="18"/>
        <v>7.1392594469361823</v>
      </c>
      <c r="N220" s="1">
        <f t="shared" si="19"/>
        <v>13.35282885009517</v>
      </c>
      <c r="O220">
        <f t="shared" si="20"/>
        <v>7.7092593310454482</v>
      </c>
      <c r="Q220">
        <f t="shared" si="25"/>
        <v>-5.2642594469361823</v>
      </c>
      <c r="R220">
        <f t="shared" si="21"/>
        <v>-2.8076050383659639</v>
      </c>
      <c r="S220">
        <f t="shared" si="22"/>
        <v>0.73029674334022143</v>
      </c>
      <c r="T220">
        <f t="shared" si="23"/>
        <v>-3.8444715301954897</v>
      </c>
      <c r="U220">
        <f t="shared" si="24"/>
        <v>14.779961346483647</v>
      </c>
    </row>
    <row r="221" spans="1:21" x14ac:dyDescent="0.3">
      <c r="A221">
        <v>98</v>
      </c>
      <c r="B221">
        <v>-1.3100746721029199</v>
      </c>
      <c r="C221">
        <v>-4.0667755808681196</v>
      </c>
      <c r="D221">
        <v>4.5897667985409001</v>
      </c>
      <c r="E221">
        <v>-6.3518127426505</v>
      </c>
      <c r="F221">
        <v>-56.601710230111998</v>
      </c>
      <c r="G221">
        <v>12.790050173178299</v>
      </c>
      <c r="H221">
        <v>7.72232841560617</v>
      </c>
      <c r="I221">
        <v>-9.6760659590363005</v>
      </c>
      <c r="L221" s="1">
        <f t="shared" si="17"/>
        <v>-52.904293797444467</v>
      </c>
      <c r="M221" s="1">
        <f t="shared" si="18"/>
        <v>-6.6130367246805584</v>
      </c>
      <c r="N221" s="1">
        <f t="shared" si="19"/>
        <v>21.54864264497753</v>
      </c>
      <c r="O221">
        <f t="shared" si="20"/>
        <v>12.441114631748826</v>
      </c>
      <c r="Q221">
        <f t="shared" si="25"/>
        <v>7.1130367246805584</v>
      </c>
      <c r="R221">
        <f t="shared" si="21"/>
        <v>14.226073449361117</v>
      </c>
      <c r="S221">
        <f t="shared" si="22"/>
        <v>1.4142135623730949</v>
      </c>
      <c r="T221">
        <f t="shared" si="23"/>
        <v>10.059353005701146</v>
      </c>
      <c r="U221">
        <f t="shared" si="24"/>
        <v>101.19058289330864</v>
      </c>
    </row>
    <row r="222" spans="1:21" x14ac:dyDescent="0.3">
      <c r="A222">
        <v>99</v>
      </c>
      <c r="B222">
        <v>-8.5681779980659396</v>
      </c>
      <c r="C222">
        <v>2.3913261080160702</v>
      </c>
      <c r="D222">
        <v>-0.57092960178852004</v>
      </c>
      <c r="E222">
        <v>6.4373549446463496</v>
      </c>
      <c r="F222">
        <v>34.527316856197999</v>
      </c>
      <c r="G222">
        <v>3.1537332870066099</v>
      </c>
      <c r="H222">
        <v>3.9789749160408898</v>
      </c>
      <c r="I222">
        <v>-3.2920221313834102</v>
      </c>
      <c r="L222" s="1">
        <f t="shared" si="17"/>
        <v>38.057576380670049</v>
      </c>
      <c r="M222" s="1">
        <f t="shared" si="18"/>
        <v>4.7571970475837562</v>
      </c>
      <c r="N222" s="1">
        <f t="shared" si="19"/>
        <v>12.920645263014061</v>
      </c>
      <c r="O222">
        <f t="shared" si="20"/>
        <v>7.4597380207048314</v>
      </c>
      <c r="Q222">
        <f t="shared" si="25"/>
        <v>-4.2571970475837562</v>
      </c>
      <c r="R222">
        <f t="shared" si="21"/>
        <v>-8.5143940951675123</v>
      </c>
      <c r="S222">
        <f t="shared" si="22"/>
        <v>1.4142135623730949</v>
      </c>
      <c r="T222">
        <f t="shared" si="23"/>
        <v>-6.0205858023876466</v>
      </c>
      <c r="U222">
        <f t="shared" si="24"/>
        <v>36.247453403911699</v>
      </c>
    </row>
    <row r="223" spans="1:21" x14ac:dyDescent="0.3">
      <c r="A223">
        <v>100</v>
      </c>
      <c r="B223">
        <v>-4.0020075067877698</v>
      </c>
      <c r="C223">
        <v>-3.3731359167722901</v>
      </c>
      <c r="D223">
        <v>0.48252336680889102</v>
      </c>
      <c r="E223">
        <v>-3.8688963577151001</v>
      </c>
      <c r="F223">
        <v>8.5492969155311496</v>
      </c>
      <c r="G223">
        <v>-2.0161435157060601</v>
      </c>
      <c r="H223">
        <v>-2.2422198578715302</v>
      </c>
      <c r="I223">
        <v>16.315936967730501</v>
      </c>
      <c r="L223" s="1">
        <f t="shared" si="17"/>
        <v>9.8453540952177914</v>
      </c>
      <c r="M223" s="1">
        <f t="shared" si="18"/>
        <v>1.2306692619022239</v>
      </c>
      <c r="N223" s="1">
        <f t="shared" si="19"/>
        <v>7.3569363248759734</v>
      </c>
      <c r="O223">
        <f t="shared" si="20"/>
        <v>4.2475291675780795</v>
      </c>
      <c r="Q223">
        <f t="shared" si="25"/>
        <v>-1.2306692619022239</v>
      </c>
    </row>
    <row r="224" spans="1:21" x14ac:dyDescent="0.3">
      <c r="A224">
        <v>101</v>
      </c>
      <c r="B224">
        <v>1.4289162755012501</v>
      </c>
      <c r="C224">
        <v>3.3184781298041299</v>
      </c>
      <c r="D224">
        <v>0.34640493243932702</v>
      </c>
      <c r="E224">
        <v>-1.5521551817655499</v>
      </c>
      <c r="F224">
        <v>91.270091645419001</v>
      </c>
      <c r="G224">
        <v>-3.5542619521729599</v>
      </c>
      <c r="H224">
        <v>3.41369023919105</v>
      </c>
      <c r="I224">
        <v>4.6297631303314102</v>
      </c>
      <c r="L224" s="1">
        <f t="shared" si="17"/>
        <v>99.30092721874766</v>
      </c>
      <c r="M224" s="1">
        <f t="shared" si="18"/>
        <v>12.412615902343457</v>
      </c>
      <c r="N224" s="1">
        <f t="shared" si="19"/>
        <v>31.979791403038476</v>
      </c>
      <c r="O224">
        <f t="shared" si="20"/>
        <v>18.463541175172345</v>
      </c>
      <c r="Q224">
        <f t="shared" si="25"/>
        <v>-12.162615902343457</v>
      </c>
    </row>
    <row r="225" spans="1:17" x14ac:dyDescent="0.3">
      <c r="A225">
        <v>102</v>
      </c>
      <c r="B225">
        <v>0.12890681624412501</v>
      </c>
      <c r="C225">
        <v>2.7561176195739998</v>
      </c>
      <c r="D225">
        <v>-1.6978929191827701</v>
      </c>
      <c r="E225">
        <v>6.7990259751677504</v>
      </c>
      <c r="F225">
        <v>-6.9804314561188203</v>
      </c>
      <c r="G225">
        <v>-5.03114238381385</v>
      </c>
      <c r="H225">
        <v>-2.7233938537537998</v>
      </c>
      <c r="I225">
        <v>-5.1344314366579002</v>
      </c>
      <c r="L225" s="1">
        <f t="shared" si="17"/>
        <v>-11.883241638541264</v>
      </c>
      <c r="M225" s="1">
        <f t="shared" si="18"/>
        <v>-1.485405204817658</v>
      </c>
      <c r="N225" s="1">
        <f t="shared" si="19"/>
        <v>4.5808459006171747</v>
      </c>
      <c r="O225">
        <f t="shared" si="20"/>
        <v>2.6447526138375195</v>
      </c>
      <c r="Q225">
        <f t="shared" si="25"/>
        <v>1.485405204817658</v>
      </c>
    </row>
    <row r="226" spans="1:17" x14ac:dyDescent="0.3">
      <c r="A226">
        <v>103</v>
      </c>
      <c r="B226">
        <v>-6.9727204814553199</v>
      </c>
      <c r="C226">
        <v>2.33856447786092</v>
      </c>
      <c r="D226">
        <v>0.39827892184257502</v>
      </c>
      <c r="E226">
        <v>-1.08783512562513</v>
      </c>
      <c r="F226">
        <v>0.27303731441496998</v>
      </c>
      <c r="G226">
        <v>1.98298072442412</v>
      </c>
      <c r="H226">
        <v>8.3915631622075999</v>
      </c>
      <c r="I226">
        <v>-1.7414490021765201</v>
      </c>
      <c r="L226" s="1">
        <f t="shared" si="17"/>
        <v>3.5824199914932149</v>
      </c>
      <c r="M226" s="1">
        <f t="shared" si="18"/>
        <v>0.44780249893665186</v>
      </c>
      <c r="N226" s="1">
        <f t="shared" si="19"/>
        <v>4.3306754393399824</v>
      </c>
      <c r="O226">
        <f t="shared" si="20"/>
        <v>2.5003166306758398</v>
      </c>
      <c r="Q226">
        <f t="shared" si="25"/>
        <v>-0.44780249893665186</v>
      </c>
    </row>
    <row r="227" spans="1:17" x14ac:dyDescent="0.3">
      <c r="A227">
        <v>104</v>
      </c>
      <c r="B227">
        <v>20.177313255029699</v>
      </c>
      <c r="C227">
        <v>0.86589506268501204</v>
      </c>
      <c r="D227">
        <v>3.5318389534950199</v>
      </c>
      <c r="E227">
        <v>-6.9222460687160403</v>
      </c>
      <c r="F227">
        <v>1.68686520680785</v>
      </c>
      <c r="G227">
        <v>7.9094486124813503</v>
      </c>
      <c r="H227">
        <v>10.226875722408201</v>
      </c>
      <c r="I227">
        <v>-16.658390298485699</v>
      </c>
      <c r="L227" s="1">
        <f t="shared" si="17"/>
        <v>20.817600445705395</v>
      </c>
      <c r="M227" s="1">
        <f t="shared" si="18"/>
        <v>2.6022000557131744</v>
      </c>
      <c r="N227" s="1">
        <f t="shared" si="19"/>
        <v>11.09433192734352</v>
      </c>
      <c r="O227">
        <f t="shared" si="20"/>
        <v>6.4053155247308409</v>
      </c>
      <c r="Q227">
        <f t="shared" si="25"/>
        <v>-2.6022000557131744</v>
      </c>
    </row>
    <row r="228" spans="1:17" x14ac:dyDescent="0.3">
      <c r="A228">
        <v>105</v>
      </c>
      <c r="B228">
        <v>22.546479813754502</v>
      </c>
      <c r="C228">
        <v>-1.7602396849542801</v>
      </c>
      <c r="D228">
        <v>-0.141564361751079</v>
      </c>
      <c r="E228">
        <v>1.3872759789228399</v>
      </c>
      <c r="F228">
        <v>-2.7662084400653799</v>
      </c>
      <c r="G228">
        <v>5.66638296283781</v>
      </c>
      <c r="H228">
        <v>10.213584169745401</v>
      </c>
      <c r="I228">
        <v>5.6308373101055604</v>
      </c>
      <c r="L228" s="1">
        <f t="shared" si="17"/>
        <v>40.776547748595377</v>
      </c>
      <c r="M228" s="1">
        <f t="shared" si="18"/>
        <v>5.0970684685744221</v>
      </c>
      <c r="N228" s="1">
        <f t="shared" si="19"/>
        <v>8.2922455211810888</v>
      </c>
      <c r="O228">
        <f t="shared" si="20"/>
        <v>4.7875301838403708</v>
      </c>
      <c r="Q228">
        <f t="shared" si="25"/>
        <v>-5.0970684685744221</v>
      </c>
    </row>
    <row r="229" spans="1:17" x14ac:dyDescent="0.3">
      <c r="A229">
        <v>106</v>
      </c>
      <c r="B229">
        <v>18.514773260801999</v>
      </c>
      <c r="C229">
        <v>-3.3470322862267401</v>
      </c>
      <c r="D229">
        <v>7.2489893548190496</v>
      </c>
      <c r="E229">
        <v>11.5610278174281</v>
      </c>
      <c r="F229">
        <v>9.6719819400459492</v>
      </c>
      <c r="G229">
        <v>-8.0919210761784992</v>
      </c>
      <c r="H229">
        <v>3.1407446116208999</v>
      </c>
      <c r="I229">
        <v>-7.71944869682192</v>
      </c>
      <c r="L229" s="1">
        <f t="shared" si="17"/>
        <v>30.979114925488844</v>
      </c>
      <c r="M229" s="1">
        <f t="shared" si="18"/>
        <v>3.8723893656861055</v>
      </c>
      <c r="N229" s="1">
        <f t="shared" si="19"/>
        <v>9.6267637043795524</v>
      </c>
      <c r="O229">
        <f t="shared" si="20"/>
        <v>5.558014616148454</v>
      </c>
      <c r="Q229">
        <f t="shared" si="25"/>
        <v>-3.8723893656861055</v>
      </c>
    </row>
    <row r="230" spans="1:17" x14ac:dyDescent="0.3">
      <c r="A230">
        <v>107</v>
      </c>
      <c r="B230">
        <v>-1.2020465284585899</v>
      </c>
      <c r="C230">
        <v>-2.99918309785425</v>
      </c>
      <c r="D230">
        <v>3.12705276161432</v>
      </c>
      <c r="E230">
        <v>7.6277787759900004</v>
      </c>
      <c r="F230">
        <v>21.771988364867799</v>
      </c>
      <c r="G230">
        <v>-8.0505589107050994</v>
      </c>
      <c r="H230">
        <v>1.32419483736157</v>
      </c>
      <c r="I230">
        <v>5.9684545397758404</v>
      </c>
      <c r="L230" s="1">
        <f t="shared" si="17"/>
        <v>27.567680742591591</v>
      </c>
      <c r="M230" s="1">
        <f t="shared" si="18"/>
        <v>3.4459600928239489</v>
      </c>
      <c r="N230" s="1">
        <f t="shared" si="19"/>
        <v>8.9411670151133205</v>
      </c>
      <c r="O230">
        <f t="shared" si="20"/>
        <v>5.1621851830450787</v>
      </c>
      <c r="Q230">
        <f t="shared" si="25"/>
        <v>-3.4459600928239489</v>
      </c>
    </row>
    <row r="231" spans="1:17" x14ac:dyDescent="0.3">
      <c r="A231">
        <v>108</v>
      </c>
      <c r="B231">
        <v>7.1153956912457899</v>
      </c>
      <c r="C231">
        <v>4.5776611343026099</v>
      </c>
      <c r="D231">
        <v>2.9068211838603002</v>
      </c>
      <c r="E231">
        <v>-1.2666396051645199</v>
      </c>
      <c r="F231">
        <v>2.74676152318716</v>
      </c>
      <c r="G231">
        <v>7.0330192893743497</v>
      </c>
      <c r="H231">
        <v>-0.26227849721908503</v>
      </c>
      <c r="I231">
        <v>5.8997051045298496</v>
      </c>
      <c r="L231" s="1">
        <f t="shared" si="17"/>
        <v>28.750445824116454</v>
      </c>
      <c r="M231" s="1">
        <f t="shared" si="18"/>
        <v>3.5938057280145568</v>
      </c>
      <c r="N231" s="1">
        <f t="shared" si="19"/>
        <v>3.16673954052394</v>
      </c>
      <c r="O231">
        <f t="shared" si="20"/>
        <v>1.8283179261749287</v>
      </c>
      <c r="Q231">
        <f t="shared" si="25"/>
        <v>-3.5938057280145568</v>
      </c>
    </row>
    <row r="232" spans="1:17" x14ac:dyDescent="0.3">
      <c r="A232">
        <v>109</v>
      </c>
      <c r="B232">
        <v>-11.449742808938</v>
      </c>
      <c r="C232">
        <v>5.2248577643185801</v>
      </c>
      <c r="D232">
        <v>3.26385806500911</v>
      </c>
      <c r="E232">
        <v>-1.3155066780745901</v>
      </c>
      <c r="F232">
        <v>-28.519200764596398</v>
      </c>
      <c r="G232">
        <v>-8.3165951585397107</v>
      </c>
      <c r="H232">
        <v>1.34376595914363</v>
      </c>
      <c r="I232">
        <v>-4.0648083984851802</v>
      </c>
      <c r="L232" s="1">
        <f t="shared" si="17"/>
        <v>-43.833372020162557</v>
      </c>
      <c r="M232" s="1">
        <f t="shared" si="18"/>
        <v>-5.4791715025203196</v>
      </c>
      <c r="N232" s="1">
        <f t="shared" si="19"/>
        <v>10.898541547619216</v>
      </c>
      <c r="O232">
        <f t="shared" si="20"/>
        <v>6.2922758962922751</v>
      </c>
      <c r="Q232">
        <f t="shared" si="25"/>
        <v>5.4791715025203196</v>
      </c>
    </row>
    <row r="240" spans="1:17" x14ac:dyDescent="0.3">
      <c r="A240" t="s">
        <v>6</v>
      </c>
      <c r="B240">
        <f>SUM(B123:B232)</f>
        <v>162724.44598495992</v>
      </c>
      <c r="C240">
        <f t="shared" ref="C240:H240" si="26">SUM(C123:C232)</f>
        <v>180954.53929556283</v>
      </c>
      <c r="D240">
        <f t="shared" si="26"/>
        <v>193272.1403713327</v>
      </c>
      <c r="E240">
        <f t="shared" si="26"/>
        <v>194450.75705760188</v>
      </c>
      <c r="F240">
        <f>SUM(F123:F232)</f>
        <v>188934.90737039709</v>
      </c>
      <c r="G240">
        <f t="shared" si="26"/>
        <v>197007.14330274114</v>
      </c>
      <c r="H240">
        <f t="shared" si="26"/>
        <v>193458.91895056827</v>
      </c>
      <c r="I240">
        <f>SUM(I123:I232)</f>
        <v>184926.81991420136</v>
      </c>
    </row>
    <row r="241" spans="1:11" x14ac:dyDescent="0.3">
      <c r="A241" t="s">
        <v>7</v>
      </c>
      <c r="B241">
        <f>SUM(B3:B112)</f>
        <v>161351</v>
      </c>
      <c r="C241">
        <f t="shared" ref="C241:I241" si="27">SUM(C3:C112)</f>
        <v>181519</v>
      </c>
      <c r="D241">
        <f t="shared" si="27"/>
        <v>192822</v>
      </c>
      <c r="E241">
        <f t="shared" si="27"/>
        <v>194520</v>
      </c>
      <c r="F241">
        <f>SUM(F3:F112)</f>
        <v>186904</v>
      </c>
      <c r="G241">
        <f t="shared" si="27"/>
        <v>196497</v>
      </c>
      <c r="H241">
        <f t="shared" si="27"/>
        <v>193015</v>
      </c>
      <c r="I241">
        <f t="shared" si="27"/>
        <v>183450</v>
      </c>
    </row>
    <row r="242" spans="1:11" x14ac:dyDescent="0.3">
      <c r="A242" t="s">
        <v>8</v>
      </c>
      <c r="B242">
        <f>B240-B241</f>
        <v>1373.4459849599225</v>
      </c>
      <c r="C242">
        <f t="shared" ref="C242:I242" si="28">C240-C241</f>
        <v>-564.46070443716599</v>
      </c>
      <c r="D242">
        <f t="shared" si="28"/>
        <v>450.14037133270176</v>
      </c>
      <c r="E242">
        <f t="shared" si="28"/>
        <v>-69.242942398122977</v>
      </c>
      <c r="F242">
        <f>F240-F241</f>
        <v>2030.9073703970935</v>
      </c>
      <c r="G242">
        <f t="shared" si="28"/>
        <v>510.14330274114036</v>
      </c>
      <c r="H242">
        <f t="shared" si="28"/>
        <v>443.91895056827343</v>
      </c>
      <c r="I242">
        <f t="shared" si="28"/>
        <v>1476.8199142013618</v>
      </c>
    </row>
    <row r="243" spans="1:11" x14ac:dyDescent="0.3">
      <c r="A243" t="s">
        <v>9</v>
      </c>
      <c r="B243">
        <f>B242/B241</f>
        <v>8.5121628310944625E-3</v>
      </c>
      <c r="C243">
        <f t="shared" ref="C243:E243" si="29">C242/C241</f>
        <v>-3.1096508048037174E-3</v>
      </c>
      <c r="D243">
        <f t="shared" si="29"/>
        <v>2.3344865800204425E-3</v>
      </c>
      <c r="E243">
        <f t="shared" si="29"/>
        <v>-3.5596824181638383E-4</v>
      </c>
      <c r="F243">
        <f>F242/F241</f>
        <v>1.086604551211902E-2</v>
      </c>
      <c r="G243">
        <f t="shared" ref="G243:H243" si="30">G242/G241</f>
        <v>2.5961887598341979E-3</v>
      </c>
      <c r="H243">
        <f t="shared" si="30"/>
        <v>2.299919439257433E-3</v>
      </c>
      <c r="I243">
        <f>I242/I241</f>
        <v>8.0502584584429653E-3</v>
      </c>
      <c r="J243">
        <f>AVERAGE(B243:I243)</f>
        <v>3.8991803167685527E-3</v>
      </c>
      <c r="K243">
        <f>STDEV(B243:I243)/SQRT(7)</f>
        <v>1.8125523770272829E-3</v>
      </c>
    </row>
    <row r="244" spans="1:11" x14ac:dyDescent="0.3">
      <c r="A244" t="s">
        <v>10</v>
      </c>
      <c r="B244">
        <f>(B241-B240)^2/B241</f>
        <v>11.690995863691775</v>
      </c>
      <c r="C244">
        <f>(C241-C240)^2/C241</f>
        <v>1.7552756838331065</v>
      </c>
      <c r="D244">
        <f t="shared" ref="D244:E244" si="31">(D241-D240)^2/D241</f>
        <v>1.050846656001611</v>
      </c>
      <c r="E244">
        <f t="shared" si="31"/>
        <v>2.4648288463652974E-2</v>
      </c>
      <c r="F244">
        <f>(F241-F240)^2/F241</f>
        <v>22.06793191763278</v>
      </c>
      <c r="G244">
        <f>(G241-G240)^2/G241</f>
        <v>1.3244283084812429</v>
      </c>
      <c r="H244">
        <f t="shared" ref="H244:I244" si="32">(H241-H240)^2/H241</f>
        <v>1.0209778238667315</v>
      </c>
      <c r="I244">
        <f t="shared" si="32"/>
        <v>11.888782005896525</v>
      </c>
    </row>
  </sheetData>
  <mergeCells count="4">
    <mergeCell ref="A1:K1"/>
    <mergeCell ref="A121:K121"/>
    <mergeCell ref="L1:O1"/>
    <mergeCell ref="L121:O12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ניר צדוק</dc:creator>
  <cp:lastModifiedBy>USER</cp:lastModifiedBy>
  <dcterms:created xsi:type="dcterms:W3CDTF">2022-03-18T18:27:43Z</dcterms:created>
  <dcterms:modified xsi:type="dcterms:W3CDTF">2022-05-09T06:48:21Z</dcterms:modified>
</cp:coreProperties>
</file>